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filterPrivacy="1" defaultThemeVersion="166925"/>
  <xr:revisionPtr revIDLastSave="0" documentId="8_{ABD734F6-8C0B-4D22-A975-35ABA7315E16}" xr6:coauthVersionLast="47" xr6:coauthVersionMax="47" xr10:uidLastSave="{00000000-0000-0000-0000-000000000000}"/>
  <bookViews>
    <workbookView xWindow="0" yWindow="0" windowWidth="28560" windowHeight="13545" firstSheet="2" activeTab="1" xr2:uid="{087A1B5B-7B97-4327-AC94-7D0ECF997B43}"/>
  </bookViews>
  <sheets>
    <sheet name="Data" sheetId="1" r:id="rId1"/>
    <sheet name="Correlation" sheetId="7" r:id="rId2"/>
    <sheet name="JARQUE-BARA" sheetId="6" r:id="rId3"/>
    <sheet name="Histogramme NoCom" sheetId="3" r:id="rId4"/>
    <sheet name="Histogramme NCLOC" sheetId="4" r:id="rId5"/>
    <sheet name="Histogramme DCP" sheetId="5" r:id="rId6"/>
    <sheet name="Misc" sheetId="2" r:id="rId7"/>
  </sheets>
  <definedNames>
    <definedName name="_xlnm._FilterDatabase" localSheetId="0" hidden="1">Data!$A$1:$I$633</definedName>
    <definedName name="_xlnm._FilterDatabase" localSheetId="4" hidden="1">'Histogramme NCLOC'!$A$1:$B$282</definedName>
    <definedName name="_xlnm._FilterDatabase" localSheetId="5" hidden="1">'Histogramme DCP'!$A$1:$C$66</definedName>
    <definedName name="_xlnm._FilterDatabase" localSheetId="1" hidden="1">Correlation!$A$1:$H$592</definedName>
    <definedName name="_xlchart.v1.0" hidden="1">Data!$B$2:$B$633</definedName>
    <definedName name="_xlchart.v1.1" hidden="1">Data!$D$2:$D$633</definedName>
    <definedName name="_xlchart.v1.2" hidden="1">Data!$G$2:$G$633</definedName>
    <definedName name="_xlchart.v1.3" hidden="1">Data!$B$2:$B$633</definedName>
    <definedName name="_xlchart.v1.4" hidden="1">Data!$D$2:$D$633</definedName>
    <definedName name="_xlchart.v1.5" hidden="1">Data!$G$2:$G$633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7" l="1"/>
  <c r="L10" i="7"/>
  <c r="M33" i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2" i="7"/>
  <c r="J2" i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2" i="1"/>
  <c r="F2" i="7"/>
  <c r="M30" i="1"/>
  <c r="M28" i="1"/>
  <c r="L4" i="7"/>
  <c r="L6" i="7" s="1"/>
  <c r="C2" i="7"/>
  <c r="E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2" i="7"/>
  <c r="C78" i="7"/>
  <c r="C71" i="7"/>
  <c r="C57" i="7"/>
  <c r="C61" i="7"/>
  <c r="C67" i="7"/>
  <c r="C72" i="7"/>
  <c r="C16" i="7"/>
  <c r="C37" i="7"/>
  <c r="E592" i="7"/>
  <c r="E591" i="7"/>
  <c r="E590" i="7"/>
  <c r="E588" i="7"/>
  <c r="E586" i="7"/>
  <c r="E589" i="7"/>
  <c r="E587" i="7"/>
  <c r="E585" i="7"/>
  <c r="E584" i="7"/>
  <c r="E580" i="7"/>
  <c r="E581" i="7"/>
  <c r="E583" i="7"/>
  <c r="E579" i="7"/>
  <c r="E582" i="7"/>
  <c r="E575" i="7"/>
  <c r="E573" i="7"/>
  <c r="E576" i="7"/>
  <c r="E578" i="7"/>
  <c r="E574" i="7"/>
  <c r="E572" i="7"/>
  <c r="E577" i="7"/>
  <c r="E565" i="7"/>
  <c r="E564" i="7"/>
  <c r="E569" i="7"/>
  <c r="E570" i="7"/>
  <c r="E571" i="7"/>
  <c r="E563" i="7"/>
  <c r="E566" i="7"/>
  <c r="E568" i="7"/>
  <c r="E567" i="7"/>
  <c r="E549" i="7"/>
  <c r="E555" i="7"/>
  <c r="E545" i="7"/>
  <c r="E543" i="7"/>
  <c r="E556" i="7"/>
  <c r="E544" i="7"/>
  <c r="E560" i="7"/>
  <c r="E546" i="7"/>
  <c r="E562" i="7"/>
  <c r="E558" i="7"/>
  <c r="E554" i="7"/>
  <c r="E557" i="7"/>
  <c r="E561" i="7"/>
  <c r="E550" i="7"/>
  <c r="E547" i="7"/>
  <c r="E541" i="7"/>
  <c r="E552" i="7"/>
  <c r="E539" i="7"/>
  <c r="E548" i="7"/>
  <c r="E540" i="7"/>
  <c r="E553" i="7"/>
  <c r="E551" i="7"/>
  <c r="E559" i="7"/>
  <c r="E542" i="7"/>
  <c r="E524" i="7"/>
  <c r="E526" i="7"/>
  <c r="E532" i="7"/>
  <c r="E538" i="7"/>
  <c r="E522" i="7"/>
  <c r="E519" i="7"/>
  <c r="E520" i="7"/>
  <c r="E537" i="7"/>
  <c r="E521" i="7"/>
  <c r="E533" i="7"/>
  <c r="E529" i="7"/>
  <c r="E534" i="7"/>
  <c r="E530" i="7"/>
  <c r="E535" i="7"/>
  <c r="E523" i="7"/>
  <c r="E536" i="7"/>
  <c r="E527" i="7"/>
  <c r="E528" i="7"/>
  <c r="E531" i="7"/>
  <c r="E525" i="7"/>
  <c r="E506" i="7"/>
  <c r="E505" i="7"/>
  <c r="E498" i="7"/>
  <c r="E513" i="7"/>
  <c r="E494" i="7"/>
  <c r="E493" i="7"/>
  <c r="E492" i="7"/>
  <c r="E491" i="7"/>
  <c r="E504" i="7"/>
  <c r="E496" i="7"/>
  <c r="E512" i="7"/>
  <c r="E499" i="7"/>
  <c r="E517" i="7"/>
  <c r="E503" i="7"/>
  <c r="E507" i="7"/>
  <c r="E514" i="7"/>
  <c r="E510" i="7"/>
  <c r="E516" i="7"/>
  <c r="E515" i="7"/>
  <c r="E518" i="7"/>
  <c r="E509" i="7"/>
  <c r="E511" i="7"/>
  <c r="E502" i="7"/>
  <c r="E495" i="7"/>
  <c r="E508" i="7"/>
  <c r="E490" i="7"/>
  <c r="E501" i="7"/>
  <c r="E497" i="7"/>
  <c r="E500" i="7"/>
  <c r="E465" i="7"/>
  <c r="E476" i="7"/>
  <c r="E475" i="7"/>
  <c r="E478" i="7"/>
  <c r="E472" i="7"/>
  <c r="E482" i="7"/>
  <c r="E473" i="7"/>
  <c r="E468" i="7"/>
  <c r="E466" i="7"/>
  <c r="E470" i="7"/>
  <c r="E487" i="7"/>
  <c r="E479" i="7"/>
  <c r="E489" i="7"/>
  <c r="E474" i="7"/>
  <c r="E481" i="7"/>
  <c r="E485" i="7"/>
  <c r="E469" i="7"/>
  <c r="E467" i="7"/>
  <c r="E484" i="7"/>
  <c r="E486" i="7"/>
  <c r="E483" i="7"/>
  <c r="E488" i="7"/>
  <c r="E477" i="7"/>
  <c r="E480" i="7"/>
  <c r="E471" i="7"/>
  <c r="E439" i="7"/>
  <c r="E423" i="7"/>
  <c r="E436" i="7"/>
  <c r="E456" i="7"/>
  <c r="E421" i="7"/>
  <c r="E437" i="7"/>
  <c r="E460" i="7"/>
  <c r="E422" i="7"/>
  <c r="E432" i="7"/>
  <c r="E426" i="7"/>
  <c r="E420" i="7"/>
  <c r="E459" i="7"/>
  <c r="E458" i="7"/>
  <c r="E430" i="7"/>
  <c r="E447" i="7"/>
  <c r="E419" i="7"/>
  <c r="E446" i="7"/>
  <c r="E455" i="7"/>
  <c r="E453" i="7"/>
  <c r="E431" i="7"/>
  <c r="E463" i="7"/>
  <c r="E452" i="7"/>
  <c r="E434" i="7"/>
  <c r="E433" i="7"/>
  <c r="E427" i="7"/>
  <c r="E448" i="7"/>
  <c r="E444" i="7"/>
  <c r="E443" i="7"/>
  <c r="E462" i="7"/>
  <c r="E442" i="7"/>
  <c r="E425" i="7"/>
  <c r="E435" i="7"/>
  <c r="E429" i="7"/>
  <c r="E424" i="7"/>
  <c r="E441" i="7"/>
  <c r="E450" i="7"/>
  <c r="E464" i="7"/>
  <c r="E461" i="7"/>
  <c r="E454" i="7"/>
  <c r="E449" i="7"/>
  <c r="E457" i="7"/>
  <c r="E445" i="7"/>
  <c r="E451" i="7"/>
  <c r="E440" i="7"/>
  <c r="E438" i="7"/>
  <c r="E428" i="7"/>
  <c r="E411" i="7"/>
  <c r="E386" i="7"/>
  <c r="E372" i="7"/>
  <c r="E384" i="7"/>
  <c r="E374" i="7"/>
  <c r="E389" i="7"/>
  <c r="E414" i="7"/>
  <c r="E416" i="7"/>
  <c r="E407" i="7"/>
  <c r="E393" i="7"/>
  <c r="E395" i="7"/>
  <c r="E382" i="7"/>
  <c r="E390" i="7"/>
  <c r="E377" i="7"/>
  <c r="E383" i="7"/>
  <c r="E396" i="7"/>
  <c r="E378" i="7"/>
  <c r="E392" i="7"/>
  <c r="E399" i="7"/>
  <c r="E418" i="7"/>
  <c r="E387" i="7"/>
  <c r="E398" i="7"/>
  <c r="E376" i="7"/>
  <c r="E413" i="7"/>
  <c r="E391" i="7"/>
  <c r="E397" i="7"/>
  <c r="E375" i="7"/>
  <c r="E379" i="7"/>
  <c r="E409" i="7"/>
  <c r="E406" i="7"/>
  <c r="E402" i="7"/>
  <c r="E381" i="7"/>
  <c r="E388" i="7"/>
  <c r="E404" i="7"/>
  <c r="E394" i="7"/>
  <c r="E417" i="7"/>
  <c r="E380" i="7"/>
  <c r="E400" i="7"/>
  <c r="E401" i="7"/>
  <c r="E415" i="7"/>
  <c r="E412" i="7"/>
  <c r="E403" i="7"/>
  <c r="E373" i="7"/>
  <c r="E385" i="7"/>
  <c r="E405" i="7"/>
  <c r="E410" i="7"/>
  <c r="E408" i="7"/>
  <c r="E351" i="7"/>
  <c r="E325" i="7"/>
  <c r="E345" i="7"/>
  <c r="E368" i="7"/>
  <c r="E333" i="7"/>
  <c r="E344" i="7"/>
  <c r="E364" i="7"/>
  <c r="E338" i="7"/>
  <c r="E331" i="7"/>
  <c r="E370" i="7"/>
  <c r="E367" i="7"/>
  <c r="E365" i="7"/>
  <c r="E324" i="7"/>
  <c r="E359" i="7"/>
  <c r="E353" i="7"/>
  <c r="E326" i="7"/>
  <c r="E356" i="7"/>
  <c r="E343" i="7"/>
  <c r="E363" i="7"/>
  <c r="E360" i="7"/>
  <c r="E329" i="7"/>
  <c r="E339" i="7"/>
  <c r="E346" i="7"/>
  <c r="E347" i="7"/>
  <c r="E350" i="7"/>
  <c r="E323" i="7"/>
  <c r="E328" i="7"/>
  <c r="E332" i="7"/>
  <c r="E357" i="7"/>
  <c r="E355" i="7"/>
  <c r="E341" i="7"/>
  <c r="E371" i="7"/>
  <c r="E358" i="7"/>
  <c r="E352" i="7"/>
  <c r="E349" i="7"/>
  <c r="E340" i="7"/>
  <c r="E322" i="7"/>
  <c r="E336" i="7"/>
  <c r="E369" i="7"/>
  <c r="E366" i="7"/>
  <c r="E337" i="7"/>
  <c r="E327" i="7"/>
  <c r="E330" i="7"/>
  <c r="E348" i="7"/>
  <c r="E342" i="7"/>
  <c r="E335" i="7"/>
  <c r="E354" i="7"/>
  <c r="E362" i="7"/>
  <c r="E334" i="7"/>
  <c r="E361" i="7"/>
  <c r="E280" i="7"/>
  <c r="E279" i="7"/>
  <c r="E317" i="7"/>
  <c r="E277" i="7"/>
  <c r="E296" i="7"/>
  <c r="E276" i="7"/>
  <c r="E310" i="7"/>
  <c r="E307" i="7"/>
  <c r="E278" i="7"/>
  <c r="E312" i="7"/>
  <c r="E293" i="7"/>
  <c r="E275" i="7"/>
  <c r="E254" i="7"/>
  <c r="E289" i="7"/>
  <c r="E302" i="7"/>
  <c r="E288" i="7"/>
  <c r="E274" i="7"/>
  <c r="E266" i="7"/>
  <c r="E287" i="7"/>
  <c r="E273" i="7"/>
  <c r="E291" i="7"/>
  <c r="E318" i="7"/>
  <c r="E297" i="7"/>
  <c r="E265" i="7"/>
  <c r="E264" i="7"/>
  <c r="E263" i="7"/>
  <c r="E306" i="7"/>
  <c r="E300" i="7"/>
  <c r="E303" i="7"/>
  <c r="E262" i="7"/>
  <c r="E321" i="7"/>
  <c r="E261" i="7"/>
  <c r="E286" i="7"/>
  <c r="E319" i="7"/>
  <c r="E260" i="7"/>
  <c r="E283" i="7"/>
  <c r="E314" i="7"/>
  <c r="E315" i="7"/>
  <c r="E320" i="7"/>
  <c r="E285" i="7"/>
  <c r="E308" i="7"/>
  <c r="E259" i="7"/>
  <c r="E309" i="7"/>
  <c r="E313" i="7"/>
  <c r="E292" i="7"/>
  <c r="E282" i="7"/>
  <c r="E272" i="7"/>
  <c r="E258" i="7"/>
  <c r="E311" i="7"/>
  <c r="E257" i="7"/>
  <c r="E281" i="7"/>
  <c r="E271" i="7"/>
  <c r="E290" i="7"/>
  <c r="E270" i="7"/>
  <c r="E316" i="7"/>
  <c r="E295" i="7"/>
  <c r="E301" i="7"/>
  <c r="E269" i="7"/>
  <c r="E256" i="7"/>
  <c r="E299" i="7"/>
  <c r="E304" i="7"/>
  <c r="E305" i="7"/>
  <c r="E268" i="7"/>
  <c r="E255" i="7"/>
  <c r="E284" i="7"/>
  <c r="E267" i="7"/>
  <c r="E298" i="7"/>
  <c r="E294" i="7"/>
  <c r="E236" i="7"/>
  <c r="E204" i="7"/>
  <c r="E209" i="7"/>
  <c r="E214" i="7"/>
  <c r="E212" i="7"/>
  <c r="E187" i="7"/>
  <c r="E234" i="7"/>
  <c r="E197" i="7"/>
  <c r="E208" i="7"/>
  <c r="E217" i="7"/>
  <c r="E230" i="7"/>
  <c r="E222" i="7"/>
  <c r="E186" i="7"/>
  <c r="E219" i="7"/>
  <c r="E221" i="7"/>
  <c r="E185" i="7"/>
  <c r="E184" i="7"/>
  <c r="E183" i="7"/>
  <c r="E182" i="7"/>
  <c r="E173" i="7"/>
  <c r="E201" i="7"/>
  <c r="E253" i="7"/>
  <c r="E233" i="7"/>
  <c r="E181" i="7"/>
  <c r="E180" i="7"/>
  <c r="E179" i="7"/>
  <c r="E178" i="7"/>
  <c r="E232" i="7"/>
  <c r="E199" i="7"/>
  <c r="E211" i="7"/>
  <c r="E177" i="7"/>
  <c r="E176" i="7"/>
  <c r="E207" i="7"/>
  <c r="E206" i="7"/>
  <c r="E210" i="7"/>
  <c r="E196" i="7"/>
  <c r="E227" i="7"/>
  <c r="E195" i="7"/>
  <c r="E245" i="7"/>
  <c r="E251" i="7"/>
  <c r="E248" i="7"/>
  <c r="E244" i="7"/>
  <c r="E246" i="7"/>
  <c r="E250" i="7"/>
  <c r="E235" i="7"/>
  <c r="E216" i="7"/>
  <c r="E172" i="7"/>
  <c r="E194" i="7"/>
  <c r="E241" i="7"/>
  <c r="E198" i="7"/>
  <c r="E193" i="7"/>
  <c r="E171" i="7"/>
  <c r="E226" i="7"/>
  <c r="E229" i="7"/>
  <c r="E225" i="7"/>
  <c r="E213" i="7"/>
  <c r="E175" i="7"/>
  <c r="E239" i="7"/>
  <c r="E228" i="7"/>
  <c r="E170" i="7"/>
  <c r="E237" i="7"/>
  <c r="E240" i="7"/>
  <c r="E247" i="7"/>
  <c r="E169" i="7"/>
  <c r="E192" i="7"/>
  <c r="E215" i="7"/>
  <c r="E200" i="7"/>
  <c r="E249" i="7"/>
  <c r="E202" i="7"/>
  <c r="E252" i="7"/>
  <c r="E242" i="7"/>
  <c r="E243" i="7"/>
  <c r="E191" i="7"/>
  <c r="E218" i="7"/>
  <c r="E205" i="7"/>
  <c r="E203" i="7"/>
  <c r="E238" i="7"/>
  <c r="E220" i="7"/>
  <c r="E168" i="7"/>
  <c r="E190" i="7"/>
  <c r="E231" i="7"/>
  <c r="E189" i="7"/>
  <c r="E174" i="7"/>
  <c r="E224" i="7"/>
  <c r="E188" i="7"/>
  <c r="E223" i="7"/>
  <c r="E161" i="7"/>
  <c r="E111" i="7"/>
  <c r="E139" i="7"/>
  <c r="E99" i="7"/>
  <c r="E106" i="7"/>
  <c r="E158" i="7"/>
  <c r="E127" i="7"/>
  <c r="E110" i="7"/>
  <c r="E116" i="7"/>
  <c r="E136" i="7"/>
  <c r="E151" i="7"/>
  <c r="E122" i="7"/>
  <c r="E105" i="7"/>
  <c r="E121" i="7"/>
  <c r="E120" i="7"/>
  <c r="E130" i="7"/>
  <c r="E126" i="7"/>
  <c r="E119" i="7"/>
  <c r="E135" i="7"/>
  <c r="E160" i="7"/>
  <c r="E165" i="7"/>
  <c r="E152" i="7"/>
  <c r="E143" i="7"/>
  <c r="E157" i="7"/>
  <c r="E150" i="7"/>
  <c r="E109" i="7"/>
  <c r="E167" i="7"/>
  <c r="E154" i="7"/>
  <c r="E153" i="7"/>
  <c r="E118" i="7"/>
  <c r="E156" i="7"/>
  <c r="E148" i="7"/>
  <c r="E133" i="7"/>
  <c r="E166" i="7"/>
  <c r="E134" i="7"/>
  <c r="E129" i="7"/>
  <c r="E162" i="7"/>
  <c r="E163" i="7"/>
  <c r="E164" i="7"/>
  <c r="E132" i="7"/>
  <c r="E113" i="7"/>
  <c r="E142" i="7"/>
  <c r="E128" i="7"/>
  <c r="E149" i="7"/>
  <c r="E104" i="7"/>
  <c r="E103" i="7"/>
  <c r="E112" i="7"/>
  <c r="E131" i="7"/>
  <c r="E117" i="7"/>
  <c r="E102" i="7"/>
  <c r="E114" i="7"/>
  <c r="E101" i="7"/>
  <c r="E125" i="7"/>
  <c r="E98" i="7"/>
  <c r="E97" i="7"/>
  <c r="E100" i="7"/>
  <c r="E108" i="7"/>
  <c r="E155" i="7"/>
  <c r="E107" i="7"/>
  <c r="E96" i="7"/>
  <c r="E146" i="7"/>
  <c r="E115" i="7"/>
  <c r="E141" i="7"/>
  <c r="E124" i="7"/>
  <c r="E123" i="7"/>
  <c r="E145" i="7"/>
  <c r="E137" i="7"/>
  <c r="E144" i="7"/>
  <c r="E140" i="7"/>
  <c r="E159" i="7"/>
  <c r="E147" i="7"/>
  <c r="E138" i="7"/>
  <c r="E27" i="7"/>
  <c r="E15" i="7"/>
  <c r="E26" i="7"/>
  <c r="E14" i="7"/>
  <c r="E81" i="7"/>
  <c r="E59" i="7"/>
  <c r="E43" i="7"/>
  <c r="E13" i="7"/>
  <c r="E12" i="7"/>
  <c r="E11" i="7"/>
  <c r="E25" i="7"/>
  <c r="E77" i="7"/>
  <c r="E52" i="7"/>
  <c r="E45" i="7"/>
  <c r="E70" i="7"/>
  <c r="E6" i="7"/>
  <c r="E5" i="7"/>
  <c r="E24" i="7"/>
  <c r="E68" i="7"/>
  <c r="E56" i="7"/>
  <c r="E46" i="7"/>
  <c r="E36" i="7"/>
  <c r="E90" i="7"/>
  <c r="E23" i="7"/>
  <c r="E64" i="7"/>
  <c r="E10" i="7"/>
  <c r="E9" i="7"/>
  <c r="E79" i="7"/>
  <c r="E58" i="7"/>
  <c r="E85" i="7"/>
  <c r="E66" i="7"/>
  <c r="E75" i="7"/>
  <c r="E65" i="7"/>
  <c r="E62" i="7"/>
  <c r="E47" i="7"/>
  <c r="E89" i="7"/>
  <c r="E22" i="7"/>
  <c r="E91" i="7"/>
  <c r="E82" i="7"/>
  <c r="E21" i="7"/>
  <c r="E31" i="7"/>
  <c r="E20" i="7"/>
  <c r="E74" i="7"/>
  <c r="E19" i="7"/>
  <c r="E55" i="7"/>
  <c r="E54" i="7"/>
  <c r="E48" i="7"/>
  <c r="E49" i="7"/>
  <c r="E30" i="7"/>
  <c r="E18" i="7"/>
  <c r="E8" i="7"/>
  <c r="E35" i="7"/>
  <c r="E83" i="7"/>
  <c r="E93" i="7"/>
  <c r="E60" i="7"/>
  <c r="E51" i="7"/>
  <c r="E76" i="7"/>
  <c r="E50" i="7"/>
  <c r="E29" i="7"/>
  <c r="E7" i="7"/>
  <c r="E92" i="7"/>
  <c r="E84" i="7"/>
  <c r="E63" i="7"/>
  <c r="E53" i="7"/>
  <c r="E88" i="7"/>
  <c r="E95" i="7"/>
  <c r="E34" i="7"/>
  <c r="E17" i="7"/>
  <c r="E28" i="7"/>
  <c r="E80" i="7"/>
  <c r="E94" i="7"/>
  <c r="E44" i="7"/>
  <c r="E86" i="7"/>
  <c r="E73" i="7"/>
  <c r="E69" i="7"/>
  <c r="E4" i="7"/>
  <c r="E33" i="7"/>
  <c r="E32" i="7"/>
  <c r="E3" i="7"/>
  <c r="E87" i="7"/>
  <c r="E42" i="7"/>
  <c r="E41" i="7"/>
  <c r="E40" i="7"/>
  <c r="E39" i="7"/>
  <c r="E38" i="7"/>
  <c r="E37" i="7"/>
  <c r="E57" i="7"/>
  <c r="E71" i="7"/>
  <c r="E78" i="7"/>
  <c r="C592" i="7"/>
  <c r="C591" i="7"/>
  <c r="C590" i="7"/>
  <c r="C588" i="7"/>
  <c r="C586" i="7"/>
  <c r="C589" i="7"/>
  <c r="C587" i="7"/>
  <c r="C585" i="7"/>
  <c r="C584" i="7"/>
  <c r="C580" i="7"/>
  <c r="C581" i="7"/>
  <c r="C583" i="7"/>
  <c r="C579" i="7"/>
  <c r="C582" i="7"/>
  <c r="C575" i="7"/>
  <c r="C573" i="7"/>
  <c r="C576" i="7"/>
  <c r="C578" i="7"/>
  <c r="C574" i="7"/>
  <c r="C572" i="7"/>
  <c r="C577" i="7"/>
  <c r="C565" i="7"/>
  <c r="C564" i="7"/>
  <c r="C569" i="7"/>
  <c r="C570" i="7"/>
  <c r="C571" i="7"/>
  <c r="C563" i="7"/>
  <c r="C566" i="7"/>
  <c r="C568" i="7"/>
  <c r="C567" i="7"/>
  <c r="C549" i="7"/>
  <c r="C555" i="7"/>
  <c r="C545" i="7"/>
  <c r="C543" i="7"/>
  <c r="C556" i="7"/>
  <c r="C544" i="7"/>
  <c r="C560" i="7"/>
  <c r="C546" i="7"/>
  <c r="C562" i="7"/>
  <c r="C558" i="7"/>
  <c r="C554" i="7"/>
  <c r="C557" i="7"/>
  <c r="C561" i="7"/>
  <c r="C550" i="7"/>
  <c r="C547" i="7"/>
  <c r="C541" i="7"/>
  <c r="C552" i="7"/>
  <c r="C539" i="7"/>
  <c r="C548" i="7"/>
  <c r="C540" i="7"/>
  <c r="C553" i="7"/>
  <c r="C551" i="7"/>
  <c r="C559" i="7"/>
  <c r="C542" i="7"/>
  <c r="C524" i="7"/>
  <c r="C526" i="7"/>
  <c r="C532" i="7"/>
  <c r="C538" i="7"/>
  <c r="C522" i="7"/>
  <c r="C519" i="7"/>
  <c r="C520" i="7"/>
  <c r="C537" i="7"/>
  <c r="C521" i="7"/>
  <c r="C533" i="7"/>
  <c r="C529" i="7"/>
  <c r="C534" i="7"/>
  <c r="C530" i="7"/>
  <c r="C535" i="7"/>
  <c r="C523" i="7"/>
  <c r="C536" i="7"/>
  <c r="C527" i="7"/>
  <c r="C528" i="7"/>
  <c r="C531" i="7"/>
  <c r="C525" i="7"/>
  <c r="C506" i="7"/>
  <c r="C505" i="7"/>
  <c r="C498" i="7"/>
  <c r="C513" i="7"/>
  <c r="C494" i="7"/>
  <c r="C493" i="7"/>
  <c r="C492" i="7"/>
  <c r="C491" i="7"/>
  <c r="C504" i="7"/>
  <c r="C496" i="7"/>
  <c r="C512" i="7"/>
  <c r="C499" i="7"/>
  <c r="C517" i="7"/>
  <c r="C503" i="7"/>
  <c r="C507" i="7"/>
  <c r="C514" i="7"/>
  <c r="C510" i="7"/>
  <c r="C516" i="7"/>
  <c r="C515" i="7"/>
  <c r="C518" i="7"/>
  <c r="C509" i="7"/>
  <c r="C511" i="7"/>
  <c r="C502" i="7"/>
  <c r="C495" i="7"/>
  <c r="C508" i="7"/>
  <c r="C490" i="7"/>
  <c r="C501" i="7"/>
  <c r="C497" i="7"/>
  <c r="C500" i="7"/>
  <c r="C465" i="7"/>
  <c r="C476" i="7"/>
  <c r="C475" i="7"/>
  <c r="C478" i="7"/>
  <c r="C472" i="7"/>
  <c r="C482" i="7"/>
  <c r="C473" i="7"/>
  <c r="C468" i="7"/>
  <c r="C466" i="7"/>
  <c r="C470" i="7"/>
  <c r="C487" i="7"/>
  <c r="C479" i="7"/>
  <c r="C489" i="7"/>
  <c r="C474" i="7"/>
  <c r="C481" i="7"/>
  <c r="C485" i="7"/>
  <c r="C469" i="7"/>
  <c r="C467" i="7"/>
  <c r="C484" i="7"/>
  <c r="C486" i="7"/>
  <c r="C483" i="7"/>
  <c r="C488" i="7"/>
  <c r="C477" i="7"/>
  <c r="C480" i="7"/>
  <c r="C471" i="7"/>
  <c r="C439" i="7"/>
  <c r="C423" i="7"/>
  <c r="C436" i="7"/>
  <c r="C456" i="7"/>
  <c r="C421" i="7"/>
  <c r="C437" i="7"/>
  <c r="C460" i="7"/>
  <c r="C422" i="7"/>
  <c r="C432" i="7"/>
  <c r="C426" i="7"/>
  <c r="C420" i="7"/>
  <c r="C459" i="7"/>
  <c r="C458" i="7"/>
  <c r="C430" i="7"/>
  <c r="C447" i="7"/>
  <c r="C419" i="7"/>
  <c r="C446" i="7"/>
  <c r="C455" i="7"/>
  <c r="C453" i="7"/>
  <c r="C431" i="7"/>
  <c r="C463" i="7"/>
  <c r="C452" i="7"/>
  <c r="C434" i="7"/>
  <c r="C433" i="7"/>
  <c r="C427" i="7"/>
  <c r="C448" i="7"/>
  <c r="C444" i="7"/>
  <c r="C443" i="7"/>
  <c r="C462" i="7"/>
  <c r="C442" i="7"/>
  <c r="C425" i="7"/>
  <c r="C435" i="7"/>
  <c r="C429" i="7"/>
  <c r="C424" i="7"/>
  <c r="C441" i="7"/>
  <c r="C450" i="7"/>
  <c r="C464" i="7"/>
  <c r="C461" i="7"/>
  <c r="C454" i="7"/>
  <c r="C449" i="7"/>
  <c r="C457" i="7"/>
  <c r="C445" i="7"/>
  <c r="C451" i="7"/>
  <c r="C440" i="7"/>
  <c r="C438" i="7"/>
  <c r="C428" i="7"/>
  <c r="C411" i="7"/>
  <c r="C386" i="7"/>
  <c r="C372" i="7"/>
  <c r="C384" i="7"/>
  <c r="C374" i="7"/>
  <c r="C389" i="7"/>
  <c r="C414" i="7"/>
  <c r="C416" i="7"/>
  <c r="C407" i="7"/>
  <c r="C393" i="7"/>
  <c r="C395" i="7"/>
  <c r="C382" i="7"/>
  <c r="C390" i="7"/>
  <c r="C377" i="7"/>
  <c r="C383" i="7"/>
  <c r="C396" i="7"/>
  <c r="C378" i="7"/>
  <c r="C392" i="7"/>
  <c r="C399" i="7"/>
  <c r="C418" i="7"/>
  <c r="C387" i="7"/>
  <c r="C398" i="7"/>
  <c r="C376" i="7"/>
  <c r="C413" i="7"/>
  <c r="C391" i="7"/>
  <c r="C397" i="7"/>
  <c r="C375" i="7"/>
  <c r="C379" i="7"/>
  <c r="C409" i="7"/>
  <c r="C406" i="7"/>
  <c r="C402" i="7"/>
  <c r="C381" i="7"/>
  <c r="C388" i="7"/>
  <c r="C404" i="7"/>
  <c r="C394" i="7"/>
  <c r="C417" i="7"/>
  <c r="C380" i="7"/>
  <c r="C400" i="7"/>
  <c r="C401" i="7"/>
  <c r="C415" i="7"/>
  <c r="C412" i="7"/>
  <c r="C403" i="7"/>
  <c r="C373" i="7"/>
  <c r="C385" i="7"/>
  <c r="C405" i="7"/>
  <c r="C410" i="7"/>
  <c r="C408" i="7"/>
  <c r="C351" i="7"/>
  <c r="C325" i="7"/>
  <c r="C345" i="7"/>
  <c r="C368" i="7"/>
  <c r="C333" i="7"/>
  <c r="C344" i="7"/>
  <c r="C364" i="7"/>
  <c r="C338" i="7"/>
  <c r="C331" i="7"/>
  <c r="C370" i="7"/>
  <c r="C367" i="7"/>
  <c r="C365" i="7"/>
  <c r="C324" i="7"/>
  <c r="C359" i="7"/>
  <c r="C353" i="7"/>
  <c r="C326" i="7"/>
  <c r="C356" i="7"/>
  <c r="C343" i="7"/>
  <c r="C363" i="7"/>
  <c r="C360" i="7"/>
  <c r="C329" i="7"/>
  <c r="C339" i="7"/>
  <c r="C346" i="7"/>
  <c r="C347" i="7"/>
  <c r="C350" i="7"/>
  <c r="C323" i="7"/>
  <c r="C328" i="7"/>
  <c r="C332" i="7"/>
  <c r="C357" i="7"/>
  <c r="C355" i="7"/>
  <c r="C341" i="7"/>
  <c r="C371" i="7"/>
  <c r="C358" i="7"/>
  <c r="C352" i="7"/>
  <c r="C349" i="7"/>
  <c r="C340" i="7"/>
  <c r="C322" i="7"/>
  <c r="C336" i="7"/>
  <c r="C369" i="7"/>
  <c r="C366" i="7"/>
  <c r="C337" i="7"/>
  <c r="C327" i="7"/>
  <c r="C330" i="7"/>
  <c r="C348" i="7"/>
  <c r="C342" i="7"/>
  <c r="C335" i="7"/>
  <c r="C354" i="7"/>
  <c r="C362" i="7"/>
  <c r="C334" i="7"/>
  <c r="C361" i="7"/>
  <c r="C280" i="7"/>
  <c r="C279" i="7"/>
  <c r="C317" i="7"/>
  <c r="C277" i="7"/>
  <c r="C296" i="7"/>
  <c r="C276" i="7"/>
  <c r="C310" i="7"/>
  <c r="C307" i="7"/>
  <c r="C278" i="7"/>
  <c r="C312" i="7"/>
  <c r="C293" i="7"/>
  <c r="C275" i="7"/>
  <c r="C254" i="7"/>
  <c r="C289" i="7"/>
  <c r="C302" i="7"/>
  <c r="C288" i="7"/>
  <c r="C274" i="7"/>
  <c r="C266" i="7"/>
  <c r="C287" i="7"/>
  <c r="C273" i="7"/>
  <c r="C291" i="7"/>
  <c r="C318" i="7"/>
  <c r="C297" i="7"/>
  <c r="C265" i="7"/>
  <c r="C264" i="7"/>
  <c r="C263" i="7"/>
  <c r="C306" i="7"/>
  <c r="C300" i="7"/>
  <c r="C303" i="7"/>
  <c r="C262" i="7"/>
  <c r="C321" i="7"/>
  <c r="C261" i="7"/>
  <c r="C286" i="7"/>
  <c r="C319" i="7"/>
  <c r="C260" i="7"/>
  <c r="C283" i="7"/>
  <c r="C314" i="7"/>
  <c r="C315" i="7"/>
  <c r="C320" i="7"/>
  <c r="C285" i="7"/>
  <c r="C308" i="7"/>
  <c r="C259" i="7"/>
  <c r="C309" i="7"/>
  <c r="C313" i="7"/>
  <c r="C292" i="7"/>
  <c r="C282" i="7"/>
  <c r="C272" i="7"/>
  <c r="C258" i="7"/>
  <c r="C311" i="7"/>
  <c r="C257" i="7"/>
  <c r="C281" i="7"/>
  <c r="C271" i="7"/>
  <c r="C290" i="7"/>
  <c r="C270" i="7"/>
  <c r="C316" i="7"/>
  <c r="C295" i="7"/>
  <c r="C301" i="7"/>
  <c r="C269" i="7"/>
  <c r="C256" i="7"/>
  <c r="C299" i="7"/>
  <c r="C304" i="7"/>
  <c r="C305" i="7"/>
  <c r="C268" i="7"/>
  <c r="C255" i="7"/>
  <c r="C284" i="7"/>
  <c r="C267" i="7"/>
  <c r="C298" i="7"/>
  <c r="C294" i="7"/>
  <c r="C236" i="7"/>
  <c r="C204" i="7"/>
  <c r="C209" i="7"/>
  <c r="C214" i="7"/>
  <c r="C212" i="7"/>
  <c r="C187" i="7"/>
  <c r="C234" i="7"/>
  <c r="C197" i="7"/>
  <c r="C208" i="7"/>
  <c r="C217" i="7"/>
  <c r="C230" i="7"/>
  <c r="C222" i="7"/>
  <c r="C186" i="7"/>
  <c r="C219" i="7"/>
  <c r="C221" i="7"/>
  <c r="C185" i="7"/>
  <c r="C184" i="7"/>
  <c r="C183" i="7"/>
  <c r="C182" i="7"/>
  <c r="C173" i="7"/>
  <c r="C201" i="7"/>
  <c r="C253" i="7"/>
  <c r="C233" i="7"/>
  <c r="C181" i="7"/>
  <c r="C180" i="7"/>
  <c r="C179" i="7"/>
  <c r="C178" i="7"/>
  <c r="C232" i="7"/>
  <c r="C199" i="7"/>
  <c r="C211" i="7"/>
  <c r="C177" i="7"/>
  <c r="C176" i="7"/>
  <c r="C207" i="7"/>
  <c r="C206" i="7"/>
  <c r="C210" i="7"/>
  <c r="C196" i="7"/>
  <c r="C227" i="7"/>
  <c r="C195" i="7"/>
  <c r="C245" i="7"/>
  <c r="C251" i="7"/>
  <c r="C248" i="7"/>
  <c r="C244" i="7"/>
  <c r="C246" i="7"/>
  <c r="C250" i="7"/>
  <c r="C235" i="7"/>
  <c r="C216" i="7"/>
  <c r="C172" i="7"/>
  <c r="C194" i="7"/>
  <c r="C241" i="7"/>
  <c r="C198" i="7"/>
  <c r="C193" i="7"/>
  <c r="C171" i="7"/>
  <c r="C226" i="7"/>
  <c r="C229" i="7"/>
  <c r="C225" i="7"/>
  <c r="C213" i="7"/>
  <c r="C175" i="7"/>
  <c r="C239" i="7"/>
  <c r="C228" i="7"/>
  <c r="C170" i="7"/>
  <c r="C237" i="7"/>
  <c r="C240" i="7"/>
  <c r="C247" i="7"/>
  <c r="C169" i="7"/>
  <c r="C192" i="7"/>
  <c r="C215" i="7"/>
  <c r="C200" i="7"/>
  <c r="C249" i="7"/>
  <c r="C202" i="7"/>
  <c r="C252" i="7"/>
  <c r="C242" i="7"/>
  <c r="C243" i="7"/>
  <c r="C191" i="7"/>
  <c r="C218" i="7"/>
  <c r="C205" i="7"/>
  <c r="C203" i="7"/>
  <c r="C238" i="7"/>
  <c r="C220" i="7"/>
  <c r="C168" i="7"/>
  <c r="C190" i="7"/>
  <c r="C231" i="7"/>
  <c r="C189" i="7"/>
  <c r="C174" i="7"/>
  <c r="C224" i="7"/>
  <c r="C188" i="7"/>
  <c r="C223" i="7"/>
  <c r="C161" i="7"/>
  <c r="C111" i="7"/>
  <c r="C139" i="7"/>
  <c r="C99" i="7"/>
  <c r="C106" i="7"/>
  <c r="C158" i="7"/>
  <c r="C127" i="7"/>
  <c r="C110" i="7"/>
  <c r="C116" i="7"/>
  <c r="C136" i="7"/>
  <c r="C151" i="7"/>
  <c r="C122" i="7"/>
  <c r="C105" i="7"/>
  <c r="C121" i="7"/>
  <c r="C120" i="7"/>
  <c r="C130" i="7"/>
  <c r="C126" i="7"/>
  <c r="C119" i="7"/>
  <c r="C135" i="7"/>
  <c r="C160" i="7"/>
  <c r="C165" i="7"/>
  <c r="C152" i="7"/>
  <c r="C143" i="7"/>
  <c r="C157" i="7"/>
  <c r="C150" i="7"/>
  <c r="C109" i="7"/>
  <c r="C167" i="7"/>
  <c r="C154" i="7"/>
  <c r="C153" i="7"/>
  <c r="C118" i="7"/>
  <c r="C156" i="7"/>
  <c r="C148" i="7"/>
  <c r="C133" i="7"/>
  <c r="C166" i="7"/>
  <c r="C134" i="7"/>
  <c r="C129" i="7"/>
  <c r="C162" i="7"/>
  <c r="C163" i="7"/>
  <c r="C164" i="7"/>
  <c r="C132" i="7"/>
  <c r="C113" i="7"/>
  <c r="C142" i="7"/>
  <c r="C128" i="7"/>
  <c r="C149" i="7"/>
  <c r="C104" i="7"/>
  <c r="C103" i="7"/>
  <c r="C112" i="7"/>
  <c r="C131" i="7"/>
  <c r="C117" i="7"/>
  <c r="C102" i="7"/>
  <c r="C114" i="7"/>
  <c r="C101" i="7"/>
  <c r="C125" i="7"/>
  <c r="C98" i="7"/>
  <c r="C97" i="7"/>
  <c r="C100" i="7"/>
  <c r="C108" i="7"/>
  <c r="C155" i="7"/>
  <c r="C107" i="7"/>
  <c r="C96" i="7"/>
  <c r="C146" i="7"/>
  <c r="C115" i="7"/>
  <c r="C141" i="7"/>
  <c r="C124" i="7"/>
  <c r="C123" i="7"/>
  <c r="C145" i="7"/>
  <c r="C137" i="7"/>
  <c r="C144" i="7"/>
  <c r="C140" i="7"/>
  <c r="C159" i="7"/>
  <c r="C147" i="7"/>
  <c r="C138" i="7"/>
  <c r="C27" i="7"/>
  <c r="C15" i="7"/>
  <c r="C26" i="7"/>
  <c r="C14" i="7"/>
  <c r="C81" i="7"/>
  <c r="C59" i="7"/>
  <c r="C43" i="7"/>
  <c r="C13" i="7"/>
  <c r="C12" i="7"/>
  <c r="C11" i="7"/>
  <c r="C25" i="7"/>
  <c r="C77" i="7"/>
  <c r="C52" i="7"/>
  <c r="C45" i="7"/>
  <c r="C70" i="7"/>
  <c r="C6" i="7"/>
  <c r="C5" i="7"/>
  <c r="C24" i="7"/>
  <c r="C68" i="7"/>
  <c r="C56" i="7"/>
  <c r="C46" i="7"/>
  <c r="C36" i="7"/>
  <c r="C90" i="7"/>
  <c r="C23" i="7"/>
  <c r="C64" i="7"/>
  <c r="C10" i="7"/>
  <c r="C9" i="7"/>
  <c r="C79" i="7"/>
  <c r="C58" i="7"/>
  <c r="C85" i="7"/>
  <c r="C66" i="7"/>
  <c r="C75" i="7"/>
  <c r="C65" i="7"/>
  <c r="C62" i="7"/>
  <c r="C47" i="7"/>
  <c r="C89" i="7"/>
  <c r="C22" i="7"/>
  <c r="C91" i="7"/>
  <c r="C82" i="7"/>
  <c r="C21" i="7"/>
  <c r="C31" i="7"/>
  <c r="C20" i="7"/>
  <c r="C74" i="7"/>
  <c r="C19" i="7"/>
  <c r="C55" i="7"/>
  <c r="C54" i="7"/>
  <c r="C48" i="7"/>
  <c r="C49" i="7"/>
  <c r="C30" i="7"/>
  <c r="C18" i="7"/>
  <c r="C8" i="7"/>
  <c r="C35" i="7"/>
  <c r="C83" i="7"/>
  <c r="C93" i="7"/>
  <c r="C60" i="7"/>
  <c r="C51" i="7"/>
  <c r="C76" i="7"/>
  <c r="C50" i="7"/>
  <c r="C29" i="7"/>
  <c r="C7" i="7"/>
  <c r="C92" i="7"/>
  <c r="C84" i="7"/>
  <c r="C63" i="7"/>
  <c r="C53" i="7"/>
  <c r="C88" i="7"/>
  <c r="C95" i="7"/>
  <c r="C34" i="7"/>
  <c r="C17" i="7"/>
  <c r="C28" i="7"/>
  <c r="C80" i="7"/>
  <c r="C94" i="7"/>
  <c r="C44" i="7"/>
  <c r="C86" i="7"/>
  <c r="C73" i="7"/>
  <c r="C69" i="7"/>
  <c r="C4" i="7"/>
  <c r="C33" i="7"/>
  <c r="C32" i="7"/>
  <c r="C3" i="7"/>
  <c r="C87" i="7"/>
  <c r="C42" i="7"/>
  <c r="C41" i="7"/>
  <c r="C40" i="7"/>
  <c r="C39" i="7"/>
  <c r="C38" i="7"/>
  <c r="K7" i="6"/>
  <c r="L7" i="6"/>
  <c r="J7" i="6"/>
  <c r="K8" i="6"/>
  <c r="L8" i="6"/>
  <c r="J8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2" i="1"/>
  <c r="B65" i="4"/>
  <c r="B43" i="5"/>
  <c r="C43" i="5" s="1"/>
  <c r="B32" i="5"/>
  <c r="C32" i="5" s="1"/>
  <c r="B39" i="5"/>
  <c r="C39" i="5" s="1"/>
  <c r="B36" i="5"/>
  <c r="C36" i="5" s="1"/>
  <c r="B35" i="5"/>
  <c r="C35" i="5" s="1"/>
  <c r="B62" i="5"/>
  <c r="C62" i="5" s="1"/>
  <c r="B53" i="5"/>
  <c r="C53" i="5" s="1"/>
  <c r="B54" i="5"/>
  <c r="C54" i="5" s="1"/>
  <c r="B63" i="5"/>
  <c r="C63" i="5" s="1"/>
  <c r="B21" i="5"/>
  <c r="C21" i="5" s="1"/>
  <c r="B64" i="5"/>
  <c r="C64" i="5" s="1"/>
  <c r="B59" i="5"/>
  <c r="C59" i="5" s="1"/>
  <c r="B57" i="5"/>
  <c r="C57" i="5" s="1"/>
  <c r="B33" i="5"/>
  <c r="C33" i="5" s="1"/>
  <c r="B31" i="5"/>
  <c r="C31" i="5" s="1"/>
  <c r="B25" i="5"/>
  <c r="C25" i="5" s="1"/>
  <c r="B22" i="5"/>
  <c r="C22" i="5" s="1"/>
  <c r="B56" i="5"/>
  <c r="C56" i="5" s="1"/>
  <c r="B60" i="5"/>
  <c r="C60" i="5" s="1"/>
  <c r="B58" i="5"/>
  <c r="C58" i="5" s="1"/>
  <c r="B27" i="5"/>
  <c r="C27" i="5" s="1"/>
  <c r="B29" i="5"/>
  <c r="C29" i="5" s="1"/>
  <c r="B26" i="5"/>
  <c r="C26" i="5" s="1"/>
  <c r="B19" i="5"/>
  <c r="C19" i="5" s="1"/>
  <c r="B24" i="5"/>
  <c r="C24" i="5" s="1"/>
  <c r="B37" i="5"/>
  <c r="C37" i="5" s="1"/>
  <c r="B30" i="5"/>
  <c r="C30" i="5" s="1"/>
  <c r="B11" i="5"/>
  <c r="C11" i="5" s="1"/>
  <c r="B18" i="5"/>
  <c r="C18" i="5" s="1"/>
  <c r="B61" i="5"/>
  <c r="C61" i="5" s="1"/>
  <c r="B44" i="5"/>
  <c r="C44" i="5" s="1"/>
  <c r="B42" i="5"/>
  <c r="C42" i="5" s="1"/>
  <c r="B28" i="5"/>
  <c r="C28" i="5" s="1"/>
  <c r="B48" i="5"/>
  <c r="C48" i="5" s="1"/>
  <c r="B23" i="5"/>
  <c r="C23" i="5" s="1"/>
  <c r="B17" i="5"/>
  <c r="C17" i="5" s="1"/>
  <c r="B47" i="5"/>
  <c r="C47" i="5" s="1"/>
  <c r="B65" i="5"/>
  <c r="C65" i="5" s="1"/>
  <c r="B52" i="5"/>
  <c r="C52" i="5" s="1"/>
  <c r="B49" i="5"/>
  <c r="C49" i="5" s="1"/>
  <c r="B55" i="5"/>
  <c r="C55" i="5" s="1"/>
  <c r="B34" i="5"/>
  <c r="C34" i="5" s="1"/>
  <c r="B46" i="5"/>
  <c r="C46" i="5" s="1"/>
  <c r="B51" i="5"/>
  <c r="C51" i="5" s="1"/>
  <c r="B38" i="5"/>
  <c r="C38" i="5" s="1"/>
  <c r="B45" i="5"/>
  <c r="C45" i="5" s="1"/>
  <c r="B14" i="5"/>
  <c r="C14" i="5" s="1"/>
  <c r="B9" i="5"/>
  <c r="C9" i="5" s="1"/>
  <c r="B41" i="5"/>
  <c r="C41" i="5" s="1"/>
  <c r="B12" i="5"/>
  <c r="C12" i="5" s="1"/>
  <c r="B13" i="5"/>
  <c r="C13" i="5" s="1"/>
  <c r="B15" i="5"/>
  <c r="C15" i="5" s="1"/>
  <c r="B50" i="5"/>
  <c r="C50" i="5" s="1"/>
  <c r="B66" i="5"/>
  <c r="C66" i="5" s="1"/>
  <c r="B40" i="5"/>
  <c r="C40" i="5" s="1"/>
  <c r="B20" i="5"/>
  <c r="C20" i="5" s="1"/>
  <c r="B5" i="5"/>
  <c r="C5" i="5" s="1"/>
  <c r="B8" i="5"/>
  <c r="C8" i="5" s="1"/>
  <c r="B16" i="5"/>
  <c r="C16" i="5" s="1"/>
  <c r="B7" i="5"/>
  <c r="C7" i="5" s="1"/>
  <c r="B2" i="5"/>
  <c r="C2" i="5" s="1"/>
  <c r="B3" i="5"/>
  <c r="C3" i="5" s="1"/>
  <c r="B10" i="5"/>
  <c r="C10" i="5" s="1"/>
  <c r="B4" i="5"/>
  <c r="C4" i="5" s="1"/>
  <c r="B6" i="5"/>
  <c r="C6" i="5" s="1"/>
  <c r="B54" i="4"/>
  <c r="B33" i="4"/>
  <c r="B39" i="4"/>
  <c r="B47" i="4"/>
  <c r="B56" i="4"/>
  <c r="B4" i="4"/>
  <c r="B10" i="4"/>
  <c r="B2" i="4"/>
  <c r="B85" i="4"/>
  <c r="B6" i="4"/>
  <c r="B7" i="4"/>
  <c r="B50" i="4"/>
  <c r="B59" i="4"/>
  <c r="B83" i="4"/>
  <c r="B12" i="4"/>
  <c r="B151" i="4"/>
  <c r="B71" i="4"/>
  <c r="B5" i="4"/>
  <c r="B181" i="4"/>
  <c r="B87" i="4"/>
  <c r="B26" i="4"/>
  <c r="B40" i="4"/>
  <c r="B76" i="4"/>
  <c r="B102" i="4"/>
  <c r="B3" i="4"/>
  <c r="B24" i="4"/>
  <c r="B64" i="4"/>
  <c r="B37" i="4"/>
  <c r="B127" i="4"/>
  <c r="B74" i="4"/>
  <c r="B8" i="4"/>
  <c r="B22" i="4"/>
  <c r="B20" i="4"/>
  <c r="B29" i="4"/>
  <c r="B31" i="4"/>
  <c r="B62" i="4"/>
  <c r="B73" i="4"/>
  <c r="B100" i="4"/>
  <c r="B93" i="4"/>
  <c r="B19" i="4"/>
  <c r="B43" i="4"/>
  <c r="B45" i="4"/>
  <c r="B78" i="4"/>
  <c r="B35" i="4"/>
  <c r="B70" i="4"/>
  <c r="B41" i="4"/>
  <c r="B9" i="4"/>
  <c r="B18" i="4"/>
  <c r="B32" i="4"/>
  <c r="B53" i="4"/>
  <c r="B13" i="4"/>
  <c r="B36" i="4"/>
  <c r="B72" i="4"/>
  <c r="B63" i="4"/>
  <c r="B34" i="4"/>
  <c r="B38" i="4"/>
  <c r="B30" i="4"/>
  <c r="B42" i="4"/>
  <c r="B11" i="4"/>
  <c r="B15" i="4"/>
  <c r="B23" i="4"/>
  <c r="B99" i="4"/>
  <c r="B96" i="4"/>
  <c r="B86" i="4"/>
  <c r="B144" i="4"/>
  <c r="B25" i="4"/>
  <c r="B57" i="4"/>
  <c r="B246" i="4"/>
  <c r="B55" i="4"/>
  <c r="B148" i="4"/>
  <c r="B61" i="4"/>
  <c r="B51" i="4"/>
  <c r="B103" i="4"/>
  <c r="B75" i="4"/>
  <c r="B28" i="4"/>
  <c r="B17" i="4"/>
  <c r="B84" i="4"/>
  <c r="B52" i="4"/>
  <c r="B67" i="4"/>
  <c r="B111" i="4"/>
  <c r="B97" i="4"/>
  <c r="B237" i="4"/>
  <c r="B177" i="4"/>
  <c r="B133" i="4"/>
  <c r="B44" i="4"/>
  <c r="B80" i="4"/>
  <c r="B58" i="4"/>
  <c r="B179" i="4"/>
  <c r="B132" i="4"/>
  <c r="B124" i="4"/>
  <c r="B193" i="4"/>
  <c r="B131" i="4"/>
  <c r="B240" i="4"/>
  <c r="B46" i="4"/>
  <c r="B60" i="4"/>
  <c r="B69" i="4"/>
  <c r="B66" i="4"/>
  <c r="B184" i="4"/>
  <c r="B14" i="4"/>
  <c r="B95" i="4"/>
  <c r="B125" i="4"/>
  <c r="B81" i="4"/>
  <c r="B79" i="4"/>
  <c r="B226" i="4"/>
  <c r="B175" i="4"/>
  <c r="B164" i="4"/>
  <c r="B223" i="4"/>
  <c r="B245" i="4"/>
  <c r="B233" i="4"/>
  <c r="B199" i="4"/>
  <c r="B16" i="4"/>
  <c r="B27" i="4"/>
  <c r="B121" i="4"/>
  <c r="B192" i="4"/>
  <c r="B109" i="4"/>
  <c r="B112" i="4"/>
  <c r="B82" i="4"/>
  <c r="B163" i="4"/>
  <c r="B206" i="4"/>
  <c r="B77" i="4"/>
  <c r="B105" i="4"/>
  <c r="B234" i="4"/>
  <c r="B279" i="4"/>
  <c r="B248" i="4"/>
  <c r="B108" i="4"/>
  <c r="B48" i="4"/>
  <c r="B107" i="4"/>
  <c r="B146" i="4"/>
  <c r="B166" i="4"/>
  <c r="B231" i="4"/>
  <c r="B134" i="4"/>
  <c r="B49" i="4"/>
  <c r="B171" i="4"/>
  <c r="B135" i="4"/>
  <c r="B153" i="4"/>
  <c r="B113" i="4"/>
  <c r="B159" i="4"/>
  <c r="B188" i="4"/>
  <c r="B191" i="4"/>
  <c r="B91" i="4"/>
  <c r="B119" i="4"/>
  <c r="B110" i="4"/>
  <c r="B126" i="4"/>
  <c r="B147" i="4"/>
  <c r="B221" i="4"/>
  <c r="B92" i="4"/>
  <c r="B129" i="4"/>
  <c r="B189" i="4"/>
  <c r="B253" i="4"/>
  <c r="B156" i="4"/>
  <c r="B94" i="4"/>
  <c r="B128" i="4"/>
  <c r="B160" i="4"/>
  <c r="B138" i="4"/>
  <c r="B158" i="4"/>
  <c r="B169" i="4"/>
  <c r="B225" i="4"/>
  <c r="B238" i="4"/>
  <c r="B130" i="4"/>
  <c r="B230" i="4"/>
  <c r="B152" i="4"/>
  <c r="B236" i="4"/>
  <c r="B165" i="4"/>
  <c r="B170" i="4"/>
  <c r="B140" i="4"/>
  <c r="B145" i="4"/>
  <c r="B203" i="4"/>
  <c r="B218" i="4"/>
  <c r="B173" i="4"/>
  <c r="B88" i="4"/>
  <c r="B150" i="4"/>
  <c r="B211" i="4"/>
  <c r="B280" i="4"/>
  <c r="B215" i="4"/>
  <c r="B149" i="4"/>
  <c r="B174" i="4"/>
  <c r="B68" i="4"/>
  <c r="B101" i="4"/>
  <c r="B90" i="4"/>
  <c r="B116" i="4"/>
  <c r="B21" i="4"/>
  <c r="B115" i="4"/>
  <c r="B122" i="4"/>
  <c r="B155" i="4"/>
  <c r="B123" i="4"/>
  <c r="B157" i="4"/>
  <c r="B219" i="4"/>
  <c r="B190" i="4"/>
  <c r="B198" i="4"/>
  <c r="B186" i="4"/>
  <c r="B204" i="4"/>
  <c r="B114" i="4"/>
  <c r="B180" i="4"/>
  <c r="B98" i="4"/>
  <c r="B185" i="4"/>
  <c r="B256" i="4"/>
  <c r="B136" i="4"/>
  <c r="B182" i="4"/>
  <c r="B161" i="4"/>
  <c r="B154" i="4"/>
  <c r="B213" i="4"/>
  <c r="B120" i="4"/>
  <c r="B209" i="4"/>
  <c r="B178" i="4"/>
  <c r="B201" i="4"/>
  <c r="B172" i="4"/>
  <c r="B200" i="4"/>
  <c r="B239" i="4"/>
  <c r="B89" i="4"/>
  <c r="B104" i="4"/>
  <c r="B241" i="4"/>
  <c r="B183" i="4"/>
  <c r="B260" i="4"/>
  <c r="B106" i="4"/>
  <c r="B167" i="4"/>
  <c r="B141" i="4"/>
  <c r="B244" i="4"/>
  <c r="B162" i="4"/>
  <c r="B220" i="4"/>
  <c r="B207" i="4"/>
  <c r="B176" i="4"/>
  <c r="B208" i="4"/>
  <c r="B222" i="4"/>
  <c r="B212" i="4"/>
  <c r="B118" i="4"/>
  <c r="B254" i="4"/>
  <c r="B194" i="4"/>
  <c r="B117" i="4"/>
  <c r="B187" i="4"/>
  <c r="B278" i="4"/>
  <c r="B195" i="4"/>
  <c r="B249" i="4"/>
  <c r="B196" i="4"/>
  <c r="B142" i="4"/>
  <c r="B197" i="4"/>
  <c r="B143" i="4"/>
  <c r="B227" i="4"/>
  <c r="B202" i="4"/>
  <c r="B229" i="4"/>
  <c r="B224" i="4"/>
  <c r="B268" i="4"/>
  <c r="B262" i="4"/>
  <c r="B205" i="4"/>
  <c r="B242" i="4"/>
  <c r="B139" i="4"/>
  <c r="B265" i="4"/>
  <c r="B243" i="4"/>
  <c r="B251" i="4"/>
  <c r="B235" i="4"/>
  <c r="B270" i="4"/>
  <c r="B168" i="4"/>
  <c r="B137" i="4"/>
  <c r="B255" i="4"/>
  <c r="B264" i="4"/>
  <c r="B216" i="4"/>
  <c r="B228" i="4"/>
  <c r="B210" i="4"/>
  <c r="B266" i="4"/>
  <c r="B232" i="4"/>
  <c r="B276" i="4"/>
  <c r="B214" i="4"/>
  <c r="B258" i="4"/>
  <c r="B257" i="4"/>
  <c r="B259" i="4"/>
  <c r="B272" i="4"/>
  <c r="B247" i="4"/>
  <c r="B267" i="4"/>
  <c r="B252" i="4"/>
  <c r="B250" i="4"/>
  <c r="B217" i="4"/>
  <c r="B261" i="4"/>
  <c r="B275" i="4"/>
  <c r="B263" i="4"/>
  <c r="B269" i="4"/>
  <c r="B274" i="4"/>
  <c r="B271" i="4"/>
  <c r="B273" i="4"/>
  <c r="B277" i="4"/>
  <c r="B282" i="4"/>
  <c r="B281" i="4"/>
  <c r="B2" i="3"/>
  <c r="A2" i="3" s="1"/>
  <c r="B3" i="3"/>
  <c r="A3" i="3" s="1"/>
  <c r="B4" i="3"/>
  <c r="A4" i="3" s="1"/>
  <c r="B5" i="3"/>
  <c r="A5" i="3" s="1"/>
  <c r="B6" i="3"/>
  <c r="A6" i="3" s="1"/>
  <c r="B7" i="3"/>
  <c r="A7" i="3" s="1"/>
  <c r="B8" i="3"/>
  <c r="A8" i="3" s="1"/>
  <c r="B9" i="3"/>
  <c r="A9" i="3" s="1"/>
  <c r="B10" i="3"/>
  <c r="A10" i="3" s="1"/>
  <c r="B11" i="3"/>
  <c r="A11" i="3" s="1"/>
  <c r="B12" i="3"/>
  <c r="A12" i="3" s="1"/>
  <c r="B13" i="3"/>
  <c r="A13" i="3" s="1"/>
  <c r="B14" i="3"/>
  <c r="A14" i="3" s="1"/>
  <c r="B15" i="3"/>
  <c r="A15" i="3" s="1"/>
  <c r="B16" i="3"/>
  <c r="A16" i="3" s="1"/>
  <c r="B17" i="3"/>
  <c r="A17" i="3" s="1"/>
  <c r="B18" i="3"/>
  <c r="A18" i="3" s="1"/>
  <c r="B19" i="3"/>
  <c r="A19" i="3" s="1"/>
  <c r="B20" i="3"/>
  <c r="A20" i="3" s="1"/>
  <c r="B21" i="3"/>
  <c r="A21" i="3" s="1"/>
  <c r="B22" i="3"/>
  <c r="A22" i="3" s="1"/>
  <c r="B23" i="3"/>
  <c r="A23" i="3" s="1"/>
  <c r="B24" i="3"/>
  <c r="A24" i="3" s="1"/>
  <c r="B25" i="3"/>
  <c r="A25" i="3" s="1"/>
  <c r="B26" i="3"/>
  <c r="A26" i="3" s="1"/>
  <c r="B27" i="3"/>
  <c r="A27" i="3" s="1"/>
  <c r="B28" i="3"/>
  <c r="A28" i="3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M27" i="1"/>
  <c r="M29" i="1" s="1"/>
  <c r="N13" i="1"/>
  <c r="O13" i="1"/>
  <c r="N15" i="1"/>
  <c r="O15" i="1"/>
  <c r="N18" i="1"/>
  <c r="O18" i="1"/>
  <c r="M15" i="1"/>
  <c r="M13" i="1"/>
  <c r="N8" i="1"/>
  <c r="N16" i="1" s="1"/>
  <c r="N22" i="1" s="1"/>
  <c r="O8" i="1"/>
  <c r="O16" i="1" s="1"/>
  <c r="O22" i="1" s="1"/>
  <c r="N9" i="1"/>
  <c r="O9" i="1"/>
  <c r="M9" i="1"/>
  <c r="M12" i="1" s="1"/>
  <c r="M8" i="1"/>
  <c r="M16" i="1" s="1"/>
  <c r="M22" i="1" s="1"/>
  <c r="N2" i="1"/>
  <c r="O2" i="1"/>
  <c r="M2" i="1"/>
  <c r="M4" i="7" l="1"/>
  <c r="M6" i="7" s="1"/>
  <c r="E67" i="7"/>
  <c r="E16" i="7"/>
  <c r="E61" i="7"/>
  <c r="E72" i="7"/>
  <c r="K4" i="6" a="1"/>
  <c r="K4" i="6" s="1"/>
  <c r="K3" i="6" a="1"/>
  <c r="K3" i="6" s="1"/>
  <c r="K5" i="6" s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3" i="6"/>
  <c r="N26" i="1"/>
  <c r="M26" i="1"/>
  <c r="M14" i="1"/>
  <c r="M19" i="1" s="1"/>
  <c r="M4" i="1" a="1"/>
  <c r="M4" i="1" s="1"/>
  <c r="M3" i="1" a="1"/>
  <c r="M3" i="1" s="1"/>
  <c r="N14" i="1"/>
  <c r="N4" i="1" a="1"/>
  <c r="N4" i="1" s="1"/>
  <c r="N3" i="1" a="1"/>
  <c r="N3" i="1" s="1"/>
  <c r="N12" i="1"/>
  <c r="N21" i="1" s="1"/>
  <c r="M21" i="1"/>
  <c r="M18" i="1"/>
  <c r="M20" i="1"/>
  <c r="O14" i="1"/>
  <c r="O4" i="1" a="1"/>
  <c r="O4" i="1" s="1"/>
  <c r="O3" i="1" a="1"/>
  <c r="O3" i="1" s="1"/>
  <c r="O12" i="1"/>
  <c r="O21" i="1" s="1"/>
  <c r="L4" i="6" l="1" a="1"/>
  <c r="L4" i="6" s="1"/>
  <c r="L3" i="6" a="1"/>
  <c r="L3" i="6" s="1"/>
  <c r="L5" i="6" s="1"/>
  <c r="J4" i="6" a="1"/>
  <c r="J4" i="6" s="1"/>
  <c r="J3" i="6" a="1"/>
  <c r="J3" i="6" s="1"/>
  <c r="J5" i="6" s="1"/>
  <c r="N5" i="1"/>
  <c r="N19" i="1"/>
  <c r="N20" i="1"/>
  <c r="M5" i="1"/>
  <c r="M6" i="1" s="1"/>
  <c r="M7" i="1"/>
  <c r="O5" i="1"/>
  <c r="O19" i="1"/>
  <c r="O20" i="1"/>
  <c r="N7" i="1" l="1"/>
  <c r="N6" i="1"/>
  <c r="O7" i="1"/>
  <c r="O6" i="1"/>
  <c r="N27" i="1"/>
  <c r="N33" i="1" s="1"/>
  <c r="N29" i="1" l="1"/>
  <c r="N28" i="1"/>
  <c r="N30" i="1" s="1"/>
  <c r="M3" i="7"/>
  <c r="M5" i="7"/>
  <c r="M7" i="7"/>
  <c r="L3" i="7"/>
  <c r="L5" i="7"/>
  <c r="L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<sst xmlns="http://schemas.openxmlformats.org/spreadsheetml/2006/main" count="1975" uniqueCount="691">
  <si>
    <t>class</t>
  </si>
  <si>
    <t>NOCom</t>
  </si>
  <si>
    <t>rang Nocom</t>
  </si>
  <si>
    <t>NCLOC</t>
  </si>
  <si>
    <t>rang NCLOC</t>
  </si>
  <si>
    <t>Rxi -Ryi</t>
  </si>
  <si>
    <t>DCP</t>
  </si>
  <si>
    <t>arrondi</t>
  </si>
  <si>
    <t>Rang dcp</t>
  </si>
  <si>
    <t>Rxi-Ryi</t>
  </si>
  <si>
    <t>NOCOM</t>
  </si>
  <si>
    <t>DPC</t>
  </si>
  <si>
    <t>./src/main/java/org/jfree/data/xy/XYDatasetTableModel.java</t>
  </si>
  <si>
    <t>mediane</t>
  </si>
  <si>
    <t>./src/main/java/org/jfree/data/xml/ValueHandler.java</t>
  </si>
  <si>
    <t>Quartile superieur (u)</t>
  </si>
  <si>
    <t>./src/main/java/org/jfree/data/xml/RootHandler.java</t>
  </si>
  <si>
    <t>Quartile inferieur (l)</t>
  </si>
  <si>
    <t>./src/main/java/org/jfree/data/xml/PieDatasetHandler.java</t>
  </si>
  <si>
    <t>longueur (d)</t>
  </si>
  <si>
    <t>./src/main/java/org/jfree/data/xml/KeyHandler.java</t>
  </si>
  <si>
    <t>limite superieur (s)</t>
  </si>
  <si>
    <t>./src/main/java/org/jfree/data/xml/ItemHandler.java</t>
  </si>
  <si>
    <t>limite inferieur (i)</t>
  </si>
  <si>
    <t>./src/main/java/org/jfree/data/UnknownKeyException.java</t>
  </si>
  <si>
    <t>max</t>
  </si>
  <si>
    <t>./src/main/java/org/jfree/data/resources/DataPackageResources_ru.java</t>
  </si>
  <si>
    <t>min</t>
  </si>
  <si>
    <t>./src/main/java/org/jfree/data/resources/DataPackageResources_pl.java</t>
  </si>
  <si>
    <t>./src/main/java/org/jfree/data/resources/DataPackageResources_fr.java</t>
  </si>
  <si>
    <t>./src/main/java/org/jfree/data/resources/DataPackageResources_es.java</t>
  </si>
  <si>
    <t>./src/main/java/org/jfree/data/resources/DataPackageResources_de.java</t>
  </si>
  <si>
    <t>q1</t>
  </si>
  <si>
    <t>./src/main/java/org/jfree/data/resources/DataPackageResources.java</t>
  </si>
  <si>
    <t>./src/main/java/org/jfree/data/json/impl/JSONAware.java</t>
  </si>
  <si>
    <t>q3</t>
  </si>
  <si>
    <t>./src/main/java/org/jfree/data/io/CSV.java</t>
  </si>
  <si>
    <t>./src/main/java/org/jfree/data/general/ValueDataset.java</t>
  </si>
  <si>
    <t>./src/main/java/org/jfree/data/general/SeriesException.java</t>
  </si>
  <si>
    <t>up to q1</t>
  </si>
  <si>
    <t>./src/main/java/org/jfree/data/general/SeriesChangeEvent.java</t>
  </si>
  <si>
    <t>q1 to q2</t>
  </si>
  <si>
    <t>./src/main/java/org/jfree/data/general/KeyedValueDataset.java</t>
  </si>
  <si>
    <t>q2 to q3</t>
  </si>
  <si>
    <t>./src/main/java/org/jfree/data/flow/NodeKey.java</t>
  </si>
  <si>
    <t>bottom whisker</t>
  </si>
  <si>
    <t>./src/main/java/org/jfree/data/flow/FlowKey.java</t>
  </si>
  <si>
    <t>top whisker</t>
  </si>
  <si>
    <t>./src/main/java/org/jfree/data/flow/FlowDatasetUtils.java</t>
  </si>
  <si>
    <t>./src/main/java/org/jfree/data/flow/FlowDataset.java</t>
  </si>
  <si>
    <t>./src/main/java/org/jfree/data/flow/DefaultFlowDataset.java</t>
  </si>
  <si>
    <t>Spearman</t>
  </si>
  <si>
    <t>Nocom &amp; NCLOC</t>
  </si>
  <si>
    <t>Nocom &amp; dcp</t>
  </si>
  <si>
    <t>./src/main/java/org/jfree/chart/util/StandardGradientPaintTransformer.java</t>
  </si>
  <si>
    <t>Coefficient(p)</t>
  </si>
  <si>
    <t>./src/main/java/org/jfree/chart/util/GradientPaintTransformType.java</t>
  </si>
  <si>
    <t>N</t>
  </si>
  <si>
    <t>./src/main/java/org/jfree/chart/util/GradientPaintTransformer.java</t>
  </si>
  <si>
    <t>T statistic</t>
  </si>
  <si>
    <t>./src/main/java/org/jfree/chart/urls/StandardXYZURLGenerator.java</t>
  </si>
  <si>
    <t>DF</t>
  </si>
  <si>
    <t>./src/main/java/org/jfree/chart/text/format/RelativeDateFormat.java</t>
  </si>
  <si>
    <t>p value</t>
  </si>
  <si>
    <t>./src/main/java/org/jfree/chart/text/format/LogFormat.java</t>
  </si>
  <si>
    <t>./src/main/java/org/jfree/chart/text/format/HMSNumberFormat.java</t>
  </si>
  <si>
    <t>./src/main/java/org/jfree/chart/text/format/HexNumberFormat.java</t>
  </si>
  <si>
    <t>./src/main/java/org/jfree/chart/swing/UIUtils.java</t>
  </si>
  <si>
    <t>./src/main/java/org/jfree/chart/swing/PolarChartPanel.java</t>
  </si>
  <si>
    <t>./src/main/java/org/jfree/chart/swing/OverlayChangeListener.java</t>
  </si>
  <si>
    <t>./src/main/java/org/jfree/chart/swing/OverlayChangeEvent.java</t>
  </si>
  <si>
    <t>./src/main/java/org/jfree/chart/swing/NumberCellRenderer.java</t>
  </si>
  <si>
    <t>./src/main/java/org/jfree/chart/swing/editor/StrokeSample.java</t>
  </si>
  <si>
    <t>./src/main/java/org/jfree/chart/swing/editor/StrokeChooserPanel.java</t>
  </si>
  <si>
    <t>./src/main/java/org/jfree/chart/swing/editor/PaintSample.java</t>
  </si>
  <si>
    <t>./src/main/java/org/jfree/chart/swing/editor/LCBLayout.java</t>
  </si>
  <si>
    <t>./src/main/java/org/jfree/chart/swing/editor/DefaultLogAxisEditor.java</t>
  </si>
  <si>
    <t>./src/main/java/org/jfree/chart/swing/editor/DefaultChartEditorFactory.java</t>
  </si>
  <si>
    <t>./src/main/java/org/jfree/chart/swing/editor/ChartEditorFactory.java</t>
  </si>
  <si>
    <t>./src/main/java/org/jfree/chart/swing/editor/ChartEditor.java</t>
  </si>
  <si>
    <t>./src/main/java/org/jfree/chart/swing/ChartMouseListener.java</t>
  </si>
  <si>
    <t>./src/main/java/org/jfree/chart/swing/ChartMouseEvent.java</t>
  </si>
  <si>
    <t>./src/main/java/org/jfree/chart/swing/ChartFrame.java</t>
  </si>
  <si>
    <t>./src/main/java/org/jfree/chart/swing/ApplicationFrame.java</t>
  </si>
  <si>
    <t>./src/main/java/org/jfree/chart/renderer/xy/XYItemRendererState.java</t>
  </si>
  <si>
    <t>./src/main/java/org/jfree/chart/renderer/xy/DefaultXYItemRenderer.java</t>
  </si>
  <si>
    <t>./src/main/java/org/jfree/chart/renderer/Outlier.java</t>
  </si>
  <si>
    <t>./src/main/java/org/jfree/chart/renderer/NotOutlierException.java</t>
  </si>
  <si>
    <t>./src/main/java/org/jfree/chart/renderer/category/DefaultCategoryItemRenderer.java</t>
  </si>
  <si>
    <t>./src/main/java/org/jfree/chart/plot/XYCrosshairState.java</t>
  </si>
  <si>
    <t>./src/main/java/org/jfree/chart/plot/pie/PiePlotState.java</t>
  </si>
  <si>
    <t>./src/main/java/org/jfree/chart/plot/pie/PieLabelRecord.java</t>
  </si>
  <si>
    <t>./src/main/java/org/jfree/chart/plot/pie/PieLabelLinkStyle.java</t>
  </si>
  <si>
    <t>./src/main/java/org/jfree/chart/plot/pie/PieLabelDistributor.java</t>
  </si>
  <si>
    <t>./src/main/java/org/jfree/chart/plot/pie/AbstractPieLabelDistributor.java</t>
  </si>
  <si>
    <t>./src/main/java/org/jfree/chart/plot/compass/WindNeedle.java</t>
  </si>
  <si>
    <t>./src/main/java/org/jfree/chart/plot/compass/ShipNeedle.java</t>
  </si>
  <si>
    <t>./src/main/java/org/jfree/chart/plot/compass/PointerNeedle.java</t>
  </si>
  <si>
    <t>./src/main/java/org/jfree/chart/plot/compass/PlumNeedle.java</t>
  </si>
  <si>
    <t>./src/main/java/org/jfree/chart/plot/compass/LongNeedle.java</t>
  </si>
  <si>
    <t>./src/main/java/org/jfree/chart/plot/compass/LineNeedle.java</t>
  </si>
  <si>
    <t>./src/main/java/org/jfree/chart/plot/compass/ArrowNeedle.java</t>
  </si>
  <si>
    <t>./src/main/java/org/jfree/chart/legend/LegendRenderingOrder.java</t>
  </si>
  <si>
    <t>./src/main/java/org/jfree/chart/legend/LegendItemSource.java</t>
  </si>
  <si>
    <t>./src/main/java/org/jfree/chart/labels/StandardFlowLabelGenerator.java</t>
  </si>
  <si>
    <t>./src/main/java/org/jfree/chart/labels/FlowLabelGenerator.java</t>
  </si>
  <si>
    <t>./src/main/java/org/jfree/chart/internal/ArrayUtils.java</t>
  </si>
  <si>
    <t>./src/main/java/org/jfree/chart/imagemap/StandardURLTagFragmentGenerator.java</t>
  </si>
  <si>
    <t>./src/main/java/org/jfree/chart/entity/NodeEntity.java</t>
  </si>
  <si>
    <t>./src/main/java/org/jfree/chart/entity/FlowEntity.java</t>
  </si>
  <si>
    <t>./src/main/java/org/jfree/chart/encoders/EncoderUtil.java</t>
  </si>
  <si>
    <t>./src/main/java/org/jfree/chart/Drawable.java</t>
  </si>
  <si>
    <t>./src/main/java/org/jfree/chart/ChartElementVisitor.java</t>
  </si>
  <si>
    <t>./src/main/java/org/jfree/chart/ChartElement.java</t>
  </si>
  <si>
    <t>./src/main/java/org/jfree/chart/block/Size2D.java</t>
  </si>
  <si>
    <t>./src/main/java/org/jfree/chart/block/BlockResult.java</t>
  </si>
  <si>
    <t>./src/main/java/org/jfree/chart/block/BlockParams.java</t>
  </si>
  <si>
    <t>./src/main/java/org/jfree/chart/axis/TickUnits.java</t>
  </si>
  <si>
    <t>./src/main/java/org/jfree/chart/api/VerticalAlignment.java</t>
  </si>
  <si>
    <t>./src/main/java/org/jfree/chart/api/UnitType.java</t>
  </si>
  <si>
    <t>./src/main/java/org/jfree/chart/api/TableOrder.java</t>
  </si>
  <si>
    <t>./src/main/java/org/jfree/chart/api/SortOrder.java</t>
  </si>
  <si>
    <t>./src/main/java/org/jfree/chart/api/Rotation.java</t>
  </si>
  <si>
    <t>./src/main/java/org/jfree/chart/api/RectangleEdge.java</t>
  </si>
  <si>
    <t>./src/main/java/org/jfree/chart/api/RectangleAlignment.java</t>
  </si>
  <si>
    <t>./src/main/java/org/jfree/chart/api/PublicCloneable.java</t>
  </si>
  <si>
    <t>./src/main/java/org/jfree/chart/api/LengthAdjustmentType.java</t>
  </si>
  <si>
    <t>./src/main/java/org/jfree/chart/api/Layer.java</t>
  </si>
  <si>
    <t>./src/main/java/org/jfree/chart/api/HorizontalAlignment.java</t>
  </si>
  <si>
    <t>./src/main/java/org/jfree/data/xy/YIntervalSeries.java</t>
  </si>
  <si>
    <t>./src/main/java/org/jfree/data/xy/XYIntervalSeries.java</t>
  </si>
  <si>
    <t>./src/main/java/org/jfree/data/xy/XYCoordinate.java</t>
  </si>
  <si>
    <t>./src/main/java/org/jfree/data/xy/XIntervalSeries.java</t>
  </si>
  <si>
    <t>./src/main/java/org/jfree/data/xy/VectorSeries.java</t>
  </si>
  <si>
    <t>./src/main/java/org/jfree/data/xy/VectorDataItem.java</t>
  </si>
  <si>
    <t>./src/main/java/org/jfree/data/xy/Vector.java</t>
  </si>
  <si>
    <t>./src/main/java/org/jfree/data/xy/OHLCDataset.java</t>
  </si>
  <si>
    <t>./src/main/java/org/jfree/data/xy/AbstractXYZDataset.java</t>
  </si>
  <si>
    <t>./src/main/java/org/jfree/data/xy/AbstractIntervalXYDataset.java</t>
  </si>
  <si>
    <t>./src/main/java/org/jfree/data/xml/DatasetTags.java</t>
  </si>
  <si>
    <t>./src/main/java/org/jfree/data/xml/CategoryDatasetHandler.java</t>
  </si>
  <si>
    <t>./src/main/java/org/jfree/data/Value.java</t>
  </si>
  <si>
    <t>./src/main/java/org/jfree/data/time/TimePeriodFormatException.java</t>
  </si>
  <si>
    <t>./src/main/java/org/jfree/data/statistics/HistogramBin.java</t>
  </si>
  <si>
    <t>./src/main/java/org/jfree/data/json/impl/JSONStreamAware.java</t>
  </si>
  <si>
    <t>./src/main/java/org/jfree/data/general/SeriesChangeListener.java</t>
  </si>
  <si>
    <t>./src/main/java/org/jfree/data/general/KeyedValuesDataset.java</t>
  </si>
  <si>
    <t>./src/main/java/org/jfree/data/general/KeyedValues2DDataset.java</t>
  </si>
  <si>
    <t>./src/main/java/org/jfree/data/general/HeatMapDataset.java</t>
  </si>
  <si>
    <t>./src/main/java/org/jfree/data/general/DefaultKeyedValuesDataset.java</t>
  </si>
  <si>
    <t>./src/main/java/org/jfree/data/general/DefaultKeyedValues2DDataset.java</t>
  </si>
  <si>
    <t>./src/main/java/org/jfree/data/general/DatasetChangeListener.java</t>
  </si>
  <si>
    <t>./src/main/java/org/jfree/data/general/DatasetChangeEvent.java</t>
  </si>
  <si>
    <t>./src/main/java/org/jfree/data/general/AbstractSeriesDataset.java</t>
  </si>
  <si>
    <t>./src/main/java/org/jfree/data/category/CategoryRangeInfo.java</t>
  </si>
  <si>
    <t>./src/main/java/org/jfree/chart/urls/XYZURLGenerator.java</t>
  </si>
  <si>
    <t>./src/main/java/org/jfree/chart/urls/XYURLGenerator.java</t>
  </si>
  <si>
    <t>./src/main/java/org/jfree/chart/text/TextAnchor.java</t>
  </si>
  <si>
    <t>./src/main/java/org/jfree/chart/text/G2TextMeasurer.java</t>
  </si>
  <si>
    <t>./src/main/java/org/jfree/chart/text/AttributedStringUtils.java</t>
  </si>
  <si>
    <t>./src/main/java/org/jfree/chart/swing/Overlay.java</t>
  </si>
  <si>
    <t>./src/main/java/org/jfree/chart/swing/editor/FontDisplayField.java</t>
  </si>
  <si>
    <t>./src/main/java/org/jfree/chart/swing/editor/FontChooserPanel.java</t>
  </si>
  <si>
    <t>./src/main/java/org/jfree/chart/swing/editor/DefaultPolarPlotEditor.java</t>
  </si>
  <si>
    <t>./src/main/java/org/jfree/chart/swing/editor/DefaultNumberAxisEditor.java</t>
  </si>
  <si>
    <t>./src/main/java/org/jfree/chart/swing/editor/ChartEditorManager.java</t>
  </si>
  <si>
    <t>./src/main/java/org/jfree/chart/swing/AbstractOverlay.java</t>
  </si>
  <si>
    <t>./src/main/java/org/jfree/chart/renderer/xy/DeviationStepRenderer.java</t>
  </si>
  <si>
    <t>./src/main/java/org/jfree/chart/renderer/RendererState.java</t>
  </si>
  <si>
    <t>./src/main/java/org/jfree/chart/renderer/OutlierList.java</t>
  </si>
  <si>
    <t>./src/main/java/org/jfree/chart/renderer/category/CategoryItemRendererState.java</t>
  </si>
  <si>
    <t>./src/main/java/org/jfree/chart/plot/flow/FlowPlot.java</t>
  </si>
  <si>
    <t>./src/main/java/org/jfree/chart/plot/dial/DialLayerChangeEvent.java</t>
  </si>
  <si>
    <t>./src/main/java/org/jfree/chart/plot/compass/PinNeedle.java</t>
  </si>
  <si>
    <t>./src/main/java/org/jfree/chart/plot/compass/MiddlePinNeedle.java</t>
  </si>
  <si>
    <t>./src/main/java/org/jfree/chart/plot/compass/MeterNeedle.java</t>
  </si>
  <si>
    <t>./src/main/java/org/jfree/chart/plot/CenterTextMode.java</t>
  </si>
  <si>
    <t>./src/main/java/org/jfree/chart/legend/LegendItemCollection.java</t>
  </si>
  <si>
    <t>./src/main/java/org/jfree/chart/legend/LegendItemBlockContainer.java</t>
  </si>
  <si>
    <t>./src/main/java/org/jfree/chart/labels/StandardCategoryToolTipGenerator.java</t>
  </si>
  <si>
    <t>./src/main/java/org/jfree/chart/labels/BoxAndWhiskerXYToolTipGenerator.java</t>
  </si>
  <si>
    <t>./src/main/java/org/jfree/chart/internal/PaintUtils.java</t>
  </si>
  <si>
    <t>./src/main/java/org/jfree/chart/internal/LineUtils.java</t>
  </si>
  <si>
    <t>./src/main/java/org/jfree/chart/internal/Args.java</t>
  </si>
  <si>
    <t>./src/main/java/org/jfree/chart/imagemap/StandardToolTipTagFragmentGenerator.java</t>
  </si>
  <si>
    <t>./src/main/java/org/jfree/chart/imagemap/OverLIBToolTipTagFragmentGenerator.java</t>
  </si>
  <si>
    <t>./src/main/java/org/jfree/chart/imagemap/DynamicDriveToolTipTagFragmentGenerator.java</t>
  </si>
  <si>
    <t>./src/main/java/org/jfree/chart/event/TitleChangeEvent.java</t>
  </si>
  <si>
    <t>./src/main/java/org/jfree/chart/event/PlotChangeEvent.java</t>
  </si>
  <si>
    <t>./src/main/java/org/jfree/chart/event/ChartProgressEventType.java</t>
  </si>
  <si>
    <t>./src/main/java/org/jfree/chart/event/AxisChangeEvent.java</t>
  </si>
  <si>
    <t>./src/main/java/org/jfree/chart/entity/XYItemEntity.java</t>
  </si>
  <si>
    <t>./src/main/java/org/jfree/chart/entity/XYAnnotationEntity.java</t>
  </si>
  <si>
    <t>./src/main/java/org/jfree/chart/entity/TickLabelEntity.java</t>
  </si>
  <si>
    <t>./src/main/java/org/jfree/chart/encoders/ImageFormat.java</t>
  </si>
  <si>
    <t>./src/main/java/org/jfree/chart/encoders/ImageEncoder.java</t>
  </si>
  <si>
    <t>./src/main/java/org/jfree/chart/ChartColor.java</t>
  </si>
  <si>
    <t>./src/main/java/org/jfree/chart/block/EntityBlockResult.java</t>
  </si>
  <si>
    <t>./src/main/java/org/jfree/chart/block/EntityBlockParams.java</t>
  </si>
  <si>
    <t>./src/main/java/org/jfree/chart/axis/StandardTickUnitSource.java</t>
  </si>
  <si>
    <t>./src/main/java/org/jfree/chart/api/XYCoordinateType.java</t>
  </si>
  <si>
    <t>./src/main/java/org/jfree/chart/api/RectangleAnchor.java</t>
  </si>
  <si>
    <t>./src/main/java/org/jfree/data/xy/YWithXInterval.java</t>
  </si>
  <si>
    <t>./src/main/java/org/jfree/data/xy/YisSymbolic.java</t>
  </si>
  <si>
    <t>./src/main/java/org/jfree/data/xy/YInterval.java</t>
  </si>
  <si>
    <t>./src/main/java/org/jfree/data/xy/XYZDataset.java</t>
  </si>
  <si>
    <t>./src/main/java/org/jfree/data/xy/XYRangeInfo.java</t>
  </si>
  <si>
    <t>./src/main/java/org/jfree/data/xy/XYInterval.java</t>
  </si>
  <si>
    <t>./src/main/java/org/jfree/data/xy/XisSymbolic.java</t>
  </si>
  <si>
    <t>./src/main/java/org/jfree/data/xy/TableXYDataset.java</t>
  </si>
  <si>
    <t>./src/main/java/org/jfree/data/xy/NormalizedMatrixSeries.java</t>
  </si>
  <si>
    <t>./src/main/java/org/jfree/data/xy/MatrixSeries.java</t>
  </si>
  <si>
    <t>./src/main/java/org/jfree/data/xy/IntervalXYZDataset.java</t>
  </si>
  <si>
    <t>./src/main/java/org/jfree/data/xy/IntervalXYDataset.java</t>
  </si>
  <si>
    <t>./src/main/java/org/jfree/data/xy/AbstractXYDataset.java</t>
  </si>
  <si>
    <t>./src/main/java/org/jfree/data/Values2D.java</t>
  </si>
  <si>
    <t>./src/main/java/org/jfree/data/time/TimeSeriesTableModel.java</t>
  </si>
  <si>
    <t>./src/main/java/org/jfree/data/time/FixedMillisecond.java</t>
  </si>
  <si>
    <t>./src/main/java/org/jfree/data/time/DynamicTimeSeriesCollection.java</t>
  </si>
  <si>
    <t>./src/main/java/org/jfree/data/statistics/StatisticalCategoryDataset.java</t>
  </si>
  <si>
    <t>./src/main/java/org/jfree/data/statistics/Regression.java</t>
  </si>
  <si>
    <t>./src/main/java/org/jfree/data/statistics/MultiValueCategoryDataset.java</t>
  </si>
  <si>
    <t>./src/main/java/org/jfree/data/statistics/BoxAndWhiskerCategoryDataset.java</t>
  </si>
  <si>
    <t>./src/main/java/org/jfree/data/RangeInfo.java</t>
  </si>
  <si>
    <t>./src/main/java/org/jfree/data/KeyedValue.java</t>
  </si>
  <si>
    <t>./src/main/java/org/jfree/data/json/impl/JSONValue.java</t>
  </si>
  <si>
    <t>./src/main/java/org/jfree/data/json/impl/JSONObject.java</t>
  </si>
  <si>
    <t>./src/main/java/org/jfree/data/json/impl/JSONArray.java</t>
  </si>
  <si>
    <t>./src/main/java/org/jfree/data/ItemKey.java</t>
  </si>
  <si>
    <t>./src/main/java/org/jfree/data/general/HeatMapUtils.java</t>
  </si>
  <si>
    <t>./src/main/java/org/jfree/data/general/DefaultKeyedValueDataset.java</t>
  </si>
  <si>
    <t>./src/main/java/org/jfree/data/general/Dataset.java</t>
  </si>
  <si>
    <t>./src/main/java/org/jfree/data/gantt/GanttCategoryDataset.java</t>
  </si>
  <si>
    <t>./src/main/java/org/jfree/data/function/PowerFunction2D.java</t>
  </si>
  <si>
    <t>./src/main/java/org/jfree/data/function/NormalDistributionFunction2D.java</t>
  </si>
  <si>
    <t>./src/main/java/org/jfree/data/function/LineFunction2D.java</t>
  </si>
  <si>
    <t>./src/main/java/org/jfree/data/function/Function2D.java</t>
  </si>
  <si>
    <t>./src/main/java/org/jfree/data/category/CategoryDataset.java</t>
  </si>
  <si>
    <t>./src/main/java/org/jfree/chart/util/ShadowGenerator.java</t>
  </si>
  <si>
    <t>./src/main/java/org/jfree/chart/urls/CustomXYURLGenerator.java</t>
  </si>
  <si>
    <t>./src/main/java/org/jfree/chart/urls/CategoryURLGenerator.java</t>
  </si>
  <si>
    <t>./src/main/java/org/jfree/chart/text/TextMeasurer.java</t>
  </si>
  <si>
    <t>./src/main/java/org/jfree/chart/swing/SelectionZoomStrategy.java</t>
  </si>
  <si>
    <t>./src/main/java/org/jfree/chart/swing/MouseWheelHandler.java</t>
  </si>
  <si>
    <t>./src/main/java/org/jfree/chart/swing/editor/DefaultValueAxisEditor.java</t>
  </si>
  <si>
    <t>./src/main/java/org/jfree/chart/swing/editor/DefaultTitleEditor.java</t>
  </si>
  <si>
    <t>./src/main/java/org/jfree/chart/swing/editor/DefaultChartEditor.java</t>
  </si>
  <si>
    <t>./src/main/java/org/jfree/chart/swing/DefaultSelectionZoomStrategy.java</t>
  </si>
  <si>
    <t>./src/main/java/org/jfree/chart/renderer/xy/CyclicXYItemRenderer.java</t>
  </si>
  <si>
    <t>./src/main/java/org/jfree/chart/renderer/RendererUtils.java</t>
  </si>
  <si>
    <t>./src/main/java/org/jfree/chart/renderer/AreaRendererEndType.java</t>
  </si>
  <si>
    <t>./src/main/java/org/jfree/chart/plot/ValueMarker.java</t>
  </si>
  <si>
    <t>./src/main/java/org/jfree/chart/plot/ValueAxisPlot.java</t>
  </si>
  <si>
    <t>./src/main/java/org/jfree/chart/plot/PlotState.java</t>
  </si>
  <si>
    <t>./src/main/java/org/jfree/chart/plot/PlotOrientation.java</t>
  </si>
  <si>
    <t>./src/main/java/org/jfree/chart/plot/Pannable.java</t>
  </si>
  <si>
    <t>./src/main/java/org/jfree/chart/plot/dial/DialScale.java</t>
  </si>
  <si>
    <t>./src/main/java/org/jfree/chart/plot/dial/DialLayerChangeListener.java</t>
  </si>
  <si>
    <t>./src/main/java/org/jfree/chart/plot/dial/DialLayer.java</t>
  </si>
  <si>
    <t>./src/main/java/org/jfree/chart/plot/dial/DialFrame.java</t>
  </si>
  <si>
    <t>./src/main/java/org/jfree/chart/plot/CategoryCrosshairState.java</t>
  </si>
  <si>
    <t>./src/main/java/org/jfree/chart/labels/XYZToolTipGenerator.java</t>
  </si>
  <si>
    <t>./src/main/java/org/jfree/chart/labels/XYToolTipGenerator.java</t>
  </si>
  <si>
    <t>./src/main/java/org/jfree/chart/labels/XYItemLabelGenerator.java</t>
  </si>
  <si>
    <t>./src/main/java/org/jfree/chart/labels/PieToolTipGenerator.java</t>
  </si>
  <si>
    <t>./src/main/java/org/jfree/chart/labels/IntervalCategoryToolTipGenerator.java</t>
  </si>
  <si>
    <t>./src/main/java/org/jfree/chart/internal/SerialUtils.java</t>
  </si>
  <si>
    <t>./src/main/java/org/jfree/chart/imagemap/URLTagFragmentGenerator.java</t>
  </si>
  <si>
    <t>./src/main/java/org/jfree/chart/imagemap/ToolTipTagFragmentGenerator.java</t>
  </si>
  <si>
    <t>./src/main/java/org/jfree/chart/event/TitleChangeListener.java</t>
  </si>
  <si>
    <t>./src/main/java/org/jfree/chart/event/RendererChangeListener.java</t>
  </si>
  <si>
    <t>./src/main/java/org/jfree/chart/event/PlotChangeListener.java</t>
  </si>
  <si>
    <t>./src/main/java/org/jfree/chart/event/ChartProgressListener.java</t>
  </si>
  <si>
    <t>./src/main/java/org/jfree/chart/event/ChartProgressEvent.java</t>
  </si>
  <si>
    <t>./src/main/java/org/jfree/chart/event/ChartChangeEvent.java</t>
  </si>
  <si>
    <t>./src/main/java/org/jfree/chart/event/AxisChangeListener.java</t>
  </si>
  <si>
    <t>./src/main/java/org/jfree/chart/encoders/SunPNGEncoderAdapter.java</t>
  </si>
  <si>
    <t>./src/main/java/org/jfree/chart/encoders/ImageEncoderFactory.java</t>
  </si>
  <si>
    <t>./src/main/java/org/jfree/chart/ChartHints.java</t>
  </si>
  <si>
    <t>./src/main/java/org/jfree/chart/axis/Timeline.java</t>
  </si>
  <si>
    <t>./src/main/java/org/jfree/chart/axis/TickUnitSource.java</t>
  </si>
  <si>
    <t>./src/main/java/org/jfree/chart/axis/TickUnit.java</t>
  </si>
  <si>
    <t>./src/main/java/org/jfree/chart/axis/TickType.java</t>
  </si>
  <si>
    <t>./src/main/java/org/jfree/chart/axis/LogTick.java</t>
  </si>
  <si>
    <t>./src/main/java/org/jfree/chart/axis/DateTickUnitType.java</t>
  </si>
  <si>
    <t>./src/main/java/org/jfree/chart/annotations/XYAnnotation.java</t>
  </si>
  <si>
    <t>./src/main/java/org/jfree/chart/annotations/CategoryAnnotation.java</t>
  </si>
  <si>
    <t>./src/main/java/org/jfree/chart/annotations/AbstractAnnotation.java</t>
  </si>
  <si>
    <t>./src/main/java/org/jfree/data/xy/YIntervalDataItem.java</t>
  </si>
  <si>
    <t>./src/main/java/org/jfree/data/xy/XYIntervalDataItem.java</t>
  </si>
  <si>
    <t>./src/main/java/org/jfree/data/xy/XYDomainInfo.java</t>
  </si>
  <si>
    <t>./src/main/java/org/jfree/data/xy/XYDataset.java</t>
  </si>
  <si>
    <t>./src/main/java/org/jfree/data/xy/WindDataset.java</t>
  </si>
  <si>
    <t>./src/main/java/org/jfree/data/xy/VectorXYDataset.java</t>
  </si>
  <si>
    <t>./src/main/java/org/jfree/data/xy/OHLCDataItem.java</t>
  </si>
  <si>
    <t>./src/main/java/org/jfree/data/xml/DatasetReader.java</t>
  </si>
  <si>
    <t>./src/main/java/org/jfree/data/xml/CategorySeriesHandler.java</t>
  </si>
  <si>
    <t>./src/main/java/org/jfree/data/Values.java</t>
  </si>
  <si>
    <t>./src/main/java/org/jfree/data/time/TimePeriod.java</t>
  </si>
  <si>
    <t>./src/main/java/org/jfree/data/time/ohlc/OHLC.java</t>
  </si>
  <si>
    <t>./src/main/java/org/jfree/data/time/DateRange.java</t>
  </si>
  <si>
    <t>./src/main/java/org/jfree/data/statistics/Statistics.java</t>
  </si>
  <si>
    <t>./src/main/java/org/jfree/data/statistics/HistogramType.java</t>
  </si>
  <si>
    <t>./src/main/java/org/jfree/data/statistics/BoxAndWhiskerXYDataset.java</t>
  </si>
  <si>
    <t>./src/main/java/org/jfree/data/RangeType.java</t>
  </si>
  <si>
    <t>./src/main/java/org/jfree/data/KeyedValues.java</t>
  </si>
  <si>
    <t>./src/main/java/org/jfree/data/KeyedValueComparatorType.java</t>
  </si>
  <si>
    <t>./src/main/java/org/jfree/data/general/WaferMapDataset.java</t>
  </si>
  <si>
    <t>./src/main/java/org/jfree/data/general/PieDataset.java</t>
  </si>
  <si>
    <t>./src/main/java/org/jfree/data/DomainInfo.java</t>
  </si>
  <si>
    <t>./src/main/java/org/jfree/data/category/IntervalCategoryDataset.java</t>
  </si>
  <si>
    <t>./src/main/java/org/jfree/chart/util/StringUtils.java</t>
  </si>
  <si>
    <t>./src/main/java/org/jfree/chart/util/PaintAlpha.java</t>
  </si>
  <si>
    <t>./src/main/java/org/jfree/chart/urls/TimeSeriesURLGenerator.java</t>
  </si>
  <si>
    <t>./src/main/java/org/jfree/chart/urls/PieURLGenerator.java</t>
  </si>
  <si>
    <t>./src/main/java/org/jfree/chart/urls/CustomCategoryURLGenerator.java</t>
  </si>
  <si>
    <t>./src/main/java/org/jfree/chart/text/TextBlockAnchor.java</t>
  </si>
  <si>
    <t>./src/main/java/org/jfree/chart/swing/editor/DefaultPlotEditor.java</t>
  </si>
  <si>
    <t>./src/main/java/org/jfree/chart/swing/editor/DefaultAxisEditor.java</t>
  </si>
  <si>
    <t>./src/main/java/org/jfree/chart/renderer/WaferMapRenderer.java</t>
  </si>
  <si>
    <t>./src/main/java/org/jfree/chart/renderer/PaintScale.java</t>
  </si>
  <si>
    <t>./src/main/java/org/jfree/chart/plot/SeriesRenderingOrder.java</t>
  </si>
  <si>
    <t>./src/main/java/org/jfree/chart/plot/pie/MultiplePiePlot.java</t>
  </si>
  <si>
    <t>./src/main/java/org/jfree/chart/plot/DrawingSupplier.java</t>
  </si>
  <si>
    <t>./src/main/java/org/jfree/chart/plot/DatasetRenderingOrder.java</t>
  </si>
  <si>
    <t>./src/main/java/org/jfree/chart/plot/compass/CompassPlot.java</t>
  </si>
  <si>
    <t>./src/main/java/org/jfree/chart/legend/PaintScaleLegend.java</t>
  </si>
  <si>
    <t>./src/main/java/org/jfree/chart/labels/XYSeriesLabelGenerator.java</t>
  </si>
  <si>
    <t>./src/main/java/org/jfree/chart/labels/SymbolicXYItemLabelGenerator.java</t>
  </si>
  <si>
    <t>./src/main/java/org/jfree/chart/labels/StandardCrosshairLabelGenerator.java</t>
  </si>
  <si>
    <t>./src/main/java/org/jfree/chart/labels/CustomXYToolTipGenerator.java</t>
  </si>
  <si>
    <t>./src/main/java/org/jfree/chart/labels/CrosshairLabelGenerator.java</t>
  </si>
  <si>
    <t>./src/main/java/org/jfree/chart/labels/CategoryToolTipGenerator.java</t>
  </si>
  <si>
    <t>./src/main/java/org/jfree/chart/labels/CategorySeriesLabelGenerator.java</t>
  </si>
  <si>
    <t>./src/main/java/org/jfree/chart/labels/BoxAndWhiskerToolTipGenerator.java</t>
  </si>
  <si>
    <t>./src/main/java/org/jfree/chart/internal/ShapeUtils.java</t>
  </si>
  <si>
    <t>./src/main/java/org/jfree/chart/event/RendererChangeEvent.java</t>
  </si>
  <si>
    <t>./src/main/java/org/jfree/chart/event/MarkerChangeListener.java</t>
  </si>
  <si>
    <t>./src/main/java/org/jfree/chart/event/MarkerChangeEvent.java</t>
  </si>
  <si>
    <t>./src/main/java/org/jfree/chart/event/ChartChangeListener.java</t>
  </si>
  <si>
    <t>./src/main/java/org/jfree/chart/event/AnnotationChangeListener.java</t>
  </si>
  <si>
    <t>./src/main/java/org/jfree/chart/entity/EntityCollection.java</t>
  </si>
  <si>
    <t>./src/main/java/org/jfree/chart/encoders/SunJPEGEncoderAdapter.java</t>
  </si>
  <si>
    <t>./src/main/java/org/jfree/chart/date/MonthConstants.java</t>
  </si>
  <si>
    <t>./src/main/java/org/jfree/chart/ChartTheme.java</t>
  </si>
  <si>
    <t>./src/main/java/org/jfree/chart/block/LengthConstraintType.java</t>
  </si>
  <si>
    <t>./src/main/java/org/jfree/chart/block/EmptyBlock.java</t>
  </si>
  <si>
    <t>./src/main/java/org/jfree/chart/block/CenterArrangement.java</t>
  </si>
  <si>
    <t>./src/main/java/org/jfree/chart/block/Arrangement.java</t>
  </si>
  <si>
    <t>./src/main/java/org/jfree/chart/axis/QuarterDateFormat.java</t>
  </si>
  <si>
    <t>./src/main/java/org/jfree/chart/axis/MonthDateFormat.java</t>
  </si>
  <si>
    <t>./src/main/java/org/jfree/chart/axis/DateTickMarkPosition.java</t>
  </si>
  <si>
    <t>./src/main/java/org/jfree/chart/axis/CompassFormat.java</t>
  </si>
  <si>
    <t>./src/main/java/org/jfree/chart/axis/AxisLabelLocation.java</t>
  </si>
  <si>
    <t>./src/main/java/org/jfree/chart/api/RectangleInsets.java</t>
  </si>
  <si>
    <t>./src/main/java/org/jfree/chart/annotations/XYAnnotationBoundsInfo.java</t>
  </si>
  <si>
    <t>./src/main/java/org/jfree/chart/annotations/Annotation.java</t>
  </si>
  <si>
    <t>./src/main/java/org/jfree/data/xy/XYBarDataset.java</t>
  </si>
  <si>
    <t>./src/main/java/org/jfree/data/xy/XIntervalDataItem.java</t>
  </si>
  <si>
    <t>./src/main/java/org/jfree/data/xy/DefaultOHLCDataset.java</t>
  </si>
  <si>
    <t>./src/main/java/org/jfree/data/time/SimpleTimePeriod.java</t>
  </si>
  <si>
    <t>./src/main/java/org/jfree/data/time/ohlc/OHLCSeries.java</t>
  </si>
  <si>
    <t>./src/main/java/org/jfree/data/time/ohlc/OHLCItem.java</t>
  </si>
  <si>
    <t>./src/main/java/org/jfree/data/statistics/MeanAndStandardDeviation.java</t>
  </si>
  <si>
    <t>./src/main/java/org/jfree/data/KeyedValues2D.java</t>
  </si>
  <si>
    <t>./src/main/java/org/jfree/data/general/SeriesDataset.java</t>
  </si>
  <si>
    <t>./src/main/java/org/jfree/data/general/DefaultValueDataset.java</t>
  </si>
  <si>
    <t>./src/main/java/org/jfree/data/gantt/XYTaskDataset.java</t>
  </si>
  <si>
    <t>./src/main/java/org/jfree/data/gantt/SlidingGanttCategoryDataset.java</t>
  </si>
  <si>
    <t>./src/main/java/org/jfree/data/function/PolynomialFunction2D.java</t>
  </si>
  <si>
    <t>./src/main/java/org/jfree/data/DomainOrder.java</t>
  </si>
  <si>
    <t>./src/main/java/org/jfree/chart/util/DirectionalGradientPaintTransformer.java</t>
  </si>
  <si>
    <t>./src/main/java/org/jfree/chart/urls/StandardPieURLGenerator.java</t>
  </si>
  <si>
    <t>./src/main/java/org/jfree/chart/urls/StandardCategoryURLGenerator.java</t>
  </si>
  <si>
    <t>./src/main/java/org/jfree/chart/title/ShortTextTitle.java</t>
  </si>
  <si>
    <t>./src/main/java/org/jfree/chart/text/TextUtils.java</t>
  </si>
  <si>
    <t>./src/main/java/org/jfree/chart/renderer/OutlierListCollection.java</t>
  </si>
  <si>
    <t>./src/main/java/org/jfree/chart/renderer/category/StandardBarPainter.java</t>
  </si>
  <si>
    <t>./src/main/java/org/jfree/chart/renderer/category/IntervalBarRenderer.java</t>
  </si>
  <si>
    <t>./src/main/java/org/jfree/chart/plot/Zoomable.java</t>
  </si>
  <si>
    <t>./src/main/java/org/jfree/chart/plot/PolarAxisLocation.java</t>
  </si>
  <si>
    <t>./src/main/java/org/jfree/chart/plot/pie/PiePlot.java</t>
  </si>
  <si>
    <t>./src/main/java/org/jfree/chart/plot/DialShape.java</t>
  </si>
  <si>
    <t>./src/main/java/org/jfree/chart/plot/dial/AbstractDialLayer.java</t>
  </si>
  <si>
    <t>./src/main/java/org/jfree/chart/legend/LegendItem.java</t>
  </si>
  <si>
    <t>./src/main/java/org/jfree/chart/labels/StandardXYToolTipGenerator.java</t>
  </si>
  <si>
    <t>./src/main/java/org/jfree/chart/labels/StandardXYItemLabelGenerator.java</t>
  </si>
  <si>
    <t>./src/main/java/org/jfree/chart/labels/StandardCategoryItemLabelGenerator.java</t>
  </si>
  <si>
    <t>./src/main/java/org/jfree/chart/labels/PieSectionLabelGenerator.java</t>
  </si>
  <si>
    <t>./src/main/java/org/jfree/chart/labels/IntervalXYToolTipGenerator.java</t>
  </si>
  <si>
    <t>./src/main/java/org/jfree/chart/labels/IntervalXYItemLabelGenerator.java</t>
  </si>
  <si>
    <t>./src/main/java/org/jfree/chart/labels/IntervalCategoryItemLabelGenerator.java</t>
  </si>
  <si>
    <t>./src/main/java/org/jfree/chart/labels/HighLowItemLabelGenerator.java</t>
  </si>
  <si>
    <t>./src/main/java/org/jfree/chart/labels/CategoryItemLabelGenerator.java</t>
  </si>
  <si>
    <t>./src/main/java/org/jfree/chart/internal/CloneUtils.java</t>
  </si>
  <si>
    <t>./src/main/java/org/jfree/chart/imagemap/ImageMapUtils.java</t>
  </si>
  <si>
    <t>./src/main/java/org/jfree/chart/event/ChartChangeEventType.java</t>
  </si>
  <si>
    <t>./src/main/java/org/jfree/chart/date/SpreadsheetDate.java</t>
  </si>
  <si>
    <t>./src/main/java/org/jfree/chart/block/ColumnArrangement.java</t>
  </si>
  <si>
    <t>./src/main/java/org/jfree/chart/block/BorderArrangement.java</t>
  </si>
  <si>
    <t>./src/main/java/org/jfree/chart/block/Block.java</t>
  </si>
  <si>
    <t>./src/main/java/org/jfree/chart/axis/ValueTick.java</t>
  </si>
  <si>
    <t>./src/main/java/org/jfree/chart/axis/NumberTickUnitSource.java</t>
  </si>
  <si>
    <t>./src/main/java/org/jfree/chart/axis/NumberTickUnit.java</t>
  </si>
  <si>
    <t>./src/main/java/org/jfree/chart/axis/NumberTick.java</t>
  </si>
  <si>
    <t>./src/main/java/org/jfree/chart/axis/ModuloAxis.java</t>
  </si>
  <si>
    <t>./src/main/java/org/jfree/chart/axis/CategoryTick.java</t>
  </si>
  <si>
    <t>./src/main/java/org/jfree/chart/axis/CategoryAnchor.java</t>
  </si>
  <si>
    <t>./src/main/java/org/jfree/chart/annotations/AbstractXYAnnotation.java</t>
  </si>
  <si>
    <t>./src/main/java/org/jfree/data/xy/DefaultXYZDataset.java</t>
  </si>
  <si>
    <t>./src/main/java/org/jfree/data/xy/DefaultWindDataset.java</t>
  </si>
  <si>
    <t>./src/main/java/org/jfree/data/xy/CategoryTableXYDataset.java</t>
  </si>
  <si>
    <t>./src/main/java/org/jfree/data/time/TimePeriodValue.java</t>
  </si>
  <si>
    <t>./src/main/java/org/jfree/data/time/TimePeriodAnchor.java</t>
  </si>
  <si>
    <t>./src/main/java/org/jfree/data/statistics/SimpleHistogramBin.java</t>
  </si>
  <si>
    <t>./src/main/java/org/jfree/data/statistics/DefaultMultiValueCategoryDataset.java</t>
  </si>
  <si>
    <t>./src/main/java/org/jfree/data/statistics/DefaultBoxAndWhiskerXYDataset.java</t>
  </si>
  <si>
    <t>./src/main/java/org/jfree/data/statistics/BoxAndWhiskerItem.java</t>
  </si>
  <si>
    <t>./src/main/java/org/jfree/data/statistics/BoxAndWhiskerCalculator.java</t>
  </si>
  <si>
    <t>./src/main/java/org/jfree/data/KeyedValuesItemKey.java</t>
  </si>
  <si>
    <t>./src/main/java/org/jfree/data/KeyedObjects2D.java</t>
  </si>
  <si>
    <t>./src/main/java/org/jfree/data/json/JSONUtils.java</t>
  </si>
  <si>
    <t>./src/main/java/org/jfree/data/general/DefaultHeatMapDataset.java</t>
  </si>
  <si>
    <t>./src/main/java/org/jfree/data/general/AbstractDataset.java</t>
  </si>
  <si>
    <t>./src/main/java/org/jfree/data/DefaultKeyedValue.java</t>
  </si>
  <si>
    <t>./src/main/java/org/jfree/data/DataUtils.java</t>
  </si>
  <si>
    <t>./src/main/java/org/jfree/data/category/DefaultCategoryDataset.java</t>
  </si>
  <si>
    <t>./src/main/java/org/jfree/chart/title/ImageTitle.java</t>
  </si>
  <si>
    <t>./src/main/java/org/jfree/chart/title/DateTitle.java</t>
  </si>
  <si>
    <t>./src/main/java/org/jfree/chart/renderer/xy/XYBarPainter.java</t>
  </si>
  <si>
    <t>./src/main/java/org/jfree/chart/renderer/xy/StandardXYBarPainter.java</t>
  </si>
  <si>
    <t>./src/main/java/org/jfree/chart/renderer/GrayPaintScale.java</t>
  </si>
  <si>
    <t>./src/main/java/org/jfree/chart/renderer/category/GradientBarPainter.java</t>
  </si>
  <si>
    <t>./src/main/java/org/jfree/chart/renderer/category/BarPainter.java</t>
  </si>
  <si>
    <t>./src/main/java/org/jfree/chart/plot/CrosshairState.java</t>
  </si>
  <si>
    <t>./src/main/java/org/jfree/chart/plot/CategoryMarker.java</t>
  </si>
  <si>
    <t>./src/main/java/org/jfree/chart/legend/LegendTitle.java</t>
  </si>
  <si>
    <t>./src/main/java/org/jfree/chart/labels/StandardXYZToolTipGenerator.java</t>
  </si>
  <si>
    <t>./src/main/java/org/jfree/chart/labels/StandardPieSectionLabelGenerator.java</t>
  </si>
  <si>
    <t>./src/main/java/org/jfree/chart/labels/ItemLabelAnchor.java</t>
  </si>
  <si>
    <t>./src/main/java/org/jfree/chart/labels/AbstractPieItemLabelGenerator.java</t>
  </si>
  <si>
    <t>./src/main/java/org/jfree/chart/internal/HashUtils.java</t>
  </si>
  <si>
    <t>./src/main/java/org/jfree/chart/event/AnnotationChangeEvent.java</t>
  </si>
  <si>
    <t>./src/main/java/org/jfree/chart/entity/PieSectionEntity.java</t>
  </si>
  <si>
    <t>./src/main/java/org/jfree/chart/entity/LegendItemEntity.java</t>
  </si>
  <si>
    <t>./src/main/java/org/jfree/chart/ChartTransferable.java</t>
  </si>
  <si>
    <t>./src/main/java/org/jfree/chart/ChartRenderingInfo.java</t>
  </si>
  <si>
    <t>./src/main/java/org/jfree/chart/block/RectangleConstraint.java</t>
  </si>
  <si>
    <t>./src/main/java/org/jfree/chart/block/GridArrangement.java</t>
  </si>
  <si>
    <t>./src/main/java/org/jfree/chart/block/FlowArrangement.java</t>
  </si>
  <si>
    <t>./src/main/java/org/jfree/chart/block/ColorBlock.java</t>
  </si>
  <si>
    <t>./src/main/java/org/jfree/chart/block/BlockFrame.java</t>
  </si>
  <si>
    <t>./src/main/java/org/jfree/chart/axis/Tick.java</t>
  </si>
  <si>
    <t>./src/main/java/org/jfree/chart/axis/LogarithmicAxis.java</t>
  </si>
  <si>
    <t>./src/main/java/org/jfree/chart/axis/CategoryLabelWidthType.java</t>
  </si>
  <si>
    <t>./src/main/java/org/jfree/chart/axis/AxisState.java</t>
  </si>
  <si>
    <t>./src/main/java/org/jfree/chart/axis/AxisSpace.java</t>
  </si>
  <si>
    <t>./src/main/java/org/jfree/data/xy/XYItemKey.java</t>
  </si>
  <si>
    <t>./src/main/java/org/jfree/data/xy/MatrixSeriesCollection.java</t>
  </si>
  <si>
    <t>./src/main/java/org/jfree/data/xy/DefaultXYDataset.java</t>
  </si>
  <si>
    <t>./src/main/java/org/jfree/data/xy/DefaultIntervalXYDataset.java</t>
  </si>
  <si>
    <t>./src/main/java/org/jfree/data/time/MovingAverage.java</t>
  </si>
  <si>
    <t>./src/main/java/org/jfree/data/time/Month.java</t>
  </si>
  <si>
    <t>./src/main/java/org/jfree/data/time/Millisecond.java</t>
  </si>
  <si>
    <t>./src/main/java/org/jfree/data/statistics/HistogramDataset.java</t>
  </si>
  <si>
    <t>./src/main/java/org/jfree/data/statistics/DefaultStatisticalCategoryDataset.java</t>
  </si>
  <si>
    <t>./src/main/java/org/jfree/data/statistics/DefaultBoxAndWhiskerCategoryDataset.java</t>
  </si>
  <si>
    <t>./src/main/java/org/jfree/data/Range.java</t>
  </si>
  <si>
    <t>./src/main/java/org/jfree/data/KeyedObjects.java</t>
  </si>
  <si>
    <t>./src/main/java/org/jfree/data/KeyedObject.java</t>
  </si>
  <si>
    <t>./src/main/java/org/jfree/data/gantt/TaskSeries.java</t>
  </si>
  <si>
    <t>./src/main/java/org/jfree/data/gantt/Task.java</t>
  </si>
  <si>
    <t>./src/main/java/org/jfree/data/ComparableObjectItem.java</t>
  </si>
  <si>
    <t>./src/main/java/org/jfree/data/category/SlidingCategoryDataset.java</t>
  </si>
  <si>
    <t>./src/main/java/org/jfree/data/category/DefaultIntervalCategoryDataset.java</t>
  </si>
  <si>
    <t>./src/main/java/org/jfree/data/category/CategoryToPieDataset.java</t>
  </si>
  <si>
    <t>./src/main/java/org/jfree/chart/util/DefaultShadowGenerator.java</t>
  </si>
  <si>
    <t>./src/main/java/org/jfree/chart/util/AttrStringUtils.java</t>
  </si>
  <si>
    <t>./src/main/java/org/jfree/chart/urls/StandardXYURLGenerator.java</t>
  </si>
  <si>
    <t>./src/main/java/org/jfree/chart/urls/CustomPieURLGenerator.java</t>
  </si>
  <si>
    <t>./src/main/java/org/jfree/chart/title/CompositeTitle.java</t>
  </si>
  <si>
    <t>./src/main/java/org/jfree/chart/text/TextBox.java</t>
  </si>
  <si>
    <t>./src/main/java/org/jfree/chart/swing/CrosshairOverlay.java</t>
  </si>
  <si>
    <t>./src/main/java/org/jfree/chart/renderer/xy/WindItemRenderer.java</t>
  </si>
  <si>
    <t>./src/main/java/org/jfree/chart/renderer/xy/VectorRenderer.java</t>
  </si>
  <si>
    <t>./src/main/java/org/jfree/chart/renderer/xy/GradientXYBarPainter.java</t>
  </si>
  <si>
    <t>./src/main/java/org/jfree/chart/renderer/xy/DeviationRenderer.java</t>
  </si>
  <si>
    <t>./src/main/java/org/jfree/chart/renderer/PolarItemRenderer.java</t>
  </si>
  <si>
    <t>./src/main/java/org/jfree/chart/renderer/category/CategoryStepRenderer.java</t>
  </si>
  <si>
    <t>./src/main/java/org/jfree/chart/plot/IntervalMarker.java</t>
  </si>
  <si>
    <t>./src/main/java/org/jfree/chart/plot/DefaultDrawingSupplier.java</t>
  </si>
  <si>
    <t>./src/main/java/org/jfree/chart/legend/LegendGraphic.java</t>
  </si>
  <si>
    <t>./src/main/java/org/jfree/chart/labels/StandardPieToolTipGenerator.java</t>
  </si>
  <si>
    <t>./src/main/java/org/jfree/chart/labels/StandardCategorySeriesLabelGenerator.java</t>
  </si>
  <si>
    <t>./src/main/java/org/jfree/chart/entity/StandardEntityCollection.java</t>
  </si>
  <si>
    <t>./src/main/java/org/jfree/chart/entity/CategoryLabelEntity.java</t>
  </si>
  <si>
    <t>./src/main/java/org/jfree/chart/date/SerialDate.java</t>
  </si>
  <si>
    <t>./src/main/java/org/jfree/chart/axis/ExtendedCategoryAxis.java</t>
  </si>
  <si>
    <t>./src/main/java/org/jfree/chart/axis/DateTick.java</t>
  </si>
  <si>
    <t>./src/main/java/org/jfree/chart/axis/CategoryLabelPositions.java</t>
  </si>
  <si>
    <t>./src/main/java/org/jfree/chart/axis/CategoryLabelPosition.java</t>
  </si>
  <si>
    <t>./src/main/java/org/jfree/chart/axis/AxisCollection.java</t>
  </si>
  <si>
    <t>./src/main/java/org/jfree/chart/annotations/CategoryTextAnnotation.java</t>
  </si>
  <si>
    <t>./src/main/java/org/jfree/data/xy/XYDataItem.java</t>
  </si>
  <si>
    <t>./src/main/java/org/jfree/data/xy/IntervalXYDelegate.java</t>
  </si>
  <si>
    <t>./src/main/java/org/jfree/data/xy/DefaultHighLowDataset.java</t>
  </si>
  <si>
    <t>./src/main/java/org/jfree/data/time/Week.java</t>
  </si>
  <si>
    <t>./src/main/java/org/jfree/data/time/Second.java</t>
  </si>
  <si>
    <t>./src/main/java/org/jfree/data/time/Minute.java</t>
  </si>
  <si>
    <t>./src/main/java/org/jfree/data/time/Hour.java</t>
  </si>
  <si>
    <t>./src/main/java/org/jfree/data/KeyedValues2DItemKey.java</t>
  </si>
  <si>
    <t>./src/main/java/org/jfree/data/KeyedValueComparator.java</t>
  </si>
  <si>
    <t>./src/main/java/org/jfree/data/DefaultKeyedValues.java</t>
  </si>
  <si>
    <t>./src/main/java/org/jfree/chart/title/Title.java</t>
  </si>
  <si>
    <t>./src/main/java/org/jfree/chart/text/TextFragment.java</t>
  </si>
  <si>
    <t>./src/main/java/org/jfree/chart/swing/ChartPanel.java</t>
  </si>
  <si>
    <t>./src/main/java/org/jfree/chart/renderer/xy/StackedXYAreaRenderer2.java</t>
  </si>
  <si>
    <t>./src/main/java/org/jfree/chart/renderer/LookupPaintScale.java</t>
  </si>
  <si>
    <t>./src/main/java/org/jfree/chart/renderer/category/GroupedStackedBarRenderer.java</t>
  </si>
  <si>
    <t>./src/main/java/org/jfree/chart/plot/MeterInterval.java</t>
  </si>
  <si>
    <t>./src/main/java/org/jfree/chart/labels/StandardXYSeriesLabelGenerator.java</t>
  </si>
  <si>
    <t>./src/main/java/org/jfree/chart/labels/ItemLabelPosition.java</t>
  </si>
  <si>
    <t>./src/main/java/org/jfree/chart/labels/BubbleXYItemLabelGenerator.java</t>
  </si>
  <si>
    <t>./src/main/java/org/jfree/chart/entity/ChartEntity.java</t>
  </si>
  <si>
    <t>./src/main/java/org/jfree/chart/block/BlockBorder.java</t>
  </si>
  <si>
    <t>./src/main/java/org/jfree/chart/axis/PeriodAxisLabelInfo.java</t>
  </si>
  <si>
    <t>./src/main/java/org/jfree/chart/axis/MarkerAxisBand.java</t>
  </si>
  <si>
    <t>./src/main/java/org/jfree/chart/axis/DateTickUnit.java</t>
  </si>
  <si>
    <t>./src/main/java/org/jfree/chart/axis/AxisLocation.java</t>
  </si>
  <si>
    <t>./src/main/java/org/jfree/data/xy/XYIntervalSeriesCollection.java</t>
  </si>
  <si>
    <t>./src/main/java/org/jfree/data/xy/VectorSeriesCollection.java</t>
  </si>
  <si>
    <t>./src/main/java/org/jfree/data/time/Year.java</t>
  </si>
  <si>
    <t>./src/main/java/org/jfree/data/time/TimeSeriesDataItem.java</t>
  </si>
  <si>
    <t>./src/main/java/org/jfree/data/statistics/SimpleHistogramDataset.java</t>
  </si>
  <si>
    <t>./src/main/java/org/jfree/chart/text/TextLine.java</t>
  </si>
  <si>
    <t>./src/main/java/org/jfree/chart/renderer/xy/YIntervalRenderer.java</t>
  </si>
  <si>
    <t>./src/main/java/org/jfree/chart/renderer/xy/XYErrorRenderer.java</t>
  </si>
  <si>
    <t>./src/main/java/org/jfree/chart/renderer/xy/XYBubbleRenderer.java</t>
  </si>
  <si>
    <t>./src/main/java/org/jfree/chart/renderer/xy/StackedXYAreaRenderer.java</t>
  </si>
  <si>
    <t>./src/main/java/org/jfree/chart/renderer/xy/HighLowRenderer.java</t>
  </si>
  <si>
    <t>./src/main/java/org/jfree/chart/renderer/category/WaterfallBarRenderer.java</t>
  </si>
  <si>
    <t>./src/main/java/org/jfree/chart/renderer/category/AreaRenderer.java</t>
  </si>
  <si>
    <t>./src/main/java/org/jfree/chart/plot/WaferMapPlot.java</t>
  </si>
  <si>
    <t>./src/main/java/org/jfree/chart/plot/dial/StandardDialRange.java</t>
  </si>
  <si>
    <t>./src/main/java/org/jfree/chart/plot/dial/StandardDialFrame.java</t>
  </si>
  <si>
    <t>./src/main/java/org/jfree/chart/plot/dial/DialPointer.java</t>
  </si>
  <si>
    <t>./src/main/java/org/jfree/chart/plot/dial/DialCap.java</t>
  </si>
  <si>
    <t>./src/main/java/org/jfree/chart/plot/dial/ArcDialFrame.java</t>
  </si>
  <si>
    <t>./src/main/java/org/jfree/chart/labels/MultipleXYSeriesLabelGenerator.java</t>
  </si>
  <si>
    <t>./src/main/java/org/jfree/chart/labels/AbstractXYItemLabelGenerator.java</t>
  </si>
  <si>
    <t>./src/main/java/org/jfree/chart/entity/TitleEntity.java</t>
  </si>
  <si>
    <t>./src/main/java/org/jfree/chart/entity/PlotEntity.java</t>
  </si>
  <si>
    <t>./src/main/java/org/jfree/chart/entity/JFreeChartEntity.java</t>
  </si>
  <si>
    <t>./src/main/java/org/jfree/chart/entity/AxisEntity.java</t>
  </si>
  <si>
    <t>./src/main/java/org/jfree/chart/ChartUtils.java</t>
  </si>
  <si>
    <t>./src/main/java/org/jfree/chart/block/BlockContainer.java</t>
  </si>
  <si>
    <t>./src/main/java/org/jfree/chart/axis/NumberAxis.java</t>
  </si>
  <si>
    <t>./src/main/java/org/jfree/chart/annotations/XYDataImageAnnotation.java</t>
  </si>
  <si>
    <t>./src/main/java/org/jfree/chart/annotations/XYBoxAnnotation.java</t>
  </si>
  <si>
    <t>./src/main/java/org/jfree/data/xy/XIntervalSeriesCollection.java</t>
  </si>
  <si>
    <t>./src/main/java/org/jfree/data/time/TimeTableXYDataset.java</t>
  </si>
  <si>
    <t>./src/main/java/org/jfree/data/time/Quarter.java</t>
  </si>
  <si>
    <t>./src/main/java/org/jfree/data/time/Day.java</t>
  </si>
  <si>
    <t>./src/main/java/org/jfree/data/gantt/TaskSeriesCollection.java</t>
  </si>
  <si>
    <t>./src/main/java/org/jfree/chart/text/TextBlock.java</t>
  </si>
  <si>
    <t>./src/main/java/org/jfree/chart/renderer/xy/XYStepAreaRenderer.java</t>
  </si>
  <si>
    <t>./src/main/java/org/jfree/chart/renderer/xy/StackedXYBarRenderer.java</t>
  </si>
  <si>
    <t>./src/main/java/org/jfree/chart/renderer/category/StatisticalLineAndShapeRenderer.java</t>
  </si>
  <si>
    <t>./src/main/java/org/jfree/chart/renderer/category/StackedBarRenderer.java</t>
  </si>
  <si>
    <t>./src/main/java/org/jfree/chart/renderer/category/MinMaxCategoryRenderer.java</t>
  </si>
  <si>
    <t>./src/main/java/org/jfree/chart/plot/PlotRenderingInfo.java</t>
  </si>
  <si>
    <t>./src/main/java/org/jfree/chart/plot/dial/StandardDialScale.java</t>
  </si>
  <si>
    <t>./src/main/java/org/jfree/chart/plot/dial/DialBackground.java</t>
  </si>
  <si>
    <t>./src/main/java/org/jfree/chart/entity/CategoryItemEntity.java</t>
  </si>
  <si>
    <t>./src/main/java/org/jfree/chart/block/LineBorder.java</t>
  </si>
  <si>
    <t>./src/main/java/org/jfree/chart/axis/SymbolAxis.java</t>
  </si>
  <si>
    <t>./src/main/java/org/jfree/chart/axis/SubCategoryAxis.java</t>
  </si>
  <si>
    <t>./src/main/java/org/jfree/chart/axis/CyclicNumberAxis.java</t>
  </si>
  <si>
    <t>./src/main/java/org/jfree/chart/annotations/XYShapeAnnotation.java</t>
  </si>
  <si>
    <t>./src/main/java/org/jfree/chart/annotations/TextAnnotation.java</t>
  </si>
  <si>
    <t>./src/main/java/org/jfree/data/xy/YIntervalSeriesCollection.java</t>
  </si>
  <si>
    <t>./src/main/java/org/jfree/data/xy/DefaultTableXYDataset.java</t>
  </si>
  <si>
    <t>./src/main/java/org/jfree/data/time/TimePeriodValuesCollection.java</t>
  </si>
  <si>
    <t>./src/main/java/org/jfree/data/time/TimePeriodValues.java</t>
  </si>
  <si>
    <t>./src/main/java/org/jfree/data/time/RegularTimePeriod.java</t>
  </si>
  <si>
    <t>./src/main/java/org/jfree/data/time/ohlc/OHLCSeriesCollection.java</t>
  </si>
  <si>
    <t>./src/main/java/org/jfree/data/general/Series.java</t>
  </si>
  <si>
    <t>./src/main/java/org/jfree/data/ComparableObjectSeries.java</t>
  </si>
  <si>
    <t>./src/main/java/org/jfree/chart/util/ExportUtils.java</t>
  </si>
  <si>
    <t>./src/main/java/org/jfree/chart/renderer/xy/XYDotRenderer.java</t>
  </si>
  <si>
    <t>./src/main/java/org/jfree/chart/renderer/xy/XYBoxAndWhiskerRenderer.java</t>
  </si>
  <si>
    <t>./src/main/java/org/jfree/chart/renderer/xy/ClusteredXYBarRenderer.java</t>
  </si>
  <si>
    <t>./src/main/java/org/jfree/chart/renderer/category/StatisticalBarRenderer.java</t>
  </si>
  <si>
    <t>./src/main/java/org/jfree/chart/renderer/category/StackedAreaRenderer.java</t>
  </si>
  <si>
    <t>./src/main/java/org/jfree/chart/renderer/category/LevelRenderer.java</t>
  </si>
  <si>
    <t>./src/main/java/org/jfree/chart/renderer/category/LayeredBarRenderer.java</t>
  </si>
  <si>
    <t>./src/main/java/org/jfree/chart/renderer/category/GanttRenderer.java</t>
  </si>
  <si>
    <t>./src/main/java/org/jfree/chart/plot/dial/DialTextAnnotation.java</t>
  </si>
  <si>
    <t>./src/main/java/org/jfree/chart/plot/CombinedRangeCategoryPlot.java</t>
  </si>
  <si>
    <t>./src/main/java/org/jfree/chart/labels/AbstractCategoryItemLabelGenerator.java</t>
  </si>
  <si>
    <t>./src/main/java/org/jfree/chart/axis/LogAxis.java</t>
  </si>
  <si>
    <t>./src/main/java/org/jfree/chart/annotations/XYPointerAnnotation.java</t>
  </si>
  <si>
    <t>./src/main/java/org/jfree/chart/annotations/XYImageAnnotation.java</t>
  </si>
  <si>
    <t>./src/main/java/org/jfree/chart/annotations/XYDrawableAnnotation.java</t>
  </si>
  <si>
    <t>./src/main/java/org/jfree/chart/annotations/CategoryPointerAnnotation.java</t>
  </si>
  <si>
    <t>./src/main/java/org/jfree/chart/annotations/CategoryLineAnnotation.java</t>
  </si>
  <si>
    <t>./src/main/java/org/jfree/data/general/DatasetUtils.java</t>
  </si>
  <si>
    <t>./src/main/java/org/jfree/data/DefaultKeyedValues2D.java</t>
  </si>
  <si>
    <t>./src/main/java/org/jfree/chart/title/TextTitle.java</t>
  </si>
  <si>
    <t>./src/main/java/org/jfree/chart/renderer/xy/XYSplineRenderer.java</t>
  </si>
  <si>
    <t>./src/main/java/org/jfree/chart/renderer/xy/XYAreaRenderer2.java</t>
  </si>
  <si>
    <t>./src/main/java/org/jfree/chart/renderer/xy/SamplingXYLineRenderer.java</t>
  </si>
  <si>
    <t>./src/main/java/org/jfree/chart/renderer/category/ScatterRenderer.java</t>
  </si>
  <si>
    <t>./src/main/java/org/jfree/chart/plot/Marker.java</t>
  </si>
  <si>
    <t>./src/main/java/org/jfree/chart/block/AbstractBlock.java</t>
  </si>
  <si>
    <t>./src/main/java/org/jfree/chart/annotations/XYPolygonAnnotation.java</t>
  </si>
  <si>
    <t>./src/main/java/org/jfree/chart/annotations/XYLineAnnotation.java</t>
  </si>
  <si>
    <t>./src/main/java/org/jfree/data/xy/XYSeriesCollection.java</t>
  </si>
  <si>
    <t>./src/main/java/org/jfree/data/general/DefaultPieDataset.java</t>
  </si>
  <si>
    <t>./src/main/java/org/jfree/chart/renderer/xy/XYShapeRenderer.java</t>
  </si>
  <si>
    <t>./src/main/java/org/jfree/chart/renderer/category/LineAndShapeRenderer.java</t>
  </si>
  <si>
    <t>./src/main/java/org/jfree/chart/plot/CombinedDomainCategoryPlot.java</t>
  </si>
  <si>
    <t>./src/main/java/org/jfree/chart/block/LabelBlock.java</t>
  </si>
  <si>
    <t>./src/main/java/org/jfree/chart/axis/ValueAxis.java</t>
  </si>
  <si>
    <t>./src/main/java/org/jfree/chart/axis/PeriodAxis.java</t>
  </si>
  <si>
    <t>./src/main/java/org/jfree/chart/annotations/XYTextAnnotation.java</t>
  </si>
  <si>
    <t>./src/main/java/org/jfree/data/xy/XYSeries.java</t>
  </si>
  <si>
    <t>./src/main/java/org/jfree/chart/renderer/xy/XYStepRenderer.java</t>
  </si>
  <si>
    <t>./src/main/java/org/jfree/chart/renderer/xy/XYDifferenceRenderer.java</t>
  </si>
  <si>
    <t>./src/main/java/org/jfree/chart/renderer/xy/CandlestickRenderer.java</t>
  </si>
  <si>
    <t>./src/main/java/org/jfree/chart/plot/FastScatterPlot.java</t>
  </si>
  <si>
    <t>./src/main/java/org/jfree/chart/plot/CombinedDomainXYPlot.java</t>
  </si>
  <si>
    <t>./src/main/java/org/jfree/chart/axis/Axis.java</t>
  </si>
  <si>
    <t>./src/main/java/org/jfree/chart/annotations/XYTitleAnnotation.java</t>
  </si>
  <si>
    <t>./src/main/java/org/jfree/data/KeyToGroupMap.java</t>
  </si>
  <si>
    <t>./src/main/java/org/jfree/chart/renderer/category/CategoryItemRenderer.java</t>
  </si>
  <si>
    <t>./src/main/java/org/jfree/chart/renderer/category/BoxAndWhiskerRenderer.java</t>
  </si>
  <si>
    <t>./src/main/java/org/jfree/chart/renderer/category/BarRenderer.java</t>
  </si>
  <si>
    <t>./src/main/java/org/jfree/chart/plot/dial/DialValueIndicator.java</t>
  </si>
  <si>
    <t>./src/main/java/org/jfree/chart/plot/dial/DialPlot.java</t>
  </si>
  <si>
    <t>./src/main/java/org/jfree/chart/plot/Crosshair.java</t>
  </si>
  <si>
    <t>./src/main/java/org/jfree/chart/plot/CombinedRangeXYPlot.java</t>
  </si>
  <si>
    <t>./src/main/java/org/jfree/chart/axis/CategoryAxis.java</t>
  </si>
  <si>
    <t>./src/main/java/org/jfree/chart/renderer/xy/XYBlockRenderer.java</t>
  </si>
  <si>
    <t>./src/main/java/org/jfree/chart/renderer/xy/XYAreaRenderer.java</t>
  </si>
  <si>
    <t>./src/main/java/org/jfree/chart/axis/DateAxis.java</t>
  </si>
  <si>
    <t>./src/main/java/org/jfree/data/time/TimeSeriesCollection.java</t>
  </si>
  <si>
    <t>./src/main/java/org/jfree/chart/renderer/xy/XYBarRenderer.java</t>
  </si>
  <si>
    <t>./src/main/java/org/jfree/data/time/TimeSeries.java</t>
  </si>
  <si>
    <t>./src/main/java/org/jfree/chart/renderer/xy/XYItemRenderer.java</t>
  </si>
  <si>
    <t>./src/main/java/org/jfree/chart/plot/MeterPlot.java</t>
  </si>
  <si>
    <t>./src/main/java/org/jfree/chart/StandardChartTheme.java</t>
  </si>
  <si>
    <t>./src/main/java/org/jfree/chart/renderer/xy/StandardXYItemRenderer.java</t>
  </si>
  <si>
    <t>./src/main/java/org/jfree/chart/plot/ThermometerPlot.java</t>
  </si>
  <si>
    <t>./src/main/java/org/jfree/chart/renderer/xy/XYLineAndShapeRenderer.java</t>
  </si>
  <si>
    <t>./src/main/java/org/jfree/chart/renderer/DefaultPolarItemRenderer.java</t>
  </si>
  <si>
    <t>./src/main/java/org/jfree/chart/plot/RingPlot.java</t>
  </si>
  <si>
    <t>./src/main/java/org/jfree/chart/plot/Plot.java</t>
  </si>
  <si>
    <t>./src/main/java/org/jfree/chart/ChartFactory.java</t>
  </si>
  <si>
    <t>./src/main/java/org/jfree/chart/plot/SpiderWebPlot.java</t>
  </si>
  <si>
    <t>./src/main/java/org/jfree/chart/JFreeChart.java</t>
  </si>
  <si>
    <t>./src/main/java/org/jfree/chart/plot/PolarPlot.java</t>
  </si>
  <si>
    <t>./src/main/java/org/jfree/chart/renderer/category/AbstractCategoryItemRenderer.java</t>
  </si>
  <si>
    <t>./src/main/java/org/jfree/chart/renderer/xy/AbstractXYItemRenderer.java</t>
  </si>
  <si>
    <t>./src/main/java/org/jfree/chart/renderer/AbstractRenderer.java</t>
  </si>
  <si>
    <t>./src/main/java/org/jfree/chart/plot/XYPlot.java</t>
  </si>
  <si>
    <t>./src/main/java/org/jfree/chart/plot/CategoryPlot.java</t>
  </si>
  <si>
    <t xml:space="preserve">Points extremes </t>
  </si>
  <si>
    <t>22,24,32,19,22,27,22,24,20,31,30,28,22,30,20,19,21,20,19</t>
  </si>
  <si>
    <t>789,726,653,1063,561,565,597,670,767,1000,780,468,2415,438,507,455,643,1547,656,988,677,764,2732,1235,925,683,596,489,974,466,623,434,708,521,947,1575,469,1459,606</t>
  </si>
  <si>
    <t>Rxi - Ryi</t>
  </si>
  <si>
    <t>xi-xibar</t>
  </si>
  <si>
    <t>NoCom</t>
  </si>
  <si>
    <t>Skewness</t>
  </si>
  <si>
    <t>Kurtosis</t>
  </si>
  <si>
    <t>Jarque-Bara</t>
  </si>
  <si>
    <t>moyenne</t>
  </si>
  <si>
    <t>df</t>
  </si>
  <si>
    <t>occurence</t>
  </si>
  <si>
    <t xml:space="preserve">classe </t>
  </si>
  <si>
    <t>occurences</t>
  </si>
  <si>
    <t>round</t>
  </si>
  <si>
    <t>compte</t>
  </si>
  <si>
    <t>Points extremes</t>
  </si>
  <si>
    <t>N/A</t>
  </si>
  <si>
    <t>y = 36,047x - 97,992</t>
  </si>
  <si>
    <t>y = -1.83x + 75,81</t>
  </si>
  <si>
    <t>R^2 = 0.5106</t>
  </si>
  <si>
    <t>R^2 = 0,2379</t>
  </si>
  <si>
    <t>p =  0,689749037353471</t>
  </si>
  <si>
    <t>p = -0,525586489206884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</si>
</sst>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quotePrefix="1" applyFon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wrapText="1"/>
    </xf>
    <xf numFmtId="0" fontId="0" fillId="0" borderId="6" xfId="0" applyBorder="1"/>
    <xf numFmtId="0" fontId="2" fillId="0" borderId="0" xfId="0" applyFont="1"/>
    <xf numFmtId="0" fontId="0" fillId="0" borderId="7" xfId="0" applyBorder="1"/>
    <xf numFmtId="0" fontId="2" fillId="0" borderId="7" xfId="0" quotePrefix="1" applyFont="1" applyBorder="1"/>
    <xf numFmtId="0" fontId="0" fillId="0" borderId="8" xfId="0" applyBorder="1"/>
    <xf numFmtId="0" fontId="2" fillId="0" borderId="4" xfId="0" quotePrefix="1" applyFont="1" applyBorder="1"/>
    <xf numFmtId="0" fontId="0" fillId="0" borderId="9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</a:ln>
            <a:effectLst/>
          </c:spPr>
          <c:invertIfNegative val="0"/>
          <c:errBars>
            <c:errBarType val="minus"/>
            <c:errValType val="fixedVal"/>
            <c:noEndCap val="0"/>
            <c:val val="1"/>
            <c:spPr>
              <a:noFill/>
              <a:ln w="9525" cap="flat" cmpd="sng" algn="ctr">
                <a:solidFill>
                  <a:srgbClr val="000000"/>
                </a:solidFill>
                <a:prstDash val="solid"/>
                <a:round/>
              </a:ln>
              <a:effectLst/>
            </c:spPr>
          </c:errBars>
          <c:cat>
            <c:strRef>
              <c:f>Data!$M$1</c:f>
              <c:strCache>
                <c:ptCount val="1"/>
                <c:pt idx="0">
                  <c:v>NOCOM</c:v>
                </c:pt>
              </c:strCache>
            </c:strRef>
          </c:cat>
          <c:val>
            <c:numRef>
              <c:f>Data!$M$18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1B-4A9F-A676-035BA9A8DE18}"/>
            </c:ext>
          </c:extLst>
        </c:ser>
        <c:ser>
          <c:idx val="1"/>
          <c:order val="1"/>
          <c:spPr>
            <a:noFill/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Data!$M$1</c:f>
              <c:strCache>
                <c:ptCount val="1"/>
                <c:pt idx="0">
                  <c:v>NOCOM</c:v>
                </c:pt>
              </c:strCache>
            </c:strRef>
          </c:cat>
          <c:val>
            <c:numRef>
              <c:f>Data!$M$19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1B-4A9F-A676-035BA9A8DE18}"/>
            </c:ext>
          </c:extLst>
        </c:ser>
        <c:ser>
          <c:idx val="2"/>
          <c:order val="2"/>
          <c:spPr>
            <a:noFill/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errBars>
            <c:errBarType val="plus"/>
            <c:errValType val="fixedVal"/>
            <c:noEndCap val="0"/>
            <c:val val="2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Data!$M$1</c:f>
              <c:strCache>
                <c:ptCount val="1"/>
                <c:pt idx="0">
                  <c:v>NOCOM</c:v>
                </c:pt>
              </c:strCache>
            </c:strRef>
          </c:cat>
          <c:val>
            <c:numRef>
              <c:f>Data!$M$20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1B-4A9F-A676-035BA9A8D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2215544"/>
        <c:axId val="518189431"/>
      </c:barChart>
      <c:catAx>
        <c:axId val="1262215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89431"/>
        <c:crosses val="autoZero"/>
        <c:auto val="1"/>
        <c:lblAlgn val="ctr"/>
        <c:lblOffset val="100"/>
        <c:noMultiLvlLbl val="0"/>
      </c:catAx>
      <c:valAx>
        <c:axId val="5181894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15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</a:ln>
            <a:effectLst/>
          </c:spPr>
          <c:invertIfNegative val="0"/>
          <c:errBars>
            <c:errBarType val="minus"/>
            <c:errValType val="fixedVal"/>
            <c:noEndCap val="0"/>
            <c:val val="8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Data!$N$1</c:f>
              <c:strCache>
                <c:ptCount val="1"/>
                <c:pt idx="0">
                  <c:v>NCLOC</c:v>
                </c:pt>
              </c:strCache>
            </c:strRef>
          </c:cat>
          <c:val>
            <c:numRef>
              <c:f>Data!$N$18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6E-4286-B568-D87CC60205D6}"/>
            </c:ext>
          </c:extLst>
        </c:ser>
        <c:ser>
          <c:idx val="1"/>
          <c:order val="1"/>
          <c:spPr>
            <a:noFill/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Data!$N$1</c:f>
              <c:strCache>
                <c:ptCount val="1"/>
                <c:pt idx="0">
                  <c:v>NCLOC</c:v>
                </c:pt>
              </c:strCache>
            </c:strRef>
          </c:cat>
          <c:val>
            <c:numRef>
              <c:f>Data!$N$19</c:f>
              <c:numCache>
                <c:formatCode>General</c:formatCode>
                <c:ptCount val="1"/>
                <c:pt idx="0">
                  <c:v>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6E-4286-B568-D87CC60205D6}"/>
            </c:ext>
          </c:extLst>
        </c:ser>
        <c:ser>
          <c:idx val="2"/>
          <c:order val="2"/>
          <c:spPr>
            <a:noFill/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errBars>
            <c:errBarType val="plus"/>
            <c:errValType val="fixedVal"/>
            <c:noEndCap val="0"/>
            <c:val val="255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Data!$N$1</c:f>
              <c:strCache>
                <c:ptCount val="1"/>
                <c:pt idx="0">
                  <c:v>NCLOC</c:v>
                </c:pt>
              </c:strCache>
            </c:strRef>
          </c:cat>
          <c:val>
            <c:numRef>
              <c:f>Data!$N$20</c:f>
              <c:numCache>
                <c:formatCode>General</c:formatCode>
                <c:ptCount val="1"/>
                <c:pt idx="0">
                  <c:v>108.5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6E-4286-B568-D87CC6020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2216376"/>
        <c:axId val="518127655"/>
      </c:barChart>
      <c:catAx>
        <c:axId val="1262216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27655"/>
        <c:crosses val="autoZero"/>
        <c:auto val="1"/>
        <c:lblAlgn val="ctr"/>
        <c:lblOffset val="100"/>
        <c:noMultiLvlLbl val="0"/>
      </c:catAx>
      <c:valAx>
        <c:axId val="518127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16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</a:ln>
            <a:effectLst/>
          </c:spPr>
          <c:invertIfNegative val="0"/>
          <c:errBars>
            <c:errBarType val="minus"/>
            <c:errValType val="fixedVal"/>
            <c:noEndCap val="0"/>
            <c:val val="8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Data!$O$1</c:f>
              <c:strCache>
                <c:ptCount val="1"/>
                <c:pt idx="0">
                  <c:v>DPC</c:v>
                </c:pt>
              </c:strCache>
            </c:strRef>
          </c:cat>
          <c:val>
            <c:numRef>
              <c:f>Data!$O$18</c:f>
              <c:numCache>
                <c:formatCode>General</c:formatCode>
                <c:ptCount val="1"/>
                <c:pt idx="0">
                  <c:v>49.25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DF-4B3B-9F65-69569AE096C3}"/>
            </c:ext>
          </c:extLst>
        </c:ser>
        <c:ser>
          <c:idx val="1"/>
          <c:order val="1"/>
          <c:spPr>
            <a:noFill/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Data!$O$1</c:f>
              <c:strCache>
                <c:ptCount val="1"/>
                <c:pt idx="0">
                  <c:v>DPC</c:v>
                </c:pt>
              </c:strCache>
            </c:strRef>
          </c:cat>
          <c:val>
            <c:numRef>
              <c:f>Data!$O$19</c:f>
              <c:numCache>
                <c:formatCode>General</c:formatCode>
                <c:ptCount val="1"/>
                <c:pt idx="0">
                  <c:v>9.9600000000000009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DF-4B3B-9F65-69569AE096C3}"/>
            </c:ext>
          </c:extLst>
        </c:ser>
        <c:ser>
          <c:idx val="2"/>
          <c:order val="2"/>
          <c:spPr>
            <a:noFill/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errBars>
            <c:errBarType val="plus"/>
            <c:errValType val="fixedVal"/>
            <c:noEndCap val="0"/>
            <c:val val="3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Data!$O$1</c:f>
              <c:strCache>
                <c:ptCount val="1"/>
                <c:pt idx="0">
                  <c:v>DPC</c:v>
                </c:pt>
              </c:strCache>
            </c:strRef>
          </c:cat>
          <c:val>
            <c:numRef>
              <c:f>Data!$O$20</c:f>
              <c:numCache>
                <c:formatCode>General</c:formatCode>
                <c:ptCount val="1"/>
                <c:pt idx="0">
                  <c:v>23.199999999999996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DF-4B3B-9F65-69569AE09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460103"/>
        <c:axId val="1934134871"/>
      </c:barChart>
      <c:catAx>
        <c:axId val="1582460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34871"/>
        <c:crosses val="autoZero"/>
        <c:auto val="1"/>
        <c:lblAlgn val="ctr"/>
        <c:lblOffset val="100"/>
        <c:noMultiLvlLbl val="0"/>
      </c:catAx>
      <c:valAx>
        <c:axId val="1934134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60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NOCOM &amp; NCLOC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NCLOC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Data!$B$2:$B$633</c:f>
              <c:numCache>
                <c:formatCode>General</c:formatCode>
                <c:ptCount val="63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18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24</c:v>
                </c:pt>
                <c:pt idx="625">
                  <c:v>24</c:v>
                </c:pt>
                <c:pt idx="626">
                  <c:v>27</c:v>
                </c:pt>
                <c:pt idx="627">
                  <c:v>28</c:v>
                </c:pt>
                <c:pt idx="628">
                  <c:v>30</c:v>
                </c:pt>
                <c:pt idx="629">
                  <c:v>30</c:v>
                </c:pt>
                <c:pt idx="630">
                  <c:v>31</c:v>
                </c:pt>
                <c:pt idx="631">
                  <c:v>32</c:v>
                </c:pt>
              </c:numCache>
            </c:numRef>
          </c:xVal>
          <c:yVal>
            <c:numRef>
              <c:f>Data!$D$2:$D$633</c:f>
              <c:numCache>
                <c:formatCode>General</c:formatCode>
                <c:ptCount val="632"/>
                <c:pt idx="0">
                  <c:v>73</c:v>
                </c:pt>
                <c:pt idx="1">
                  <c:v>60</c:v>
                </c:pt>
                <c:pt idx="2">
                  <c:v>39</c:v>
                </c:pt>
                <c:pt idx="3">
                  <c:v>45</c:v>
                </c:pt>
                <c:pt idx="4">
                  <c:v>53</c:v>
                </c:pt>
                <c:pt idx="5">
                  <c:v>62</c:v>
                </c:pt>
                <c:pt idx="6">
                  <c:v>6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4</c:v>
                </c:pt>
                <c:pt idx="14">
                  <c:v>96</c:v>
                </c:pt>
                <c:pt idx="15">
                  <c:v>4</c:v>
                </c:pt>
                <c:pt idx="16">
                  <c:v>8</c:v>
                </c:pt>
                <c:pt idx="17">
                  <c:v>9</c:v>
                </c:pt>
                <c:pt idx="18">
                  <c:v>4</c:v>
                </c:pt>
                <c:pt idx="19">
                  <c:v>56</c:v>
                </c:pt>
                <c:pt idx="20">
                  <c:v>66</c:v>
                </c:pt>
                <c:pt idx="21">
                  <c:v>93</c:v>
                </c:pt>
                <c:pt idx="22">
                  <c:v>14</c:v>
                </c:pt>
                <c:pt idx="23">
                  <c:v>181</c:v>
                </c:pt>
                <c:pt idx="24">
                  <c:v>79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229</c:v>
                </c:pt>
                <c:pt idx="29">
                  <c:v>98</c:v>
                </c:pt>
                <c:pt idx="30">
                  <c:v>32</c:v>
                </c:pt>
                <c:pt idx="31">
                  <c:v>46</c:v>
                </c:pt>
                <c:pt idx="32">
                  <c:v>85</c:v>
                </c:pt>
                <c:pt idx="33">
                  <c:v>116</c:v>
                </c:pt>
                <c:pt idx="34">
                  <c:v>5</c:v>
                </c:pt>
                <c:pt idx="35">
                  <c:v>7</c:v>
                </c:pt>
                <c:pt idx="36">
                  <c:v>30</c:v>
                </c:pt>
                <c:pt idx="37">
                  <c:v>72</c:v>
                </c:pt>
                <c:pt idx="38">
                  <c:v>30</c:v>
                </c:pt>
                <c:pt idx="39">
                  <c:v>43</c:v>
                </c:pt>
                <c:pt idx="40">
                  <c:v>147</c:v>
                </c:pt>
                <c:pt idx="41">
                  <c:v>82</c:v>
                </c:pt>
                <c:pt idx="42">
                  <c:v>10</c:v>
                </c:pt>
                <c:pt idx="43">
                  <c:v>5</c:v>
                </c:pt>
                <c:pt idx="44">
                  <c:v>6</c:v>
                </c:pt>
                <c:pt idx="45">
                  <c:v>7</c:v>
                </c:pt>
                <c:pt idx="46">
                  <c:v>28</c:v>
                </c:pt>
                <c:pt idx="47">
                  <c:v>25</c:v>
                </c:pt>
                <c:pt idx="48">
                  <c:v>35</c:v>
                </c:pt>
                <c:pt idx="49">
                  <c:v>37</c:v>
                </c:pt>
                <c:pt idx="50">
                  <c:v>6</c:v>
                </c:pt>
                <c:pt idx="51">
                  <c:v>70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81</c:v>
                </c:pt>
                <c:pt idx="56">
                  <c:v>114</c:v>
                </c:pt>
                <c:pt idx="57">
                  <c:v>6</c:v>
                </c:pt>
                <c:pt idx="58">
                  <c:v>106</c:v>
                </c:pt>
                <c:pt idx="59">
                  <c:v>24</c:v>
                </c:pt>
                <c:pt idx="60">
                  <c:v>45</c:v>
                </c:pt>
                <c:pt idx="61">
                  <c:v>49</c:v>
                </c:pt>
                <c:pt idx="62">
                  <c:v>70</c:v>
                </c:pt>
                <c:pt idx="63">
                  <c:v>51</c:v>
                </c:pt>
                <c:pt idx="64">
                  <c:v>87</c:v>
                </c:pt>
                <c:pt idx="65">
                  <c:v>41</c:v>
                </c:pt>
                <c:pt idx="66">
                  <c:v>78</c:v>
                </c:pt>
                <c:pt idx="67">
                  <c:v>5</c:v>
                </c:pt>
                <c:pt idx="68">
                  <c:v>5</c:v>
                </c:pt>
                <c:pt idx="69">
                  <c:v>47</c:v>
                </c:pt>
                <c:pt idx="70">
                  <c:v>6</c:v>
                </c:pt>
                <c:pt idx="71">
                  <c:v>106</c:v>
                </c:pt>
                <c:pt idx="72">
                  <c:v>11</c:v>
                </c:pt>
                <c:pt idx="73">
                  <c:v>23</c:v>
                </c:pt>
                <c:pt idx="74">
                  <c:v>38</c:v>
                </c:pt>
                <c:pt idx="75">
                  <c:v>53</c:v>
                </c:pt>
                <c:pt idx="76">
                  <c:v>6</c:v>
                </c:pt>
                <c:pt idx="77">
                  <c:v>4</c:v>
                </c:pt>
                <c:pt idx="78">
                  <c:v>4</c:v>
                </c:pt>
                <c:pt idx="79">
                  <c:v>59</c:v>
                </c:pt>
                <c:pt idx="80">
                  <c:v>15</c:v>
                </c:pt>
                <c:pt idx="81">
                  <c:v>30</c:v>
                </c:pt>
                <c:pt idx="82">
                  <c:v>72</c:v>
                </c:pt>
                <c:pt idx="83">
                  <c:v>6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12</c:v>
                </c:pt>
                <c:pt idx="88">
                  <c:v>42</c:v>
                </c:pt>
                <c:pt idx="89">
                  <c:v>80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6</c:v>
                </c:pt>
                <c:pt idx="94">
                  <c:v>39</c:v>
                </c:pt>
                <c:pt idx="95">
                  <c:v>49</c:v>
                </c:pt>
                <c:pt idx="96">
                  <c:v>71</c:v>
                </c:pt>
                <c:pt idx="97">
                  <c:v>40</c:v>
                </c:pt>
                <c:pt idx="98">
                  <c:v>44</c:v>
                </c:pt>
                <c:pt idx="99">
                  <c:v>36</c:v>
                </c:pt>
                <c:pt idx="100">
                  <c:v>48</c:v>
                </c:pt>
                <c:pt idx="101">
                  <c:v>13</c:v>
                </c:pt>
                <c:pt idx="102">
                  <c:v>13</c:v>
                </c:pt>
                <c:pt idx="103">
                  <c:v>41</c:v>
                </c:pt>
                <c:pt idx="104">
                  <c:v>9</c:v>
                </c:pt>
                <c:pt idx="105">
                  <c:v>48</c:v>
                </c:pt>
                <c:pt idx="106">
                  <c:v>4</c:v>
                </c:pt>
                <c:pt idx="107">
                  <c:v>6</c:v>
                </c:pt>
                <c:pt idx="108">
                  <c:v>62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13</c:v>
                </c:pt>
                <c:pt idx="114">
                  <c:v>5</c:v>
                </c:pt>
                <c:pt idx="115">
                  <c:v>8</c:v>
                </c:pt>
                <c:pt idx="116">
                  <c:v>5</c:v>
                </c:pt>
                <c:pt idx="117">
                  <c:v>11</c:v>
                </c:pt>
                <c:pt idx="118">
                  <c:v>28</c:v>
                </c:pt>
                <c:pt idx="119">
                  <c:v>7</c:v>
                </c:pt>
                <c:pt idx="120">
                  <c:v>5</c:v>
                </c:pt>
                <c:pt idx="121">
                  <c:v>5</c:v>
                </c:pt>
                <c:pt idx="122">
                  <c:v>51</c:v>
                </c:pt>
                <c:pt idx="123">
                  <c:v>18</c:v>
                </c:pt>
                <c:pt idx="124">
                  <c:v>43</c:v>
                </c:pt>
                <c:pt idx="125">
                  <c:v>7</c:v>
                </c:pt>
                <c:pt idx="126">
                  <c:v>29</c:v>
                </c:pt>
                <c:pt idx="127">
                  <c:v>113</c:v>
                </c:pt>
                <c:pt idx="128">
                  <c:v>110</c:v>
                </c:pt>
                <c:pt idx="129">
                  <c:v>97</c:v>
                </c:pt>
                <c:pt idx="130">
                  <c:v>18</c:v>
                </c:pt>
                <c:pt idx="131">
                  <c:v>32</c:v>
                </c:pt>
                <c:pt idx="132">
                  <c:v>173</c:v>
                </c:pt>
                <c:pt idx="133">
                  <c:v>31</c:v>
                </c:pt>
                <c:pt idx="134">
                  <c:v>49</c:v>
                </c:pt>
                <c:pt idx="135">
                  <c:v>64</c:v>
                </c:pt>
                <c:pt idx="136">
                  <c:v>455</c:v>
                </c:pt>
                <c:pt idx="137">
                  <c:v>12</c:v>
                </c:pt>
                <c:pt idx="138">
                  <c:v>59</c:v>
                </c:pt>
                <c:pt idx="139">
                  <c:v>61</c:v>
                </c:pt>
                <c:pt idx="140">
                  <c:v>178</c:v>
                </c:pt>
                <c:pt idx="141">
                  <c:v>6</c:v>
                </c:pt>
                <c:pt idx="142">
                  <c:v>56</c:v>
                </c:pt>
                <c:pt idx="143">
                  <c:v>69</c:v>
                </c:pt>
                <c:pt idx="144">
                  <c:v>43</c:v>
                </c:pt>
                <c:pt idx="145">
                  <c:v>57</c:v>
                </c:pt>
                <c:pt idx="146">
                  <c:v>117</c:v>
                </c:pt>
                <c:pt idx="147">
                  <c:v>84</c:v>
                </c:pt>
                <c:pt idx="148">
                  <c:v>34</c:v>
                </c:pt>
                <c:pt idx="149">
                  <c:v>12</c:v>
                </c:pt>
                <c:pt idx="150">
                  <c:v>13</c:v>
                </c:pt>
                <c:pt idx="151">
                  <c:v>20</c:v>
                </c:pt>
                <c:pt idx="152">
                  <c:v>12</c:v>
                </c:pt>
                <c:pt idx="153">
                  <c:v>12</c:v>
                </c:pt>
                <c:pt idx="154">
                  <c:v>5</c:v>
                </c:pt>
                <c:pt idx="155">
                  <c:v>12</c:v>
                </c:pt>
                <c:pt idx="156">
                  <c:v>56</c:v>
                </c:pt>
                <c:pt idx="157">
                  <c:v>35</c:v>
                </c:pt>
                <c:pt idx="158">
                  <c:v>10</c:v>
                </c:pt>
                <c:pt idx="159">
                  <c:v>6</c:v>
                </c:pt>
                <c:pt idx="160">
                  <c:v>13</c:v>
                </c:pt>
                <c:pt idx="161">
                  <c:v>70</c:v>
                </c:pt>
                <c:pt idx="162">
                  <c:v>5</c:v>
                </c:pt>
                <c:pt idx="163">
                  <c:v>4</c:v>
                </c:pt>
                <c:pt idx="164">
                  <c:v>39</c:v>
                </c:pt>
                <c:pt idx="165">
                  <c:v>6</c:v>
                </c:pt>
                <c:pt idx="166">
                  <c:v>95</c:v>
                </c:pt>
                <c:pt idx="167">
                  <c:v>41</c:v>
                </c:pt>
                <c:pt idx="168">
                  <c:v>6</c:v>
                </c:pt>
                <c:pt idx="169">
                  <c:v>41</c:v>
                </c:pt>
                <c:pt idx="170">
                  <c:v>5</c:v>
                </c:pt>
                <c:pt idx="171">
                  <c:v>6</c:v>
                </c:pt>
                <c:pt idx="172">
                  <c:v>58</c:v>
                </c:pt>
                <c:pt idx="173">
                  <c:v>6</c:v>
                </c:pt>
                <c:pt idx="174">
                  <c:v>4</c:v>
                </c:pt>
                <c:pt idx="175">
                  <c:v>35</c:v>
                </c:pt>
                <c:pt idx="176">
                  <c:v>75</c:v>
                </c:pt>
                <c:pt idx="177">
                  <c:v>10</c:v>
                </c:pt>
                <c:pt idx="178">
                  <c:v>11</c:v>
                </c:pt>
                <c:pt idx="179">
                  <c:v>28</c:v>
                </c:pt>
                <c:pt idx="180">
                  <c:v>6</c:v>
                </c:pt>
                <c:pt idx="181">
                  <c:v>127</c:v>
                </c:pt>
                <c:pt idx="182">
                  <c:v>111</c:v>
                </c:pt>
                <c:pt idx="183">
                  <c:v>403</c:v>
                </c:pt>
                <c:pt idx="184">
                  <c:v>9</c:v>
                </c:pt>
                <c:pt idx="185">
                  <c:v>223</c:v>
                </c:pt>
                <c:pt idx="186">
                  <c:v>8</c:v>
                </c:pt>
                <c:pt idx="187">
                  <c:v>24</c:v>
                </c:pt>
                <c:pt idx="188">
                  <c:v>6</c:v>
                </c:pt>
                <c:pt idx="189">
                  <c:v>4</c:v>
                </c:pt>
                <c:pt idx="190">
                  <c:v>156</c:v>
                </c:pt>
                <c:pt idx="191">
                  <c:v>85</c:v>
                </c:pt>
                <c:pt idx="192">
                  <c:v>72</c:v>
                </c:pt>
                <c:pt idx="193">
                  <c:v>4</c:v>
                </c:pt>
                <c:pt idx="194">
                  <c:v>50</c:v>
                </c:pt>
                <c:pt idx="195">
                  <c:v>78</c:v>
                </c:pt>
                <c:pt idx="196">
                  <c:v>5</c:v>
                </c:pt>
                <c:pt idx="197">
                  <c:v>15</c:v>
                </c:pt>
                <c:pt idx="198">
                  <c:v>42</c:v>
                </c:pt>
                <c:pt idx="199">
                  <c:v>50</c:v>
                </c:pt>
                <c:pt idx="200">
                  <c:v>42</c:v>
                </c:pt>
                <c:pt idx="201">
                  <c:v>4</c:v>
                </c:pt>
                <c:pt idx="202">
                  <c:v>6</c:v>
                </c:pt>
                <c:pt idx="203">
                  <c:v>7</c:v>
                </c:pt>
                <c:pt idx="204">
                  <c:v>89</c:v>
                </c:pt>
                <c:pt idx="205">
                  <c:v>6</c:v>
                </c:pt>
                <c:pt idx="206">
                  <c:v>4</c:v>
                </c:pt>
                <c:pt idx="207">
                  <c:v>24</c:v>
                </c:pt>
                <c:pt idx="208">
                  <c:v>65</c:v>
                </c:pt>
                <c:pt idx="209">
                  <c:v>226</c:v>
                </c:pt>
                <c:pt idx="210">
                  <c:v>155</c:v>
                </c:pt>
                <c:pt idx="211">
                  <c:v>143</c:v>
                </c:pt>
                <c:pt idx="212">
                  <c:v>156</c:v>
                </c:pt>
                <c:pt idx="213">
                  <c:v>249</c:v>
                </c:pt>
                <c:pt idx="214">
                  <c:v>153</c:v>
                </c:pt>
                <c:pt idx="215">
                  <c:v>6</c:v>
                </c:pt>
                <c:pt idx="216">
                  <c:v>43</c:v>
                </c:pt>
                <c:pt idx="217">
                  <c:v>6</c:v>
                </c:pt>
                <c:pt idx="218">
                  <c:v>14</c:v>
                </c:pt>
                <c:pt idx="219">
                  <c:v>11</c:v>
                </c:pt>
                <c:pt idx="220">
                  <c:v>11</c:v>
                </c:pt>
                <c:pt idx="221">
                  <c:v>5</c:v>
                </c:pt>
                <c:pt idx="222">
                  <c:v>5</c:v>
                </c:pt>
                <c:pt idx="223">
                  <c:v>14</c:v>
                </c:pt>
                <c:pt idx="224">
                  <c:v>7</c:v>
                </c:pt>
                <c:pt idx="225">
                  <c:v>64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64</c:v>
                </c:pt>
                <c:pt idx="231">
                  <c:v>418</c:v>
                </c:pt>
                <c:pt idx="232">
                  <c:v>8</c:v>
                </c:pt>
                <c:pt idx="233">
                  <c:v>4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35</c:v>
                </c:pt>
                <c:pt idx="239">
                  <c:v>34</c:v>
                </c:pt>
                <c:pt idx="240">
                  <c:v>5</c:v>
                </c:pt>
                <c:pt idx="241">
                  <c:v>36</c:v>
                </c:pt>
                <c:pt idx="242">
                  <c:v>52</c:v>
                </c:pt>
                <c:pt idx="243">
                  <c:v>25</c:v>
                </c:pt>
                <c:pt idx="244">
                  <c:v>11</c:v>
                </c:pt>
                <c:pt idx="245">
                  <c:v>6</c:v>
                </c:pt>
                <c:pt idx="246">
                  <c:v>64</c:v>
                </c:pt>
                <c:pt idx="247">
                  <c:v>5</c:v>
                </c:pt>
                <c:pt idx="248">
                  <c:v>14</c:v>
                </c:pt>
                <c:pt idx="249">
                  <c:v>18</c:v>
                </c:pt>
                <c:pt idx="250">
                  <c:v>11</c:v>
                </c:pt>
                <c:pt idx="251">
                  <c:v>10</c:v>
                </c:pt>
                <c:pt idx="252">
                  <c:v>68</c:v>
                </c:pt>
                <c:pt idx="253">
                  <c:v>37</c:v>
                </c:pt>
                <c:pt idx="254">
                  <c:v>56</c:v>
                </c:pt>
                <c:pt idx="255">
                  <c:v>6</c:v>
                </c:pt>
                <c:pt idx="256">
                  <c:v>11</c:v>
                </c:pt>
                <c:pt idx="257">
                  <c:v>5</c:v>
                </c:pt>
                <c:pt idx="258">
                  <c:v>6</c:v>
                </c:pt>
                <c:pt idx="259">
                  <c:v>77</c:v>
                </c:pt>
                <c:pt idx="260">
                  <c:v>74</c:v>
                </c:pt>
                <c:pt idx="261">
                  <c:v>56</c:v>
                </c:pt>
                <c:pt idx="262">
                  <c:v>5</c:v>
                </c:pt>
                <c:pt idx="263">
                  <c:v>6</c:v>
                </c:pt>
                <c:pt idx="264">
                  <c:v>59</c:v>
                </c:pt>
                <c:pt idx="265">
                  <c:v>44</c:v>
                </c:pt>
                <c:pt idx="266">
                  <c:v>234</c:v>
                </c:pt>
                <c:pt idx="267">
                  <c:v>6</c:v>
                </c:pt>
                <c:pt idx="268">
                  <c:v>17</c:v>
                </c:pt>
                <c:pt idx="269">
                  <c:v>6</c:v>
                </c:pt>
                <c:pt idx="270">
                  <c:v>8</c:v>
                </c:pt>
                <c:pt idx="271">
                  <c:v>5</c:v>
                </c:pt>
                <c:pt idx="272">
                  <c:v>109</c:v>
                </c:pt>
                <c:pt idx="273">
                  <c:v>5</c:v>
                </c:pt>
                <c:pt idx="274">
                  <c:v>6</c:v>
                </c:pt>
                <c:pt idx="275">
                  <c:v>8</c:v>
                </c:pt>
                <c:pt idx="276">
                  <c:v>25</c:v>
                </c:pt>
                <c:pt idx="277">
                  <c:v>144</c:v>
                </c:pt>
                <c:pt idx="278">
                  <c:v>90</c:v>
                </c:pt>
                <c:pt idx="279">
                  <c:v>5</c:v>
                </c:pt>
                <c:pt idx="280">
                  <c:v>88</c:v>
                </c:pt>
                <c:pt idx="281">
                  <c:v>12</c:v>
                </c:pt>
                <c:pt idx="282">
                  <c:v>365</c:v>
                </c:pt>
                <c:pt idx="283">
                  <c:v>221</c:v>
                </c:pt>
                <c:pt idx="284">
                  <c:v>204</c:v>
                </c:pt>
                <c:pt idx="285">
                  <c:v>8</c:v>
                </c:pt>
                <c:pt idx="286">
                  <c:v>5</c:v>
                </c:pt>
                <c:pt idx="287">
                  <c:v>355</c:v>
                </c:pt>
                <c:pt idx="288">
                  <c:v>12</c:v>
                </c:pt>
                <c:pt idx="289">
                  <c:v>5</c:v>
                </c:pt>
                <c:pt idx="290">
                  <c:v>438</c:v>
                </c:pt>
                <c:pt idx="291">
                  <c:v>392</c:v>
                </c:pt>
                <c:pt idx="292">
                  <c:v>5</c:v>
                </c:pt>
                <c:pt idx="293">
                  <c:v>70</c:v>
                </c:pt>
                <c:pt idx="294">
                  <c:v>57</c:v>
                </c:pt>
                <c:pt idx="295">
                  <c:v>77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52</c:v>
                </c:pt>
                <c:pt idx="300">
                  <c:v>262</c:v>
                </c:pt>
                <c:pt idx="301">
                  <c:v>19</c:v>
                </c:pt>
                <c:pt idx="302">
                  <c:v>6</c:v>
                </c:pt>
                <c:pt idx="303">
                  <c:v>12</c:v>
                </c:pt>
                <c:pt idx="304">
                  <c:v>5</c:v>
                </c:pt>
                <c:pt idx="305">
                  <c:v>6</c:v>
                </c:pt>
                <c:pt idx="306">
                  <c:v>13</c:v>
                </c:pt>
                <c:pt idx="307">
                  <c:v>59</c:v>
                </c:pt>
                <c:pt idx="308">
                  <c:v>15</c:v>
                </c:pt>
                <c:pt idx="309">
                  <c:v>4</c:v>
                </c:pt>
                <c:pt idx="310">
                  <c:v>6</c:v>
                </c:pt>
                <c:pt idx="311">
                  <c:v>33</c:v>
                </c:pt>
                <c:pt idx="312">
                  <c:v>140</c:v>
                </c:pt>
                <c:pt idx="313">
                  <c:v>7</c:v>
                </c:pt>
                <c:pt idx="314">
                  <c:v>81</c:v>
                </c:pt>
                <c:pt idx="315">
                  <c:v>98</c:v>
                </c:pt>
                <c:pt idx="316">
                  <c:v>6</c:v>
                </c:pt>
                <c:pt idx="317">
                  <c:v>48</c:v>
                </c:pt>
                <c:pt idx="318">
                  <c:v>6</c:v>
                </c:pt>
                <c:pt idx="319">
                  <c:v>245</c:v>
                </c:pt>
                <c:pt idx="320">
                  <c:v>7</c:v>
                </c:pt>
                <c:pt idx="321">
                  <c:v>7</c:v>
                </c:pt>
                <c:pt idx="322">
                  <c:v>125</c:v>
                </c:pt>
                <c:pt idx="323">
                  <c:v>34</c:v>
                </c:pt>
                <c:pt idx="324">
                  <c:v>128</c:v>
                </c:pt>
                <c:pt idx="325">
                  <c:v>91</c:v>
                </c:pt>
                <c:pt idx="326">
                  <c:v>38</c:v>
                </c:pt>
                <c:pt idx="327">
                  <c:v>51</c:v>
                </c:pt>
                <c:pt idx="328">
                  <c:v>65</c:v>
                </c:pt>
                <c:pt idx="329">
                  <c:v>12</c:v>
                </c:pt>
                <c:pt idx="330">
                  <c:v>11</c:v>
                </c:pt>
                <c:pt idx="331">
                  <c:v>42</c:v>
                </c:pt>
                <c:pt idx="332">
                  <c:v>203</c:v>
                </c:pt>
                <c:pt idx="333">
                  <c:v>283</c:v>
                </c:pt>
                <c:pt idx="334">
                  <c:v>38</c:v>
                </c:pt>
                <c:pt idx="335">
                  <c:v>6</c:v>
                </c:pt>
                <c:pt idx="336">
                  <c:v>48</c:v>
                </c:pt>
                <c:pt idx="337">
                  <c:v>70</c:v>
                </c:pt>
                <c:pt idx="338">
                  <c:v>86</c:v>
                </c:pt>
                <c:pt idx="339">
                  <c:v>119</c:v>
                </c:pt>
                <c:pt idx="340">
                  <c:v>393</c:v>
                </c:pt>
                <c:pt idx="341">
                  <c:v>49</c:v>
                </c:pt>
                <c:pt idx="342">
                  <c:v>106</c:v>
                </c:pt>
                <c:pt idx="343">
                  <c:v>117</c:v>
                </c:pt>
                <c:pt idx="344">
                  <c:v>18</c:v>
                </c:pt>
                <c:pt idx="345">
                  <c:v>11</c:v>
                </c:pt>
                <c:pt idx="346">
                  <c:v>1547</c:v>
                </c:pt>
                <c:pt idx="347">
                  <c:v>6</c:v>
                </c:pt>
                <c:pt idx="348">
                  <c:v>74</c:v>
                </c:pt>
                <c:pt idx="349">
                  <c:v>468</c:v>
                </c:pt>
                <c:pt idx="350">
                  <c:v>59</c:v>
                </c:pt>
                <c:pt idx="351">
                  <c:v>58</c:v>
                </c:pt>
                <c:pt idx="352">
                  <c:v>47</c:v>
                </c:pt>
                <c:pt idx="353">
                  <c:v>11</c:v>
                </c:pt>
                <c:pt idx="354">
                  <c:v>124</c:v>
                </c:pt>
                <c:pt idx="355">
                  <c:v>128</c:v>
                </c:pt>
                <c:pt idx="356">
                  <c:v>54</c:v>
                </c:pt>
                <c:pt idx="357">
                  <c:v>106</c:v>
                </c:pt>
                <c:pt idx="358">
                  <c:v>7</c:v>
                </c:pt>
                <c:pt idx="359">
                  <c:v>89</c:v>
                </c:pt>
                <c:pt idx="360">
                  <c:v>123</c:v>
                </c:pt>
                <c:pt idx="361">
                  <c:v>6</c:v>
                </c:pt>
                <c:pt idx="362">
                  <c:v>175</c:v>
                </c:pt>
                <c:pt idx="363">
                  <c:v>208</c:v>
                </c:pt>
                <c:pt idx="364">
                  <c:v>382</c:v>
                </c:pt>
                <c:pt idx="365">
                  <c:v>13</c:v>
                </c:pt>
                <c:pt idx="366">
                  <c:v>42</c:v>
                </c:pt>
                <c:pt idx="367">
                  <c:v>157</c:v>
                </c:pt>
                <c:pt idx="368">
                  <c:v>55</c:v>
                </c:pt>
                <c:pt idx="369">
                  <c:v>19</c:v>
                </c:pt>
                <c:pt idx="370">
                  <c:v>215</c:v>
                </c:pt>
                <c:pt idx="371">
                  <c:v>55</c:v>
                </c:pt>
                <c:pt idx="372">
                  <c:v>6</c:v>
                </c:pt>
                <c:pt idx="373">
                  <c:v>77</c:v>
                </c:pt>
                <c:pt idx="374">
                  <c:v>158</c:v>
                </c:pt>
                <c:pt idx="375">
                  <c:v>186</c:v>
                </c:pt>
                <c:pt idx="376">
                  <c:v>143</c:v>
                </c:pt>
                <c:pt idx="377">
                  <c:v>66</c:v>
                </c:pt>
                <c:pt idx="378">
                  <c:v>6</c:v>
                </c:pt>
                <c:pt idx="379">
                  <c:v>130</c:v>
                </c:pt>
                <c:pt idx="380">
                  <c:v>196</c:v>
                </c:pt>
                <c:pt idx="381">
                  <c:v>239</c:v>
                </c:pt>
                <c:pt idx="382">
                  <c:v>125</c:v>
                </c:pt>
                <c:pt idx="383">
                  <c:v>110</c:v>
                </c:pt>
                <c:pt idx="384">
                  <c:v>49</c:v>
                </c:pt>
                <c:pt idx="385">
                  <c:v>244</c:v>
                </c:pt>
                <c:pt idx="386">
                  <c:v>102</c:v>
                </c:pt>
                <c:pt idx="387">
                  <c:v>136</c:v>
                </c:pt>
                <c:pt idx="388">
                  <c:v>70</c:v>
                </c:pt>
                <c:pt idx="389">
                  <c:v>56</c:v>
                </c:pt>
                <c:pt idx="390">
                  <c:v>126</c:v>
                </c:pt>
                <c:pt idx="391">
                  <c:v>146</c:v>
                </c:pt>
                <c:pt idx="392">
                  <c:v>176</c:v>
                </c:pt>
                <c:pt idx="393">
                  <c:v>37</c:v>
                </c:pt>
                <c:pt idx="394">
                  <c:v>11</c:v>
                </c:pt>
                <c:pt idx="395">
                  <c:v>106</c:v>
                </c:pt>
                <c:pt idx="396">
                  <c:v>82</c:v>
                </c:pt>
                <c:pt idx="397">
                  <c:v>215</c:v>
                </c:pt>
                <c:pt idx="398">
                  <c:v>11</c:v>
                </c:pt>
                <c:pt idx="399">
                  <c:v>109</c:v>
                </c:pt>
                <c:pt idx="400">
                  <c:v>69</c:v>
                </c:pt>
                <c:pt idx="401">
                  <c:v>347</c:v>
                </c:pt>
                <c:pt idx="402">
                  <c:v>109</c:v>
                </c:pt>
                <c:pt idx="403">
                  <c:v>85</c:v>
                </c:pt>
                <c:pt idx="404">
                  <c:v>28</c:v>
                </c:pt>
                <c:pt idx="405">
                  <c:v>103</c:v>
                </c:pt>
                <c:pt idx="406">
                  <c:v>65</c:v>
                </c:pt>
                <c:pt idx="407">
                  <c:v>14</c:v>
                </c:pt>
                <c:pt idx="408">
                  <c:v>81</c:v>
                </c:pt>
                <c:pt idx="409">
                  <c:v>56</c:v>
                </c:pt>
                <c:pt idx="410">
                  <c:v>102</c:v>
                </c:pt>
                <c:pt idx="411">
                  <c:v>97</c:v>
                </c:pt>
                <c:pt idx="412">
                  <c:v>149</c:v>
                </c:pt>
                <c:pt idx="413">
                  <c:v>242</c:v>
                </c:pt>
                <c:pt idx="414">
                  <c:v>234</c:v>
                </c:pt>
                <c:pt idx="415">
                  <c:v>72</c:v>
                </c:pt>
                <c:pt idx="416">
                  <c:v>9</c:v>
                </c:pt>
                <c:pt idx="417">
                  <c:v>65</c:v>
                </c:pt>
                <c:pt idx="418">
                  <c:v>561</c:v>
                </c:pt>
                <c:pt idx="419">
                  <c:v>5</c:v>
                </c:pt>
                <c:pt idx="420">
                  <c:v>66</c:v>
                </c:pt>
                <c:pt idx="421">
                  <c:v>189</c:v>
                </c:pt>
                <c:pt idx="422">
                  <c:v>70</c:v>
                </c:pt>
                <c:pt idx="423">
                  <c:v>108</c:v>
                </c:pt>
                <c:pt idx="424">
                  <c:v>148</c:v>
                </c:pt>
                <c:pt idx="425">
                  <c:v>197</c:v>
                </c:pt>
                <c:pt idx="426">
                  <c:v>165</c:v>
                </c:pt>
                <c:pt idx="427">
                  <c:v>239</c:v>
                </c:pt>
                <c:pt idx="428">
                  <c:v>194</c:v>
                </c:pt>
                <c:pt idx="429">
                  <c:v>213</c:v>
                </c:pt>
                <c:pt idx="430">
                  <c:v>363</c:v>
                </c:pt>
                <c:pt idx="431">
                  <c:v>412</c:v>
                </c:pt>
                <c:pt idx="432">
                  <c:v>196</c:v>
                </c:pt>
                <c:pt idx="433">
                  <c:v>149</c:v>
                </c:pt>
                <c:pt idx="434">
                  <c:v>56</c:v>
                </c:pt>
                <c:pt idx="435">
                  <c:v>79</c:v>
                </c:pt>
                <c:pt idx="436">
                  <c:v>98</c:v>
                </c:pt>
                <c:pt idx="437">
                  <c:v>56</c:v>
                </c:pt>
                <c:pt idx="438">
                  <c:v>152</c:v>
                </c:pt>
                <c:pt idx="439">
                  <c:v>380</c:v>
                </c:pt>
                <c:pt idx="440">
                  <c:v>155</c:v>
                </c:pt>
                <c:pt idx="441">
                  <c:v>158</c:v>
                </c:pt>
                <c:pt idx="442">
                  <c:v>182</c:v>
                </c:pt>
                <c:pt idx="443">
                  <c:v>58</c:v>
                </c:pt>
                <c:pt idx="444">
                  <c:v>95</c:v>
                </c:pt>
                <c:pt idx="445">
                  <c:v>97</c:v>
                </c:pt>
                <c:pt idx="446">
                  <c:v>204</c:v>
                </c:pt>
                <c:pt idx="447">
                  <c:v>398</c:v>
                </c:pt>
                <c:pt idx="448">
                  <c:v>84</c:v>
                </c:pt>
                <c:pt idx="449">
                  <c:v>207</c:v>
                </c:pt>
                <c:pt idx="450">
                  <c:v>214</c:v>
                </c:pt>
                <c:pt idx="451">
                  <c:v>168</c:v>
                </c:pt>
                <c:pt idx="452">
                  <c:v>35</c:v>
                </c:pt>
                <c:pt idx="453">
                  <c:v>174</c:v>
                </c:pt>
                <c:pt idx="454">
                  <c:v>82</c:v>
                </c:pt>
                <c:pt idx="455">
                  <c:v>276</c:v>
                </c:pt>
                <c:pt idx="456">
                  <c:v>334</c:v>
                </c:pt>
                <c:pt idx="457">
                  <c:v>37</c:v>
                </c:pt>
                <c:pt idx="458">
                  <c:v>57</c:v>
                </c:pt>
                <c:pt idx="459">
                  <c:v>86</c:v>
                </c:pt>
                <c:pt idx="460">
                  <c:v>45</c:v>
                </c:pt>
                <c:pt idx="461">
                  <c:v>355</c:v>
                </c:pt>
                <c:pt idx="462">
                  <c:v>106</c:v>
                </c:pt>
                <c:pt idx="463">
                  <c:v>42</c:v>
                </c:pt>
                <c:pt idx="464">
                  <c:v>217</c:v>
                </c:pt>
                <c:pt idx="465">
                  <c:v>99</c:v>
                </c:pt>
                <c:pt idx="466">
                  <c:v>49</c:v>
                </c:pt>
                <c:pt idx="467">
                  <c:v>123</c:v>
                </c:pt>
                <c:pt idx="468">
                  <c:v>93</c:v>
                </c:pt>
                <c:pt idx="469">
                  <c:v>180</c:v>
                </c:pt>
                <c:pt idx="470">
                  <c:v>155</c:v>
                </c:pt>
                <c:pt idx="471">
                  <c:v>302</c:v>
                </c:pt>
                <c:pt idx="472">
                  <c:v>196</c:v>
                </c:pt>
                <c:pt idx="473">
                  <c:v>207</c:v>
                </c:pt>
                <c:pt idx="474">
                  <c:v>197</c:v>
                </c:pt>
                <c:pt idx="475">
                  <c:v>72</c:v>
                </c:pt>
                <c:pt idx="476">
                  <c:v>84</c:v>
                </c:pt>
                <c:pt idx="477">
                  <c:v>203</c:v>
                </c:pt>
                <c:pt idx="478">
                  <c:v>180</c:v>
                </c:pt>
                <c:pt idx="479">
                  <c:v>126</c:v>
                </c:pt>
                <c:pt idx="480">
                  <c:v>1575</c:v>
                </c:pt>
                <c:pt idx="481">
                  <c:v>325</c:v>
                </c:pt>
                <c:pt idx="482">
                  <c:v>179</c:v>
                </c:pt>
                <c:pt idx="483">
                  <c:v>218</c:v>
                </c:pt>
                <c:pt idx="484">
                  <c:v>89</c:v>
                </c:pt>
                <c:pt idx="485">
                  <c:v>58</c:v>
                </c:pt>
                <c:pt idx="486">
                  <c:v>76</c:v>
                </c:pt>
                <c:pt idx="487">
                  <c:v>115</c:v>
                </c:pt>
                <c:pt idx="488">
                  <c:v>181</c:v>
                </c:pt>
                <c:pt idx="489">
                  <c:v>101</c:v>
                </c:pt>
                <c:pt idx="490">
                  <c:v>158</c:v>
                </c:pt>
                <c:pt idx="491">
                  <c:v>133</c:v>
                </c:pt>
                <c:pt idx="492">
                  <c:v>140</c:v>
                </c:pt>
                <c:pt idx="493">
                  <c:v>26</c:v>
                </c:pt>
                <c:pt idx="494">
                  <c:v>132</c:v>
                </c:pt>
                <c:pt idx="495">
                  <c:v>115</c:v>
                </c:pt>
                <c:pt idx="496">
                  <c:v>141</c:v>
                </c:pt>
                <c:pt idx="497">
                  <c:v>66</c:v>
                </c:pt>
                <c:pt idx="498">
                  <c:v>188</c:v>
                </c:pt>
                <c:pt idx="499">
                  <c:v>108</c:v>
                </c:pt>
                <c:pt idx="500">
                  <c:v>142</c:v>
                </c:pt>
                <c:pt idx="501">
                  <c:v>213</c:v>
                </c:pt>
                <c:pt idx="502">
                  <c:v>192</c:v>
                </c:pt>
                <c:pt idx="503">
                  <c:v>335</c:v>
                </c:pt>
                <c:pt idx="504">
                  <c:v>243</c:v>
                </c:pt>
                <c:pt idx="505">
                  <c:v>261</c:v>
                </c:pt>
                <c:pt idx="506">
                  <c:v>192</c:v>
                </c:pt>
                <c:pt idx="507">
                  <c:v>237</c:v>
                </c:pt>
                <c:pt idx="508">
                  <c:v>181</c:v>
                </c:pt>
                <c:pt idx="509">
                  <c:v>149</c:v>
                </c:pt>
                <c:pt idx="510">
                  <c:v>279</c:v>
                </c:pt>
                <c:pt idx="511">
                  <c:v>131</c:v>
                </c:pt>
                <c:pt idx="512">
                  <c:v>228</c:v>
                </c:pt>
                <c:pt idx="513">
                  <c:v>112</c:v>
                </c:pt>
                <c:pt idx="514">
                  <c:v>155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235</c:v>
                </c:pt>
                <c:pt idx="520">
                  <c:v>126</c:v>
                </c:pt>
                <c:pt idx="521">
                  <c:v>597</c:v>
                </c:pt>
                <c:pt idx="522">
                  <c:v>159</c:v>
                </c:pt>
                <c:pt idx="523">
                  <c:v>176</c:v>
                </c:pt>
                <c:pt idx="524">
                  <c:v>140</c:v>
                </c:pt>
                <c:pt idx="525">
                  <c:v>230</c:v>
                </c:pt>
                <c:pt idx="526">
                  <c:v>198</c:v>
                </c:pt>
                <c:pt idx="527">
                  <c:v>187</c:v>
                </c:pt>
                <c:pt idx="528">
                  <c:v>316</c:v>
                </c:pt>
                <c:pt idx="529">
                  <c:v>137</c:v>
                </c:pt>
                <c:pt idx="530">
                  <c:v>293</c:v>
                </c:pt>
                <c:pt idx="531">
                  <c:v>224</c:v>
                </c:pt>
                <c:pt idx="532">
                  <c:v>269</c:v>
                </c:pt>
                <c:pt idx="533">
                  <c:v>216</c:v>
                </c:pt>
                <c:pt idx="534">
                  <c:v>268</c:v>
                </c:pt>
                <c:pt idx="535">
                  <c:v>117</c:v>
                </c:pt>
                <c:pt idx="536">
                  <c:v>417</c:v>
                </c:pt>
                <c:pt idx="537">
                  <c:v>100</c:v>
                </c:pt>
                <c:pt idx="538">
                  <c:v>65</c:v>
                </c:pt>
                <c:pt idx="539">
                  <c:v>118</c:v>
                </c:pt>
                <c:pt idx="540">
                  <c:v>423</c:v>
                </c:pt>
                <c:pt idx="541">
                  <c:v>233</c:v>
                </c:pt>
                <c:pt idx="542">
                  <c:v>653</c:v>
                </c:pt>
                <c:pt idx="543">
                  <c:v>152</c:v>
                </c:pt>
                <c:pt idx="544">
                  <c:v>137</c:v>
                </c:pt>
                <c:pt idx="545">
                  <c:v>122</c:v>
                </c:pt>
                <c:pt idx="546">
                  <c:v>293</c:v>
                </c:pt>
                <c:pt idx="547">
                  <c:v>207</c:v>
                </c:pt>
                <c:pt idx="548">
                  <c:v>221</c:v>
                </c:pt>
                <c:pt idx="549">
                  <c:v>110</c:v>
                </c:pt>
                <c:pt idx="550">
                  <c:v>187</c:v>
                </c:pt>
                <c:pt idx="551">
                  <c:v>79</c:v>
                </c:pt>
                <c:pt idx="552">
                  <c:v>209</c:v>
                </c:pt>
                <c:pt idx="553">
                  <c:v>112</c:v>
                </c:pt>
                <c:pt idx="554">
                  <c:v>169</c:v>
                </c:pt>
                <c:pt idx="555">
                  <c:v>434</c:v>
                </c:pt>
                <c:pt idx="556">
                  <c:v>200</c:v>
                </c:pt>
                <c:pt idx="557">
                  <c:v>342</c:v>
                </c:pt>
                <c:pt idx="558">
                  <c:v>284</c:v>
                </c:pt>
                <c:pt idx="559">
                  <c:v>222</c:v>
                </c:pt>
                <c:pt idx="560">
                  <c:v>291</c:v>
                </c:pt>
                <c:pt idx="561">
                  <c:v>351</c:v>
                </c:pt>
                <c:pt idx="562">
                  <c:v>159</c:v>
                </c:pt>
                <c:pt idx="563">
                  <c:v>307</c:v>
                </c:pt>
                <c:pt idx="564">
                  <c:v>135</c:v>
                </c:pt>
                <c:pt idx="565">
                  <c:v>565</c:v>
                </c:pt>
                <c:pt idx="566">
                  <c:v>252</c:v>
                </c:pt>
                <c:pt idx="567">
                  <c:v>134</c:v>
                </c:pt>
                <c:pt idx="568">
                  <c:v>143</c:v>
                </c:pt>
                <c:pt idx="569">
                  <c:v>238</c:v>
                </c:pt>
                <c:pt idx="570">
                  <c:v>198</c:v>
                </c:pt>
                <c:pt idx="571">
                  <c:v>1459</c:v>
                </c:pt>
                <c:pt idx="572">
                  <c:v>255</c:v>
                </c:pt>
                <c:pt idx="573">
                  <c:v>469</c:v>
                </c:pt>
                <c:pt idx="574">
                  <c:v>258</c:v>
                </c:pt>
                <c:pt idx="575">
                  <c:v>234</c:v>
                </c:pt>
                <c:pt idx="576">
                  <c:v>170</c:v>
                </c:pt>
                <c:pt idx="577">
                  <c:v>269</c:v>
                </c:pt>
                <c:pt idx="578">
                  <c:v>268</c:v>
                </c:pt>
                <c:pt idx="579">
                  <c:v>259</c:v>
                </c:pt>
                <c:pt idx="580">
                  <c:v>171</c:v>
                </c:pt>
                <c:pt idx="581">
                  <c:v>180</c:v>
                </c:pt>
                <c:pt idx="582">
                  <c:v>371</c:v>
                </c:pt>
                <c:pt idx="583">
                  <c:v>127</c:v>
                </c:pt>
                <c:pt idx="584">
                  <c:v>272</c:v>
                </c:pt>
                <c:pt idx="585">
                  <c:v>379</c:v>
                </c:pt>
                <c:pt idx="586">
                  <c:v>358</c:v>
                </c:pt>
                <c:pt idx="587">
                  <c:v>179</c:v>
                </c:pt>
                <c:pt idx="588">
                  <c:v>767</c:v>
                </c:pt>
                <c:pt idx="589">
                  <c:v>670</c:v>
                </c:pt>
                <c:pt idx="590">
                  <c:v>282</c:v>
                </c:pt>
                <c:pt idx="591">
                  <c:v>425</c:v>
                </c:pt>
                <c:pt idx="592">
                  <c:v>167</c:v>
                </c:pt>
                <c:pt idx="593">
                  <c:v>708</c:v>
                </c:pt>
                <c:pt idx="594">
                  <c:v>429</c:v>
                </c:pt>
                <c:pt idx="595">
                  <c:v>507</c:v>
                </c:pt>
                <c:pt idx="596">
                  <c:v>396</c:v>
                </c:pt>
                <c:pt idx="597">
                  <c:v>789</c:v>
                </c:pt>
                <c:pt idx="598">
                  <c:v>212</c:v>
                </c:pt>
                <c:pt idx="599">
                  <c:v>162</c:v>
                </c:pt>
                <c:pt idx="600">
                  <c:v>170</c:v>
                </c:pt>
                <c:pt idx="601">
                  <c:v>596</c:v>
                </c:pt>
                <c:pt idx="602">
                  <c:v>683</c:v>
                </c:pt>
                <c:pt idx="603">
                  <c:v>327</c:v>
                </c:pt>
                <c:pt idx="604">
                  <c:v>373</c:v>
                </c:pt>
                <c:pt idx="605">
                  <c:v>298</c:v>
                </c:pt>
                <c:pt idx="606">
                  <c:v>371</c:v>
                </c:pt>
                <c:pt idx="607">
                  <c:v>726</c:v>
                </c:pt>
                <c:pt idx="608">
                  <c:v>258</c:v>
                </c:pt>
                <c:pt idx="609">
                  <c:v>387</c:v>
                </c:pt>
                <c:pt idx="610">
                  <c:v>1063</c:v>
                </c:pt>
                <c:pt idx="611">
                  <c:v>323</c:v>
                </c:pt>
                <c:pt idx="612">
                  <c:v>623</c:v>
                </c:pt>
                <c:pt idx="613">
                  <c:v>606</c:v>
                </c:pt>
                <c:pt idx="614">
                  <c:v>169</c:v>
                </c:pt>
                <c:pt idx="615">
                  <c:v>643</c:v>
                </c:pt>
                <c:pt idx="616">
                  <c:v>947</c:v>
                </c:pt>
                <c:pt idx="617">
                  <c:v>466</c:v>
                </c:pt>
                <c:pt idx="618">
                  <c:v>764</c:v>
                </c:pt>
                <c:pt idx="619">
                  <c:v>521</c:v>
                </c:pt>
                <c:pt idx="620">
                  <c:v>489</c:v>
                </c:pt>
                <c:pt idx="621">
                  <c:v>331</c:v>
                </c:pt>
                <c:pt idx="622">
                  <c:v>656</c:v>
                </c:pt>
                <c:pt idx="623">
                  <c:v>1000</c:v>
                </c:pt>
                <c:pt idx="624">
                  <c:v>677</c:v>
                </c:pt>
                <c:pt idx="625">
                  <c:v>780</c:v>
                </c:pt>
                <c:pt idx="626">
                  <c:v>988</c:v>
                </c:pt>
                <c:pt idx="627">
                  <c:v>925</c:v>
                </c:pt>
                <c:pt idx="628">
                  <c:v>974</c:v>
                </c:pt>
                <c:pt idx="629">
                  <c:v>1235</c:v>
                </c:pt>
                <c:pt idx="630">
                  <c:v>2732</c:v>
                </c:pt>
                <c:pt idx="631">
                  <c:v>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B1-452D-9451-FB465EA21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544680"/>
        <c:axId val="2118388375"/>
      </c:scatterChart>
      <c:valAx>
        <c:axId val="156254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88375"/>
        <c:crosses val="autoZero"/>
        <c:crossBetween val="midCat"/>
      </c:valAx>
      <c:valAx>
        <c:axId val="2118388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4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NOCOM &amp; DCP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DCP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Data!$B$2:$B$633</c:f>
              <c:numCache>
                <c:formatCode>General</c:formatCode>
                <c:ptCount val="63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18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24</c:v>
                </c:pt>
                <c:pt idx="625">
                  <c:v>24</c:v>
                </c:pt>
                <c:pt idx="626">
                  <c:v>27</c:v>
                </c:pt>
                <c:pt idx="627">
                  <c:v>28</c:v>
                </c:pt>
                <c:pt idx="628">
                  <c:v>30</c:v>
                </c:pt>
                <c:pt idx="629">
                  <c:v>30</c:v>
                </c:pt>
                <c:pt idx="630">
                  <c:v>31</c:v>
                </c:pt>
                <c:pt idx="631">
                  <c:v>32</c:v>
                </c:pt>
              </c:numCache>
            </c:numRef>
          </c:xVal>
          <c:yVal>
            <c:numRef>
              <c:f>Data!$G$2:$G$633</c:f>
              <c:numCache>
                <c:formatCode>0.00</c:formatCode>
                <c:ptCount val="632"/>
                <c:pt idx="0">
                  <c:v>69.709999999999994</c:v>
                </c:pt>
                <c:pt idx="1">
                  <c:v>59.18</c:v>
                </c:pt>
                <c:pt idx="2">
                  <c:v>65.790000000000006</c:v>
                </c:pt>
                <c:pt idx="3">
                  <c:v>62.81</c:v>
                </c:pt>
                <c:pt idx="4">
                  <c:v>62.41</c:v>
                </c:pt>
                <c:pt idx="5">
                  <c:v>58.94</c:v>
                </c:pt>
                <c:pt idx="6">
                  <c:v>88.68</c:v>
                </c:pt>
                <c:pt idx="7">
                  <c:v>79.66</c:v>
                </c:pt>
                <c:pt idx="8">
                  <c:v>80.95</c:v>
                </c:pt>
                <c:pt idx="9">
                  <c:v>80.33</c:v>
                </c:pt>
                <c:pt idx="10">
                  <c:v>80.650000000000006</c:v>
                </c:pt>
                <c:pt idx="11">
                  <c:v>80.650000000000006</c:v>
                </c:pt>
                <c:pt idx="12">
                  <c:v>80.650000000000006</c:v>
                </c:pt>
                <c:pt idx="13">
                  <c:v>90.24</c:v>
                </c:pt>
                <c:pt idx="14">
                  <c:v>48.39</c:v>
                </c:pt>
                <c:pt idx="15">
                  <c:v>91.49</c:v>
                </c:pt>
                <c:pt idx="16">
                  <c:v>86.21</c:v>
                </c:pt>
                <c:pt idx="17">
                  <c:v>84.48</c:v>
                </c:pt>
                <c:pt idx="18">
                  <c:v>91.49</c:v>
                </c:pt>
                <c:pt idx="19">
                  <c:v>60</c:v>
                </c:pt>
                <c:pt idx="20">
                  <c:v>57.69</c:v>
                </c:pt>
                <c:pt idx="21">
                  <c:v>52.06</c:v>
                </c:pt>
                <c:pt idx="22">
                  <c:v>88.62</c:v>
                </c:pt>
                <c:pt idx="23">
                  <c:v>48.29</c:v>
                </c:pt>
                <c:pt idx="24">
                  <c:v>49.36</c:v>
                </c:pt>
                <c:pt idx="25">
                  <c:v>82.5</c:v>
                </c:pt>
                <c:pt idx="26">
                  <c:v>87.23</c:v>
                </c:pt>
                <c:pt idx="27">
                  <c:v>85</c:v>
                </c:pt>
                <c:pt idx="28">
                  <c:v>54.29</c:v>
                </c:pt>
                <c:pt idx="29">
                  <c:v>55.86</c:v>
                </c:pt>
                <c:pt idx="30">
                  <c:v>69.52</c:v>
                </c:pt>
                <c:pt idx="31">
                  <c:v>66.180000000000007</c:v>
                </c:pt>
                <c:pt idx="32">
                  <c:v>53.04</c:v>
                </c:pt>
                <c:pt idx="33">
                  <c:v>46.05</c:v>
                </c:pt>
                <c:pt idx="34">
                  <c:v>89.58</c:v>
                </c:pt>
                <c:pt idx="35">
                  <c:v>86</c:v>
                </c:pt>
                <c:pt idx="36">
                  <c:v>61.54</c:v>
                </c:pt>
                <c:pt idx="37">
                  <c:v>50.68</c:v>
                </c:pt>
                <c:pt idx="38">
                  <c:v>63.86</c:v>
                </c:pt>
                <c:pt idx="39">
                  <c:v>57</c:v>
                </c:pt>
                <c:pt idx="40">
                  <c:v>37.71</c:v>
                </c:pt>
                <c:pt idx="41">
                  <c:v>44.59</c:v>
                </c:pt>
                <c:pt idx="42">
                  <c:v>82.76</c:v>
                </c:pt>
                <c:pt idx="43">
                  <c:v>90</c:v>
                </c:pt>
                <c:pt idx="44">
                  <c:v>88.46</c:v>
                </c:pt>
                <c:pt idx="45">
                  <c:v>88.14</c:v>
                </c:pt>
                <c:pt idx="46">
                  <c:v>70.83</c:v>
                </c:pt>
                <c:pt idx="47">
                  <c:v>69.88</c:v>
                </c:pt>
                <c:pt idx="48">
                  <c:v>69.3</c:v>
                </c:pt>
                <c:pt idx="49">
                  <c:v>79.67</c:v>
                </c:pt>
                <c:pt idx="50">
                  <c:v>88.46</c:v>
                </c:pt>
                <c:pt idx="51">
                  <c:v>64.290000000000006</c:v>
                </c:pt>
                <c:pt idx="52">
                  <c:v>89.47</c:v>
                </c:pt>
                <c:pt idx="53">
                  <c:v>86.54</c:v>
                </c:pt>
                <c:pt idx="54">
                  <c:v>88.46</c:v>
                </c:pt>
                <c:pt idx="55">
                  <c:v>66.11</c:v>
                </c:pt>
                <c:pt idx="56">
                  <c:v>54.94</c:v>
                </c:pt>
                <c:pt idx="57">
                  <c:v>87.5</c:v>
                </c:pt>
                <c:pt idx="58">
                  <c:v>46.46</c:v>
                </c:pt>
                <c:pt idx="59">
                  <c:v>75</c:v>
                </c:pt>
                <c:pt idx="60">
                  <c:v>58.72</c:v>
                </c:pt>
                <c:pt idx="61">
                  <c:v>58.82</c:v>
                </c:pt>
                <c:pt idx="62">
                  <c:v>50</c:v>
                </c:pt>
                <c:pt idx="63">
                  <c:v>57.5</c:v>
                </c:pt>
                <c:pt idx="64">
                  <c:v>45.96</c:v>
                </c:pt>
                <c:pt idx="65">
                  <c:v>62.73</c:v>
                </c:pt>
                <c:pt idx="66">
                  <c:v>50</c:v>
                </c:pt>
                <c:pt idx="67">
                  <c:v>88.89</c:v>
                </c:pt>
                <c:pt idx="68">
                  <c:v>90</c:v>
                </c:pt>
                <c:pt idx="69">
                  <c:v>59.13</c:v>
                </c:pt>
                <c:pt idx="70">
                  <c:v>88.89</c:v>
                </c:pt>
                <c:pt idx="71">
                  <c:v>43.62</c:v>
                </c:pt>
                <c:pt idx="72">
                  <c:v>83.33</c:v>
                </c:pt>
                <c:pt idx="73">
                  <c:v>73.86</c:v>
                </c:pt>
                <c:pt idx="74">
                  <c:v>63.46</c:v>
                </c:pt>
                <c:pt idx="75">
                  <c:v>70.22</c:v>
                </c:pt>
                <c:pt idx="76">
                  <c:v>86.05</c:v>
                </c:pt>
                <c:pt idx="77">
                  <c:v>91.49</c:v>
                </c:pt>
                <c:pt idx="78">
                  <c:v>91.67</c:v>
                </c:pt>
                <c:pt idx="79">
                  <c:v>60.4</c:v>
                </c:pt>
                <c:pt idx="80">
                  <c:v>79.17</c:v>
                </c:pt>
                <c:pt idx="81">
                  <c:v>76</c:v>
                </c:pt>
                <c:pt idx="82">
                  <c:v>63.08</c:v>
                </c:pt>
                <c:pt idx="83">
                  <c:v>87.5</c:v>
                </c:pt>
                <c:pt idx="84">
                  <c:v>88.64</c:v>
                </c:pt>
                <c:pt idx="85">
                  <c:v>88.64</c:v>
                </c:pt>
                <c:pt idx="86">
                  <c:v>88.64</c:v>
                </c:pt>
                <c:pt idx="87">
                  <c:v>82.09</c:v>
                </c:pt>
                <c:pt idx="88">
                  <c:v>60.75</c:v>
                </c:pt>
                <c:pt idx="89">
                  <c:v>37.5</c:v>
                </c:pt>
                <c:pt idx="90">
                  <c:v>90.57</c:v>
                </c:pt>
                <c:pt idx="91">
                  <c:v>87.23</c:v>
                </c:pt>
                <c:pt idx="92">
                  <c:v>86.49</c:v>
                </c:pt>
                <c:pt idx="93">
                  <c:v>87.5</c:v>
                </c:pt>
                <c:pt idx="94">
                  <c:v>76.069999999999993</c:v>
                </c:pt>
                <c:pt idx="95">
                  <c:v>74.069999999999993</c:v>
                </c:pt>
                <c:pt idx="96">
                  <c:v>54.19</c:v>
                </c:pt>
                <c:pt idx="97">
                  <c:v>75.31</c:v>
                </c:pt>
                <c:pt idx="98">
                  <c:v>72.84</c:v>
                </c:pt>
                <c:pt idx="99">
                  <c:v>69.23</c:v>
                </c:pt>
                <c:pt idx="100">
                  <c:v>64.44</c:v>
                </c:pt>
                <c:pt idx="101">
                  <c:v>91.28</c:v>
                </c:pt>
                <c:pt idx="102">
                  <c:v>78.33</c:v>
                </c:pt>
                <c:pt idx="103">
                  <c:v>64.66</c:v>
                </c:pt>
                <c:pt idx="104">
                  <c:v>84.21</c:v>
                </c:pt>
                <c:pt idx="105">
                  <c:v>60.33</c:v>
                </c:pt>
                <c:pt idx="106">
                  <c:v>92.31</c:v>
                </c:pt>
                <c:pt idx="107">
                  <c:v>87.76</c:v>
                </c:pt>
                <c:pt idx="108">
                  <c:v>60.26</c:v>
                </c:pt>
                <c:pt idx="109">
                  <c:v>86.96</c:v>
                </c:pt>
                <c:pt idx="110">
                  <c:v>90.74</c:v>
                </c:pt>
                <c:pt idx="111">
                  <c:v>90.7</c:v>
                </c:pt>
                <c:pt idx="112">
                  <c:v>91.49</c:v>
                </c:pt>
                <c:pt idx="113">
                  <c:v>90.78</c:v>
                </c:pt>
                <c:pt idx="114">
                  <c:v>89.13</c:v>
                </c:pt>
                <c:pt idx="115">
                  <c:v>85.96</c:v>
                </c:pt>
                <c:pt idx="116">
                  <c:v>91.23</c:v>
                </c:pt>
                <c:pt idx="117">
                  <c:v>86.25</c:v>
                </c:pt>
                <c:pt idx="118">
                  <c:v>72</c:v>
                </c:pt>
                <c:pt idx="119">
                  <c:v>88.71</c:v>
                </c:pt>
                <c:pt idx="120">
                  <c:v>91.8</c:v>
                </c:pt>
                <c:pt idx="121">
                  <c:v>92.42</c:v>
                </c:pt>
                <c:pt idx="122">
                  <c:v>64.83</c:v>
                </c:pt>
                <c:pt idx="123">
                  <c:v>71.430000000000007</c:v>
                </c:pt>
                <c:pt idx="124">
                  <c:v>51.14</c:v>
                </c:pt>
                <c:pt idx="125">
                  <c:v>91.03</c:v>
                </c:pt>
                <c:pt idx="126">
                  <c:v>66.28</c:v>
                </c:pt>
                <c:pt idx="127">
                  <c:v>37.909999999999997</c:v>
                </c:pt>
                <c:pt idx="128">
                  <c:v>41.18</c:v>
                </c:pt>
                <c:pt idx="129">
                  <c:v>35.76</c:v>
                </c:pt>
                <c:pt idx="130">
                  <c:v>77.78</c:v>
                </c:pt>
                <c:pt idx="131">
                  <c:v>68.319999999999993</c:v>
                </c:pt>
                <c:pt idx="132">
                  <c:v>38.65</c:v>
                </c:pt>
                <c:pt idx="133">
                  <c:v>69.900000000000006</c:v>
                </c:pt>
                <c:pt idx="134">
                  <c:v>68.59</c:v>
                </c:pt>
                <c:pt idx="135">
                  <c:v>65.59</c:v>
                </c:pt>
                <c:pt idx="136">
                  <c:v>39.74</c:v>
                </c:pt>
                <c:pt idx="137">
                  <c:v>80.650000000000006</c:v>
                </c:pt>
                <c:pt idx="138">
                  <c:v>54.62</c:v>
                </c:pt>
                <c:pt idx="139">
                  <c:v>53.79</c:v>
                </c:pt>
                <c:pt idx="140">
                  <c:v>52.66</c:v>
                </c:pt>
                <c:pt idx="141">
                  <c:v>87.23</c:v>
                </c:pt>
                <c:pt idx="142">
                  <c:v>60.56</c:v>
                </c:pt>
                <c:pt idx="143">
                  <c:v>59.41</c:v>
                </c:pt>
                <c:pt idx="144">
                  <c:v>63.87</c:v>
                </c:pt>
                <c:pt idx="145">
                  <c:v>59.86</c:v>
                </c:pt>
                <c:pt idx="146">
                  <c:v>41.79</c:v>
                </c:pt>
                <c:pt idx="147">
                  <c:v>44.37</c:v>
                </c:pt>
                <c:pt idx="148">
                  <c:v>70.180000000000007</c:v>
                </c:pt>
                <c:pt idx="149">
                  <c:v>81.540000000000006</c:v>
                </c:pt>
                <c:pt idx="150">
                  <c:v>81.16</c:v>
                </c:pt>
                <c:pt idx="151">
                  <c:v>76.739999999999995</c:v>
                </c:pt>
                <c:pt idx="152">
                  <c:v>80.33</c:v>
                </c:pt>
                <c:pt idx="153">
                  <c:v>81.25</c:v>
                </c:pt>
                <c:pt idx="154">
                  <c:v>88.89</c:v>
                </c:pt>
                <c:pt idx="155">
                  <c:v>80.650000000000006</c:v>
                </c:pt>
                <c:pt idx="156">
                  <c:v>63.4</c:v>
                </c:pt>
                <c:pt idx="157">
                  <c:v>65.349999999999994</c:v>
                </c:pt>
                <c:pt idx="158">
                  <c:v>82.46</c:v>
                </c:pt>
                <c:pt idx="159">
                  <c:v>88.46</c:v>
                </c:pt>
                <c:pt idx="160">
                  <c:v>86.32</c:v>
                </c:pt>
                <c:pt idx="161">
                  <c:v>53.02</c:v>
                </c:pt>
                <c:pt idx="162">
                  <c:v>90.57</c:v>
                </c:pt>
                <c:pt idx="163">
                  <c:v>92.59</c:v>
                </c:pt>
                <c:pt idx="164">
                  <c:v>67.23</c:v>
                </c:pt>
                <c:pt idx="165">
                  <c:v>88.68</c:v>
                </c:pt>
                <c:pt idx="166">
                  <c:v>37.5</c:v>
                </c:pt>
                <c:pt idx="167">
                  <c:v>64.66</c:v>
                </c:pt>
                <c:pt idx="168">
                  <c:v>91.78</c:v>
                </c:pt>
                <c:pt idx="169">
                  <c:v>63.39</c:v>
                </c:pt>
                <c:pt idx="170">
                  <c:v>91.67</c:v>
                </c:pt>
                <c:pt idx="171">
                  <c:v>89.29</c:v>
                </c:pt>
                <c:pt idx="172">
                  <c:v>59.44</c:v>
                </c:pt>
                <c:pt idx="173">
                  <c:v>91.67</c:v>
                </c:pt>
                <c:pt idx="174">
                  <c:v>92.98</c:v>
                </c:pt>
                <c:pt idx="175">
                  <c:v>73.28</c:v>
                </c:pt>
                <c:pt idx="176">
                  <c:v>62.5</c:v>
                </c:pt>
                <c:pt idx="177">
                  <c:v>89.69</c:v>
                </c:pt>
                <c:pt idx="178">
                  <c:v>91.97</c:v>
                </c:pt>
                <c:pt idx="179">
                  <c:v>68.89</c:v>
                </c:pt>
                <c:pt idx="180">
                  <c:v>91.3</c:v>
                </c:pt>
                <c:pt idx="181">
                  <c:v>47.08</c:v>
                </c:pt>
                <c:pt idx="182">
                  <c:v>57.31</c:v>
                </c:pt>
                <c:pt idx="183">
                  <c:v>53.14</c:v>
                </c:pt>
                <c:pt idx="184">
                  <c:v>88.75</c:v>
                </c:pt>
                <c:pt idx="185">
                  <c:v>32.42</c:v>
                </c:pt>
                <c:pt idx="186">
                  <c:v>87.88</c:v>
                </c:pt>
                <c:pt idx="187">
                  <c:v>88.99</c:v>
                </c:pt>
                <c:pt idx="188">
                  <c:v>91.43</c:v>
                </c:pt>
                <c:pt idx="189">
                  <c:v>92</c:v>
                </c:pt>
                <c:pt idx="190">
                  <c:v>50.32</c:v>
                </c:pt>
                <c:pt idx="191">
                  <c:v>51.43</c:v>
                </c:pt>
                <c:pt idx="192">
                  <c:v>50</c:v>
                </c:pt>
                <c:pt idx="193">
                  <c:v>91.49</c:v>
                </c:pt>
                <c:pt idx="194">
                  <c:v>57.98</c:v>
                </c:pt>
                <c:pt idx="195">
                  <c:v>56.91</c:v>
                </c:pt>
                <c:pt idx="196">
                  <c:v>91.23</c:v>
                </c:pt>
                <c:pt idx="197">
                  <c:v>90.63</c:v>
                </c:pt>
                <c:pt idx="198">
                  <c:v>65.290000000000006</c:v>
                </c:pt>
                <c:pt idx="199">
                  <c:v>61.24</c:v>
                </c:pt>
                <c:pt idx="200">
                  <c:v>65.290000000000006</c:v>
                </c:pt>
                <c:pt idx="201">
                  <c:v>92.59</c:v>
                </c:pt>
                <c:pt idx="202">
                  <c:v>90.77</c:v>
                </c:pt>
                <c:pt idx="203">
                  <c:v>89.71</c:v>
                </c:pt>
                <c:pt idx="204">
                  <c:v>53.89</c:v>
                </c:pt>
                <c:pt idx="205">
                  <c:v>91.78</c:v>
                </c:pt>
                <c:pt idx="206">
                  <c:v>90.91</c:v>
                </c:pt>
                <c:pt idx="207">
                  <c:v>85</c:v>
                </c:pt>
                <c:pt idx="208">
                  <c:v>53.24</c:v>
                </c:pt>
                <c:pt idx="209">
                  <c:v>38.42</c:v>
                </c:pt>
                <c:pt idx="210">
                  <c:v>38.74</c:v>
                </c:pt>
                <c:pt idx="211">
                  <c:v>38.630000000000003</c:v>
                </c:pt>
                <c:pt idx="212">
                  <c:v>34.729999999999997</c:v>
                </c:pt>
                <c:pt idx="213">
                  <c:v>43.02</c:v>
                </c:pt>
                <c:pt idx="214">
                  <c:v>38.06</c:v>
                </c:pt>
                <c:pt idx="215">
                  <c:v>89.66</c:v>
                </c:pt>
                <c:pt idx="216">
                  <c:v>68.150000000000006</c:v>
                </c:pt>
                <c:pt idx="217">
                  <c:v>88.68</c:v>
                </c:pt>
                <c:pt idx="218">
                  <c:v>77.05</c:v>
                </c:pt>
                <c:pt idx="219">
                  <c:v>83.08</c:v>
                </c:pt>
                <c:pt idx="220">
                  <c:v>86.25</c:v>
                </c:pt>
                <c:pt idx="221">
                  <c:v>92.06</c:v>
                </c:pt>
                <c:pt idx="222">
                  <c:v>90.2</c:v>
                </c:pt>
                <c:pt idx="223">
                  <c:v>86.27</c:v>
                </c:pt>
                <c:pt idx="224">
                  <c:v>88.14</c:v>
                </c:pt>
                <c:pt idx="225">
                  <c:v>59.24</c:v>
                </c:pt>
                <c:pt idx="226">
                  <c:v>90.57</c:v>
                </c:pt>
                <c:pt idx="227">
                  <c:v>90.57</c:v>
                </c:pt>
                <c:pt idx="228">
                  <c:v>90.74</c:v>
                </c:pt>
                <c:pt idx="229">
                  <c:v>90.74</c:v>
                </c:pt>
                <c:pt idx="230">
                  <c:v>54.61</c:v>
                </c:pt>
                <c:pt idx="231">
                  <c:v>34.07</c:v>
                </c:pt>
                <c:pt idx="232">
                  <c:v>87.1</c:v>
                </c:pt>
                <c:pt idx="233">
                  <c:v>93.44</c:v>
                </c:pt>
                <c:pt idx="234">
                  <c:v>90</c:v>
                </c:pt>
                <c:pt idx="235">
                  <c:v>89.8</c:v>
                </c:pt>
                <c:pt idx="236">
                  <c:v>90</c:v>
                </c:pt>
                <c:pt idx="237">
                  <c:v>89.8</c:v>
                </c:pt>
                <c:pt idx="238">
                  <c:v>69.569999999999993</c:v>
                </c:pt>
                <c:pt idx="239">
                  <c:v>70.430000000000007</c:v>
                </c:pt>
                <c:pt idx="240">
                  <c:v>90.91</c:v>
                </c:pt>
                <c:pt idx="241">
                  <c:v>69.23</c:v>
                </c:pt>
                <c:pt idx="242">
                  <c:v>63.64</c:v>
                </c:pt>
                <c:pt idx="243">
                  <c:v>73.12</c:v>
                </c:pt>
                <c:pt idx="244">
                  <c:v>91.73</c:v>
                </c:pt>
                <c:pt idx="245">
                  <c:v>91.89</c:v>
                </c:pt>
                <c:pt idx="246">
                  <c:v>61.68</c:v>
                </c:pt>
                <c:pt idx="247">
                  <c:v>88.89</c:v>
                </c:pt>
                <c:pt idx="248">
                  <c:v>80.56</c:v>
                </c:pt>
                <c:pt idx="249">
                  <c:v>75.680000000000007</c:v>
                </c:pt>
                <c:pt idx="250">
                  <c:v>82.81</c:v>
                </c:pt>
                <c:pt idx="251">
                  <c:v>83.33</c:v>
                </c:pt>
                <c:pt idx="252">
                  <c:v>65.66</c:v>
                </c:pt>
                <c:pt idx="253">
                  <c:v>64.08</c:v>
                </c:pt>
                <c:pt idx="254">
                  <c:v>58.21</c:v>
                </c:pt>
                <c:pt idx="255">
                  <c:v>89.09</c:v>
                </c:pt>
                <c:pt idx="256">
                  <c:v>89.81</c:v>
                </c:pt>
                <c:pt idx="257">
                  <c:v>92.54</c:v>
                </c:pt>
                <c:pt idx="258">
                  <c:v>91.78</c:v>
                </c:pt>
                <c:pt idx="259">
                  <c:v>57.69</c:v>
                </c:pt>
                <c:pt idx="260">
                  <c:v>54.04</c:v>
                </c:pt>
                <c:pt idx="261">
                  <c:v>58.21</c:v>
                </c:pt>
                <c:pt idx="262">
                  <c:v>91.53</c:v>
                </c:pt>
                <c:pt idx="263">
                  <c:v>89.47</c:v>
                </c:pt>
                <c:pt idx="264">
                  <c:v>59.03</c:v>
                </c:pt>
                <c:pt idx="265">
                  <c:v>70.069999999999993</c:v>
                </c:pt>
                <c:pt idx="266">
                  <c:v>44.29</c:v>
                </c:pt>
                <c:pt idx="267">
                  <c:v>88.46</c:v>
                </c:pt>
                <c:pt idx="268">
                  <c:v>89.7</c:v>
                </c:pt>
                <c:pt idx="269">
                  <c:v>88.68</c:v>
                </c:pt>
                <c:pt idx="270">
                  <c:v>91.01</c:v>
                </c:pt>
                <c:pt idx="271">
                  <c:v>90.38</c:v>
                </c:pt>
                <c:pt idx="272">
                  <c:v>60.07</c:v>
                </c:pt>
                <c:pt idx="273">
                  <c:v>89.8</c:v>
                </c:pt>
                <c:pt idx="274">
                  <c:v>91.89</c:v>
                </c:pt>
                <c:pt idx="275">
                  <c:v>90.8</c:v>
                </c:pt>
                <c:pt idx="276">
                  <c:v>71.260000000000005</c:v>
                </c:pt>
                <c:pt idx="277">
                  <c:v>59.44</c:v>
                </c:pt>
                <c:pt idx="278">
                  <c:v>50.82</c:v>
                </c:pt>
                <c:pt idx="279">
                  <c:v>92.19</c:v>
                </c:pt>
                <c:pt idx="280">
                  <c:v>50.84</c:v>
                </c:pt>
                <c:pt idx="281">
                  <c:v>78.180000000000007</c:v>
                </c:pt>
                <c:pt idx="282">
                  <c:v>34.94</c:v>
                </c:pt>
                <c:pt idx="283">
                  <c:v>50.11</c:v>
                </c:pt>
                <c:pt idx="284">
                  <c:v>40.700000000000003</c:v>
                </c:pt>
                <c:pt idx="285">
                  <c:v>89.04</c:v>
                </c:pt>
                <c:pt idx="286">
                  <c:v>91.38</c:v>
                </c:pt>
                <c:pt idx="287">
                  <c:v>38.15</c:v>
                </c:pt>
                <c:pt idx="288">
                  <c:v>86.36</c:v>
                </c:pt>
                <c:pt idx="289">
                  <c:v>91.67</c:v>
                </c:pt>
                <c:pt idx="290">
                  <c:v>43.56</c:v>
                </c:pt>
                <c:pt idx="291">
                  <c:v>40.79</c:v>
                </c:pt>
                <c:pt idx="292">
                  <c:v>91.23</c:v>
                </c:pt>
                <c:pt idx="293">
                  <c:v>55.13</c:v>
                </c:pt>
                <c:pt idx="294">
                  <c:v>58.39</c:v>
                </c:pt>
                <c:pt idx="295">
                  <c:v>54.44</c:v>
                </c:pt>
                <c:pt idx="296">
                  <c:v>90</c:v>
                </c:pt>
                <c:pt idx="297">
                  <c:v>91.8</c:v>
                </c:pt>
                <c:pt idx="298">
                  <c:v>91.07</c:v>
                </c:pt>
                <c:pt idx="299">
                  <c:v>60.9</c:v>
                </c:pt>
                <c:pt idx="300">
                  <c:v>46.42</c:v>
                </c:pt>
                <c:pt idx="301">
                  <c:v>78.16</c:v>
                </c:pt>
                <c:pt idx="302">
                  <c:v>88</c:v>
                </c:pt>
                <c:pt idx="303">
                  <c:v>80.95</c:v>
                </c:pt>
                <c:pt idx="304">
                  <c:v>90.38</c:v>
                </c:pt>
                <c:pt idx="305">
                  <c:v>88</c:v>
                </c:pt>
                <c:pt idx="306">
                  <c:v>86.32</c:v>
                </c:pt>
                <c:pt idx="307">
                  <c:v>62.18</c:v>
                </c:pt>
                <c:pt idx="308">
                  <c:v>76.92</c:v>
                </c:pt>
                <c:pt idx="309">
                  <c:v>92.16</c:v>
                </c:pt>
                <c:pt idx="310">
                  <c:v>88.46</c:v>
                </c:pt>
                <c:pt idx="311">
                  <c:v>70.27</c:v>
                </c:pt>
                <c:pt idx="312">
                  <c:v>53.33</c:v>
                </c:pt>
                <c:pt idx="313">
                  <c:v>89.71</c:v>
                </c:pt>
                <c:pt idx="314">
                  <c:v>54.24</c:v>
                </c:pt>
                <c:pt idx="315">
                  <c:v>57.39</c:v>
                </c:pt>
                <c:pt idx="316">
                  <c:v>88.68</c:v>
                </c:pt>
                <c:pt idx="317">
                  <c:v>65.709999999999994</c:v>
                </c:pt>
                <c:pt idx="318">
                  <c:v>87.23</c:v>
                </c:pt>
                <c:pt idx="319">
                  <c:v>49.28</c:v>
                </c:pt>
                <c:pt idx="320">
                  <c:v>89.06</c:v>
                </c:pt>
                <c:pt idx="321">
                  <c:v>87.72</c:v>
                </c:pt>
                <c:pt idx="322">
                  <c:v>64.790000000000006</c:v>
                </c:pt>
                <c:pt idx="323">
                  <c:v>67.31</c:v>
                </c:pt>
                <c:pt idx="324">
                  <c:v>60</c:v>
                </c:pt>
                <c:pt idx="325">
                  <c:v>54.73</c:v>
                </c:pt>
                <c:pt idx="326">
                  <c:v>70.08</c:v>
                </c:pt>
                <c:pt idx="327">
                  <c:v>60.47</c:v>
                </c:pt>
                <c:pt idx="328">
                  <c:v>60.37</c:v>
                </c:pt>
                <c:pt idx="329">
                  <c:v>88.35</c:v>
                </c:pt>
                <c:pt idx="330">
                  <c:v>85.9</c:v>
                </c:pt>
                <c:pt idx="331">
                  <c:v>67.19</c:v>
                </c:pt>
                <c:pt idx="332">
                  <c:v>54.38</c:v>
                </c:pt>
                <c:pt idx="333">
                  <c:v>54.13</c:v>
                </c:pt>
                <c:pt idx="334">
                  <c:v>67.52</c:v>
                </c:pt>
                <c:pt idx="335">
                  <c:v>87.23</c:v>
                </c:pt>
                <c:pt idx="336">
                  <c:v>61.6</c:v>
                </c:pt>
                <c:pt idx="337">
                  <c:v>53.64</c:v>
                </c:pt>
                <c:pt idx="338">
                  <c:v>51.96</c:v>
                </c:pt>
                <c:pt idx="339">
                  <c:v>46.64</c:v>
                </c:pt>
                <c:pt idx="340">
                  <c:v>43.78</c:v>
                </c:pt>
                <c:pt idx="341">
                  <c:v>68.790000000000006</c:v>
                </c:pt>
                <c:pt idx="342">
                  <c:v>47.52</c:v>
                </c:pt>
                <c:pt idx="343">
                  <c:v>46.82</c:v>
                </c:pt>
                <c:pt idx="344">
                  <c:v>88.08</c:v>
                </c:pt>
                <c:pt idx="345">
                  <c:v>82.26</c:v>
                </c:pt>
                <c:pt idx="346">
                  <c:v>47.04</c:v>
                </c:pt>
                <c:pt idx="347">
                  <c:v>87.5</c:v>
                </c:pt>
                <c:pt idx="348">
                  <c:v>61.66</c:v>
                </c:pt>
                <c:pt idx="349">
                  <c:v>52.39</c:v>
                </c:pt>
                <c:pt idx="350">
                  <c:v>66.09</c:v>
                </c:pt>
                <c:pt idx="351">
                  <c:v>66.47</c:v>
                </c:pt>
                <c:pt idx="352">
                  <c:v>64.66</c:v>
                </c:pt>
                <c:pt idx="353">
                  <c:v>87.06</c:v>
                </c:pt>
                <c:pt idx="354">
                  <c:v>48.97</c:v>
                </c:pt>
                <c:pt idx="355">
                  <c:v>48.18</c:v>
                </c:pt>
                <c:pt idx="356">
                  <c:v>55.74</c:v>
                </c:pt>
                <c:pt idx="357">
                  <c:v>46.46</c:v>
                </c:pt>
                <c:pt idx="358">
                  <c:v>90.91</c:v>
                </c:pt>
                <c:pt idx="359">
                  <c:v>48.85</c:v>
                </c:pt>
                <c:pt idx="360">
                  <c:v>48.54</c:v>
                </c:pt>
                <c:pt idx="361">
                  <c:v>87.23</c:v>
                </c:pt>
                <c:pt idx="362">
                  <c:v>56.79</c:v>
                </c:pt>
                <c:pt idx="363">
                  <c:v>41.57</c:v>
                </c:pt>
                <c:pt idx="364">
                  <c:v>25.24</c:v>
                </c:pt>
                <c:pt idx="365">
                  <c:v>87.13</c:v>
                </c:pt>
                <c:pt idx="366">
                  <c:v>65.849999999999994</c:v>
                </c:pt>
                <c:pt idx="367">
                  <c:v>26.64</c:v>
                </c:pt>
                <c:pt idx="368">
                  <c:v>60.43</c:v>
                </c:pt>
                <c:pt idx="369">
                  <c:v>77.38</c:v>
                </c:pt>
                <c:pt idx="370">
                  <c:v>45.98</c:v>
                </c:pt>
                <c:pt idx="371">
                  <c:v>58.33</c:v>
                </c:pt>
                <c:pt idx="372">
                  <c:v>87.5</c:v>
                </c:pt>
                <c:pt idx="373">
                  <c:v>58.6</c:v>
                </c:pt>
                <c:pt idx="374">
                  <c:v>60.7</c:v>
                </c:pt>
                <c:pt idx="375">
                  <c:v>52.79</c:v>
                </c:pt>
                <c:pt idx="376">
                  <c:v>62.66</c:v>
                </c:pt>
                <c:pt idx="377">
                  <c:v>60.71</c:v>
                </c:pt>
                <c:pt idx="378">
                  <c:v>87.5</c:v>
                </c:pt>
                <c:pt idx="379">
                  <c:v>49.81</c:v>
                </c:pt>
                <c:pt idx="380">
                  <c:v>48.42</c:v>
                </c:pt>
                <c:pt idx="381">
                  <c:v>54.3</c:v>
                </c:pt>
                <c:pt idx="382">
                  <c:v>52.47</c:v>
                </c:pt>
                <c:pt idx="383">
                  <c:v>44.72</c:v>
                </c:pt>
                <c:pt idx="384">
                  <c:v>54.21</c:v>
                </c:pt>
                <c:pt idx="385">
                  <c:v>47.19</c:v>
                </c:pt>
                <c:pt idx="386">
                  <c:v>45.45</c:v>
                </c:pt>
                <c:pt idx="387">
                  <c:v>55.7</c:v>
                </c:pt>
                <c:pt idx="388">
                  <c:v>68.33</c:v>
                </c:pt>
                <c:pt idx="389">
                  <c:v>62.42</c:v>
                </c:pt>
                <c:pt idx="390">
                  <c:v>48.99</c:v>
                </c:pt>
                <c:pt idx="391">
                  <c:v>64.56</c:v>
                </c:pt>
                <c:pt idx="392">
                  <c:v>46.67</c:v>
                </c:pt>
                <c:pt idx="393">
                  <c:v>75.97</c:v>
                </c:pt>
                <c:pt idx="394">
                  <c:v>86.25</c:v>
                </c:pt>
                <c:pt idx="395">
                  <c:v>47.52</c:v>
                </c:pt>
                <c:pt idx="396">
                  <c:v>59.61</c:v>
                </c:pt>
                <c:pt idx="397">
                  <c:v>36.76</c:v>
                </c:pt>
                <c:pt idx="398">
                  <c:v>86.9</c:v>
                </c:pt>
                <c:pt idx="399">
                  <c:v>66.36</c:v>
                </c:pt>
                <c:pt idx="400">
                  <c:v>60.34</c:v>
                </c:pt>
                <c:pt idx="401">
                  <c:v>43.76</c:v>
                </c:pt>
                <c:pt idx="402">
                  <c:v>52.81</c:v>
                </c:pt>
                <c:pt idx="403">
                  <c:v>63.04</c:v>
                </c:pt>
                <c:pt idx="404">
                  <c:v>69.569999999999993</c:v>
                </c:pt>
                <c:pt idx="405">
                  <c:v>51.64</c:v>
                </c:pt>
                <c:pt idx="406">
                  <c:v>66.150000000000006</c:v>
                </c:pt>
                <c:pt idx="407">
                  <c:v>78.790000000000006</c:v>
                </c:pt>
                <c:pt idx="408">
                  <c:v>61.61</c:v>
                </c:pt>
                <c:pt idx="409">
                  <c:v>63.64</c:v>
                </c:pt>
                <c:pt idx="410">
                  <c:v>55.84</c:v>
                </c:pt>
                <c:pt idx="411">
                  <c:v>58.01</c:v>
                </c:pt>
                <c:pt idx="412">
                  <c:v>53.44</c:v>
                </c:pt>
                <c:pt idx="413">
                  <c:v>40.69</c:v>
                </c:pt>
                <c:pt idx="414">
                  <c:v>43.07</c:v>
                </c:pt>
                <c:pt idx="415">
                  <c:v>58.86</c:v>
                </c:pt>
                <c:pt idx="416">
                  <c:v>85</c:v>
                </c:pt>
                <c:pt idx="417">
                  <c:v>58.6</c:v>
                </c:pt>
                <c:pt idx="418">
                  <c:v>41.01</c:v>
                </c:pt>
                <c:pt idx="419">
                  <c:v>88.89</c:v>
                </c:pt>
                <c:pt idx="420">
                  <c:v>62.29</c:v>
                </c:pt>
                <c:pt idx="421">
                  <c:v>44.74</c:v>
                </c:pt>
                <c:pt idx="422">
                  <c:v>49.28</c:v>
                </c:pt>
                <c:pt idx="423">
                  <c:v>60.29</c:v>
                </c:pt>
                <c:pt idx="424">
                  <c:v>58.77</c:v>
                </c:pt>
                <c:pt idx="425">
                  <c:v>62.48</c:v>
                </c:pt>
                <c:pt idx="426">
                  <c:v>44.26</c:v>
                </c:pt>
                <c:pt idx="427">
                  <c:v>51.72</c:v>
                </c:pt>
                <c:pt idx="428">
                  <c:v>52.91</c:v>
                </c:pt>
                <c:pt idx="429">
                  <c:v>54.19</c:v>
                </c:pt>
                <c:pt idx="430">
                  <c:v>46.93</c:v>
                </c:pt>
                <c:pt idx="431">
                  <c:v>52.59</c:v>
                </c:pt>
                <c:pt idx="432">
                  <c:v>53.77</c:v>
                </c:pt>
                <c:pt idx="433">
                  <c:v>52.7</c:v>
                </c:pt>
                <c:pt idx="434">
                  <c:v>58.52</c:v>
                </c:pt>
                <c:pt idx="435">
                  <c:v>57.07</c:v>
                </c:pt>
                <c:pt idx="436">
                  <c:v>57.21</c:v>
                </c:pt>
                <c:pt idx="437">
                  <c:v>63.4</c:v>
                </c:pt>
                <c:pt idx="438">
                  <c:v>56.32</c:v>
                </c:pt>
                <c:pt idx="439">
                  <c:v>48.79</c:v>
                </c:pt>
                <c:pt idx="440">
                  <c:v>48.68</c:v>
                </c:pt>
                <c:pt idx="441">
                  <c:v>44.37</c:v>
                </c:pt>
                <c:pt idx="442">
                  <c:v>39.130000000000003</c:v>
                </c:pt>
                <c:pt idx="443">
                  <c:v>58.57</c:v>
                </c:pt>
                <c:pt idx="444">
                  <c:v>53.43</c:v>
                </c:pt>
                <c:pt idx="445">
                  <c:v>56.5</c:v>
                </c:pt>
                <c:pt idx="446">
                  <c:v>46.03</c:v>
                </c:pt>
                <c:pt idx="447">
                  <c:v>29.81</c:v>
                </c:pt>
                <c:pt idx="448">
                  <c:v>46.5</c:v>
                </c:pt>
                <c:pt idx="449">
                  <c:v>34.08</c:v>
                </c:pt>
                <c:pt idx="450">
                  <c:v>36.869999999999997</c:v>
                </c:pt>
                <c:pt idx="451">
                  <c:v>50.88</c:v>
                </c:pt>
                <c:pt idx="452">
                  <c:v>80.77</c:v>
                </c:pt>
                <c:pt idx="453">
                  <c:v>46.3</c:v>
                </c:pt>
                <c:pt idx="454">
                  <c:v>58.38</c:v>
                </c:pt>
                <c:pt idx="455">
                  <c:v>40.39</c:v>
                </c:pt>
                <c:pt idx="456">
                  <c:v>51.1</c:v>
                </c:pt>
                <c:pt idx="457">
                  <c:v>71.319999999999993</c:v>
                </c:pt>
                <c:pt idx="458">
                  <c:v>60.42</c:v>
                </c:pt>
                <c:pt idx="459">
                  <c:v>54.74</c:v>
                </c:pt>
                <c:pt idx="460">
                  <c:v>61.54</c:v>
                </c:pt>
                <c:pt idx="461">
                  <c:v>58.53</c:v>
                </c:pt>
                <c:pt idx="462">
                  <c:v>53.91</c:v>
                </c:pt>
                <c:pt idx="463">
                  <c:v>65</c:v>
                </c:pt>
                <c:pt idx="464">
                  <c:v>40.71</c:v>
                </c:pt>
                <c:pt idx="465">
                  <c:v>56.77</c:v>
                </c:pt>
                <c:pt idx="466">
                  <c:v>61.42</c:v>
                </c:pt>
                <c:pt idx="467">
                  <c:v>50</c:v>
                </c:pt>
                <c:pt idx="468">
                  <c:v>58.11</c:v>
                </c:pt>
                <c:pt idx="469">
                  <c:v>58.72</c:v>
                </c:pt>
                <c:pt idx="470">
                  <c:v>61.06</c:v>
                </c:pt>
                <c:pt idx="471">
                  <c:v>49.24</c:v>
                </c:pt>
                <c:pt idx="472">
                  <c:v>53.33</c:v>
                </c:pt>
                <c:pt idx="473">
                  <c:v>53.79</c:v>
                </c:pt>
                <c:pt idx="474">
                  <c:v>55.53</c:v>
                </c:pt>
                <c:pt idx="475">
                  <c:v>48.94</c:v>
                </c:pt>
                <c:pt idx="476">
                  <c:v>44.37</c:v>
                </c:pt>
                <c:pt idx="477">
                  <c:v>50.85</c:v>
                </c:pt>
                <c:pt idx="478">
                  <c:v>54.55</c:v>
                </c:pt>
                <c:pt idx="479">
                  <c:v>52.99</c:v>
                </c:pt>
                <c:pt idx="480">
                  <c:v>42.73</c:v>
                </c:pt>
                <c:pt idx="481">
                  <c:v>34.08</c:v>
                </c:pt>
                <c:pt idx="482">
                  <c:v>47.97</c:v>
                </c:pt>
                <c:pt idx="483">
                  <c:v>34.340000000000003</c:v>
                </c:pt>
                <c:pt idx="484">
                  <c:v>55.05</c:v>
                </c:pt>
                <c:pt idx="485">
                  <c:v>61.59</c:v>
                </c:pt>
                <c:pt idx="486">
                  <c:v>55.29</c:v>
                </c:pt>
                <c:pt idx="487">
                  <c:v>52.48</c:v>
                </c:pt>
                <c:pt idx="488">
                  <c:v>51.21</c:v>
                </c:pt>
                <c:pt idx="489">
                  <c:v>52.8</c:v>
                </c:pt>
                <c:pt idx="490">
                  <c:v>50.63</c:v>
                </c:pt>
                <c:pt idx="491">
                  <c:v>45.04</c:v>
                </c:pt>
                <c:pt idx="492">
                  <c:v>55.84</c:v>
                </c:pt>
                <c:pt idx="493">
                  <c:v>67.900000000000006</c:v>
                </c:pt>
                <c:pt idx="494">
                  <c:v>63.03</c:v>
                </c:pt>
                <c:pt idx="495">
                  <c:v>62.05</c:v>
                </c:pt>
                <c:pt idx="496">
                  <c:v>61.68</c:v>
                </c:pt>
                <c:pt idx="497">
                  <c:v>65.260000000000005</c:v>
                </c:pt>
                <c:pt idx="498">
                  <c:v>58.41</c:v>
                </c:pt>
                <c:pt idx="499">
                  <c:v>51.35</c:v>
                </c:pt>
                <c:pt idx="500">
                  <c:v>48.74</c:v>
                </c:pt>
                <c:pt idx="501">
                  <c:v>48.67</c:v>
                </c:pt>
                <c:pt idx="502">
                  <c:v>38.26</c:v>
                </c:pt>
                <c:pt idx="503">
                  <c:v>44.99</c:v>
                </c:pt>
                <c:pt idx="504">
                  <c:v>45.76</c:v>
                </c:pt>
                <c:pt idx="505">
                  <c:v>39.159999999999997</c:v>
                </c:pt>
                <c:pt idx="506">
                  <c:v>35.79</c:v>
                </c:pt>
                <c:pt idx="507">
                  <c:v>39.07</c:v>
                </c:pt>
                <c:pt idx="508">
                  <c:v>53.71</c:v>
                </c:pt>
                <c:pt idx="509">
                  <c:v>53.73</c:v>
                </c:pt>
                <c:pt idx="510">
                  <c:v>50.36</c:v>
                </c:pt>
                <c:pt idx="511">
                  <c:v>57.05</c:v>
                </c:pt>
                <c:pt idx="512">
                  <c:v>51.18</c:v>
                </c:pt>
                <c:pt idx="513">
                  <c:v>47.17</c:v>
                </c:pt>
                <c:pt idx="514">
                  <c:v>50.79</c:v>
                </c:pt>
                <c:pt idx="515">
                  <c:v>58.42</c:v>
                </c:pt>
                <c:pt idx="516">
                  <c:v>58.42</c:v>
                </c:pt>
                <c:pt idx="517">
                  <c:v>58.42</c:v>
                </c:pt>
                <c:pt idx="518">
                  <c:v>58.64</c:v>
                </c:pt>
                <c:pt idx="519">
                  <c:v>62.7</c:v>
                </c:pt>
                <c:pt idx="520">
                  <c:v>50.39</c:v>
                </c:pt>
                <c:pt idx="521">
                  <c:v>41.7</c:v>
                </c:pt>
                <c:pt idx="522">
                  <c:v>52.54</c:v>
                </c:pt>
                <c:pt idx="523">
                  <c:v>48.54</c:v>
                </c:pt>
                <c:pt idx="524">
                  <c:v>61.11</c:v>
                </c:pt>
                <c:pt idx="525">
                  <c:v>59</c:v>
                </c:pt>
                <c:pt idx="526">
                  <c:v>55</c:v>
                </c:pt>
                <c:pt idx="527">
                  <c:v>57.01</c:v>
                </c:pt>
                <c:pt idx="528">
                  <c:v>50.08</c:v>
                </c:pt>
                <c:pt idx="529">
                  <c:v>49.63</c:v>
                </c:pt>
                <c:pt idx="530">
                  <c:v>48.14</c:v>
                </c:pt>
                <c:pt idx="531">
                  <c:v>40.11</c:v>
                </c:pt>
                <c:pt idx="532">
                  <c:v>36.85</c:v>
                </c:pt>
                <c:pt idx="533">
                  <c:v>37.57</c:v>
                </c:pt>
                <c:pt idx="534">
                  <c:v>45.64</c:v>
                </c:pt>
                <c:pt idx="535">
                  <c:v>55.68</c:v>
                </c:pt>
                <c:pt idx="536">
                  <c:v>54.58</c:v>
                </c:pt>
                <c:pt idx="537">
                  <c:v>58.68</c:v>
                </c:pt>
                <c:pt idx="538">
                  <c:v>62.86</c:v>
                </c:pt>
                <c:pt idx="539">
                  <c:v>44.86</c:v>
                </c:pt>
                <c:pt idx="540">
                  <c:v>37.89</c:v>
                </c:pt>
                <c:pt idx="541">
                  <c:v>41.31</c:v>
                </c:pt>
                <c:pt idx="542">
                  <c:v>37.69</c:v>
                </c:pt>
                <c:pt idx="543">
                  <c:v>44.12</c:v>
                </c:pt>
                <c:pt idx="544">
                  <c:v>56.37</c:v>
                </c:pt>
                <c:pt idx="545">
                  <c:v>61.99</c:v>
                </c:pt>
                <c:pt idx="546">
                  <c:v>49.66</c:v>
                </c:pt>
                <c:pt idx="547">
                  <c:v>49.64</c:v>
                </c:pt>
                <c:pt idx="548">
                  <c:v>48</c:v>
                </c:pt>
                <c:pt idx="549">
                  <c:v>69.53</c:v>
                </c:pt>
                <c:pt idx="550">
                  <c:v>58.81</c:v>
                </c:pt>
                <c:pt idx="551">
                  <c:v>64.25</c:v>
                </c:pt>
                <c:pt idx="552">
                  <c:v>50.94</c:v>
                </c:pt>
                <c:pt idx="553">
                  <c:v>46.92</c:v>
                </c:pt>
                <c:pt idx="554">
                  <c:v>49.7</c:v>
                </c:pt>
                <c:pt idx="555">
                  <c:v>40.79</c:v>
                </c:pt>
                <c:pt idx="556">
                  <c:v>39.020000000000003</c:v>
                </c:pt>
                <c:pt idx="557">
                  <c:v>33.979999999999997</c:v>
                </c:pt>
                <c:pt idx="558">
                  <c:v>35.159999999999997</c:v>
                </c:pt>
                <c:pt idx="559">
                  <c:v>44.91</c:v>
                </c:pt>
                <c:pt idx="560">
                  <c:v>32.01</c:v>
                </c:pt>
                <c:pt idx="561">
                  <c:v>36.76</c:v>
                </c:pt>
                <c:pt idx="562">
                  <c:v>55.96</c:v>
                </c:pt>
                <c:pt idx="563">
                  <c:v>40.39</c:v>
                </c:pt>
                <c:pt idx="564">
                  <c:v>52.8</c:v>
                </c:pt>
                <c:pt idx="565">
                  <c:v>41.45</c:v>
                </c:pt>
                <c:pt idx="566">
                  <c:v>48.99</c:v>
                </c:pt>
                <c:pt idx="567">
                  <c:v>50.74</c:v>
                </c:pt>
                <c:pt idx="568">
                  <c:v>47.04</c:v>
                </c:pt>
                <c:pt idx="569">
                  <c:v>50.42</c:v>
                </c:pt>
                <c:pt idx="570">
                  <c:v>49.23</c:v>
                </c:pt>
                <c:pt idx="571">
                  <c:v>37.270000000000003</c:v>
                </c:pt>
                <c:pt idx="572">
                  <c:v>49.7</c:v>
                </c:pt>
                <c:pt idx="573">
                  <c:v>41.38</c:v>
                </c:pt>
                <c:pt idx="574">
                  <c:v>44.28</c:v>
                </c:pt>
                <c:pt idx="575">
                  <c:v>40.31</c:v>
                </c:pt>
                <c:pt idx="576">
                  <c:v>48.95</c:v>
                </c:pt>
                <c:pt idx="577">
                  <c:v>49.63</c:v>
                </c:pt>
                <c:pt idx="578">
                  <c:v>55.56</c:v>
                </c:pt>
                <c:pt idx="579">
                  <c:v>55.73</c:v>
                </c:pt>
                <c:pt idx="580">
                  <c:v>46.73</c:v>
                </c:pt>
                <c:pt idx="581">
                  <c:v>45.62</c:v>
                </c:pt>
                <c:pt idx="582">
                  <c:v>47.6</c:v>
                </c:pt>
                <c:pt idx="583">
                  <c:v>60.68</c:v>
                </c:pt>
                <c:pt idx="584">
                  <c:v>51.6</c:v>
                </c:pt>
                <c:pt idx="585">
                  <c:v>51.03</c:v>
                </c:pt>
                <c:pt idx="586">
                  <c:v>41.6</c:v>
                </c:pt>
                <c:pt idx="587">
                  <c:v>53.26</c:v>
                </c:pt>
                <c:pt idx="588">
                  <c:v>49.64</c:v>
                </c:pt>
                <c:pt idx="589">
                  <c:v>38.979999999999997</c:v>
                </c:pt>
                <c:pt idx="590">
                  <c:v>51.63</c:v>
                </c:pt>
                <c:pt idx="591">
                  <c:v>52.35</c:v>
                </c:pt>
                <c:pt idx="592">
                  <c:v>47.15</c:v>
                </c:pt>
                <c:pt idx="593">
                  <c:v>33.020000000000003</c:v>
                </c:pt>
                <c:pt idx="594">
                  <c:v>47.56</c:v>
                </c:pt>
                <c:pt idx="595">
                  <c:v>47.95</c:v>
                </c:pt>
                <c:pt idx="596">
                  <c:v>42.69</c:v>
                </c:pt>
                <c:pt idx="597">
                  <c:v>48.63</c:v>
                </c:pt>
                <c:pt idx="598">
                  <c:v>40.950000000000003</c:v>
                </c:pt>
                <c:pt idx="599">
                  <c:v>43.55</c:v>
                </c:pt>
                <c:pt idx="600">
                  <c:v>88.19</c:v>
                </c:pt>
                <c:pt idx="601">
                  <c:v>41.11</c:v>
                </c:pt>
                <c:pt idx="602">
                  <c:v>43.08</c:v>
                </c:pt>
                <c:pt idx="603">
                  <c:v>52.61</c:v>
                </c:pt>
                <c:pt idx="604">
                  <c:v>50.4</c:v>
                </c:pt>
                <c:pt idx="605">
                  <c:v>55.79</c:v>
                </c:pt>
                <c:pt idx="606">
                  <c:v>42.57</c:v>
                </c:pt>
                <c:pt idx="607">
                  <c:v>43.98</c:v>
                </c:pt>
                <c:pt idx="608">
                  <c:v>46.69</c:v>
                </c:pt>
                <c:pt idx="609">
                  <c:v>40.369999999999997</c:v>
                </c:pt>
                <c:pt idx="610">
                  <c:v>36.35</c:v>
                </c:pt>
                <c:pt idx="611">
                  <c:v>51.28</c:v>
                </c:pt>
                <c:pt idx="612">
                  <c:v>42.53</c:v>
                </c:pt>
                <c:pt idx="613">
                  <c:v>48.29</c:v>
                </c:pt>
                <c:pt idx="614">
                  <c:v>87.26</c:v>
                </c:pt>
                <c:pt idx="615">
                  <c:v>44.71</c:v>
                </c:pt>
                <c:pt idx="616">
                  <c:v>42.4</c:v>
                </c:pt>
                <c:pt idx="617">
                  <c:v>48.34</c:v>
                </c:pt>
                <c:pt idx="618">
                  <c:v>47.09</c:v>
                </c:pt>
                <c:pt idx="619">
                  <c:v>51.67</c:v>
                </c:pt>
                <c:pt idx="620">
                  <c:v>41.79</c:v>
                </c:pt>
                <c:pt idx="621">
                  <c:v>47.46</c:v>
                </c:pt>
                <c:pt idx="622">
                  <c:v>50.27</c:v>
                </c:pt>
                <c:pt idx="623">
                  <c:v>46.52</c:v>
                </c:pt>
                <c:pt idx="624">
                  <c:v>47.15</c:v>
                </c:pt>
                <c:pt idx="625">
                  <c:v>48.14</c:v>
                </c:pt>
                <c:pt idx="626">
                  <c:v>46.33</c:v>
                </c:pt>
                <c:pt idx="627">
                  <c:v>40.01</c:v>
                </c:pt>
                <c:pt idx="628">
                  <c:v>36.090000000000003</c:v>
                </c:pt>
                <c:pt idx="629">
                  <c:v>55.48</c:v>
                </c:pt>
                <c:pt idx="630">
                  <c:v>45.15</c:v>
                </c:pt>
                <c:pt idx="631">
                  <c:v>46.61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2E-43FB-89D2-C64BC559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84679"/>
        <c:axId val="511298488"/>
      </c:scatterChart>
      <c:valAx>
        <c:axId val="674584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98488"/>
        <c:crosses val="autoZero"/>
        <c:crossBetween val="midCat"/>
      </c:valAx>
      <c:valAx>
        <c:axId val="51129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4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Data!$C$2:$C$633</c:f>
              <c:numCache>
                <c:formatCode>General</c:formatCode>
                <c:ptCount val="632"/>
                <c:pt idx="0">
                  <c:v>585.5</c:v>
                </c:pt>
                <c:pt idx="1">
                  <c:v>585.5</c:v>
                </c:pt>
                <c:pt idx="2">
                  <c:v>585.5</c:v>
                </c:pt>
                <c:pt idx="3">
                  <c:v>585.5</c:v>
                </c:pt>
                <c:pt idx="4">
                  <c:v>585.5</c:v>
                </c:pt>
                <c:pt idx="5">
                  <c:v>585.5</c:v>
                </c:pt>
                <c:pt idx="6">
                  <c:v>585.5</c:v>
                </c:pt>
                <c:pt idx="7">
                  <c:v>585.5</c:v>
                </c:pt>
                <c:pt idx="8">
                  <c:v>585.5</c:v>
                </c:pt>
                <c:pt idx="9">
                  <c:v>585.5</c:v>
                </c:pt>
                <c:pt idx="10">
                  <c:v>585.5</c:v>
                </c:pt>
                <c:pt idx="11">
                  <c:v>585.5</c:v>
                </c:pt>
                <c:pt idx="12">
                  <c:v>585.5</c:v>
                </c:pt>
                <c:pt idx="13">
                  <c:v>585.5</c:v>
                </c:pt>
                <c:pt idx="14">
                  <c:v>585.5</c:v>
                </c:pt>
                <c:pt idx="15">
                  <c:v>585.5</c:v>
                </c:pt>
                <c:pt idx="16">
                  <c:v>585.5</c:v>
                </c:pt>
                <c:pt idx="17">
                  <c:v>585.5</c:v>
                </c:pt>
                <c:pt idx="18">
                  <c:v>585.5</c:v>
                </c:pt>
                <c:pt idx="19">
                  <c:v>585.5</c:v>
                </c:pt>
                <c:pt idx="20">
                  <c:v>585.5</c:v>
                </c:pt>
                <c:pt idx="21">
                  <c:v>585.5</c:v>
                </c:pt>
                <c:pt idx="22">
                  <c:v>585.5</c:v>
                </c:pt>
                <c:pt idx="23">
                  <c:v>585.5</c:v>
                </c:pt>
                <c:pt idx="24">
                  <c:v>585.5</c:v>
                </c:pt>
                <c:pt idx="25">
                  <c:v>585.5</c:v>
                </c:pt>
                <c:pt idx="26">
                  <c:v>585.5</c:v>
                </c:pt>
                <c:pt idx="27">
                  <c:v>585.5</c:v>
                </c:pt>
                <c:pt idx="28">
                  <c:v>585.5</c:v>
                </c:pt>
                <c:pt idx="29">
                  <c:v>585.5</c:v>
                </c:pt>
                <c:pt idx="30">
                  <c:v>585.5</c:v>
                </c:pt>
                <c:pt idx="31">
                  <c:v>585.5</c:v>
                </c:pt>
                <c:pt idx="32">
                  <c:v>585.5</c:v>
                </c:pt>
                <c:pt idx="33">
                  <c:v>585.5</c:v>
                </c:pt>
                <c:pt idx="34">
                  <c:v>585.5</c:v>
                </c:pt>
                <c:pt idx="35">
                  <c:v>585.5</c:v>
                </c:pt>
                <c:pt idx="36">
                  <c:v>585.5</c:v>
                </c:pt>
                <c:pt idx="37">
                  <c:v>585.5</c:v>
                </c:pt>
                <c:pt idx="38">
                  <c:v>585.5</c:v>
                </c:pt>
                <c:pt idx="39">
                  <c:v>585.5</c:v>
                </c:pt>
                <c:pt idx="40">
                  <c:v>585.5</c:v>
                </c:pt>
                <c:pt idx="41">
                  <c:v>585.5</c:v>
                </c:pt>
                <c:pt idx="42">
                  <c:v>585.5</c:v>
                </c:pt>
                <c:pt idx="43">
                  <c:v>585.5</c:v>
                </c:pt>
                <c:pt idx="44">
                  <c:v>585.5</c:v>
                </c:pt>
                <c:pt idx="45">
                  <c:v>585.5</c:v>
                </c:pt>
                <c:pt idx="46">
                  <c:v>585.5</c:v>
                </c:pt>
                <c:pt idx="47">
                  <c:v>585.5</c:v>
                </c:pt>
                <c:pt idx="48">
                  <c:v>585.5</c:v>
                </c:pt>
                <c:pt idx="49">
                  <c:v>585.5</c:v>
                </c:pt>
                <c:pt idx="50">
                  <c:v>585.5</c:v>
                </c:pt>
                <c:pt idx="51">
                  <c:v>585.5</c:v>
                </c:pt>
                <c:pt idx="52">
                  <c:v>585.5</c:v>
                </c:pt>
                <c:pt idx="53">
                  <c:v>585.5</c:v>
                </c:pt>
                <c:pt idx="54">
                  <c:v>585.5</c:v>
                </c:pt>
                <c:pt idx="55">
                  <c:v>585.5</c:v>
                </c:pt>
                <c:pt idx="56">
                  <c:v>585.5</c:v>
                </c:pt>
                <c:pt idx="57">
                  <c:v>585.5</c:v>
                </c:pt>
                <c:pt idx="58">
                  <c:v>585.5</c:v>
                </c:pt>
                <c:pt idx="59">
                  <c:v>585.5</c:v>
                </c:pt>
                <c:pt idx="60">
                  <c:v>585.5</c:v>
                </c:pt>
                <c:pt idx="61">
                  <c:v>585.5</c:v>
                </c:pt>
                <c:pt idx="62">
                  <c:v>585.5</c:v>
                </c:pt>
                <c:pt idx="63">
                  <c:v>585.5</c:v>
                </c:pt>
                <c:pt idx="64">
                  <c:v>585.5</c:v>
                </c:pt>
                <c:pt idx="65">
                  <c:v>585.5</c:v>
                </c:pt>
                <c:pt idx="66">
                  <c:v>585.5</c:v>
                </c:pt>
                <c:pt idx="67">
                  <c:v>585.5</c:v>
                </c:pt>
                <c:pt idx="68">
                  <c:v>585.5</c:v>
                </c:pt>
                <c:pt idx="69">
                  <c:v>585.5</c:v>
                </c:pt>
                <c:pt idx="70">
                  <c:v>585.5</c:v>
                </c:pt>
                <c:pt idx="71">
                  <c:v>585.5</c:v>
                </c:pt>
                <c:pt idx="72">
                  <c:v>585.5</c:v>
                </c:pt>
                <c:pt idx="73">
                  <c:v>585.5</c:v>
                </c:pt>
                <c:pt idx="74">
                  <c:v>585.5</c:v>
                </c:pt>
                <c:pt idx="75">
                  <c:v>585.5</c:v>
                </c:pt>
                <c:pt idx="76">
                  <c:v>585.5</c:v>
                </c:pt>
                <c:pt idx="77">
                  <c:v>585.5</c:v>
                </c:pt>
                <c:pt idx="78">
                  <c:v>585.5</c:v>
                </c:pt>
                <c:pt idx="79">
                  <c:v>585.5</c:v>
                </c:pt>
                <c:pt idx="80">
                  <c:v>585.5</c:v>
                </c:pt>
                <c:pt idx="81">
                  <c:v>585.5</c:v>
                </c:pt>
                <c:pt idx="82">
                  <c:v>585.5</c:v>
                </c:pt>
                <c:pt idx="83">
                  <c:v>585.5</c:v>
                </c:pt>
                <c:pt idx="84">
                  <c:v>585.5</c:v>
                </c:pt>
                <c:pt idx="85">
                  <c:v>585.5</c:v>
                </c:pt>
                <c:pt idx="86">
                  <c:v>585.5</c:v>
                </c:pt>
                <c:pt idx="87">
                  <c:v>585.5</c:v>
                </c:pt>
                <c:pt idx="88">
                  <c:v>585.5</c:v>
                </c:pt>
                <c:pt idx="89">
                  <c:v>585.5</c:v>
                </c:pt>
                <c:pt idx="90">
                  <c:v>585.5</c:v>
                </c:pt>
                <c:pt idx="91">
                  <c:v>585.5</c:v>
                </c:pt>
                <c:pt idx="92">
                  <c:v>585.5</c:v>
                </c:pt>
                <c:pt idx="93">
                  <c:v>585.5</c:v>
                </c:pt>
                <c:pt idx="94">
                  <c:v>502</c:v>
                </c:pt>
                <c:pt idx="95">
                  <c:v>502</c:v>
                </c:pt>
                <c:pt idx="96">
                  <c:v>502</c:v>
                </c:pt>
                <c:pt idx="97">
                  <c:v>502</c:v>
                </c:pt>
                <c:pt idx="98">
                  <c:v>502</c:v>
                </c:pt>
                <c:pt idx="99">
                  <c:v>502</c:v>
                </c:pt>
                <c:pt idx="100">
                  <c:v>502</c:v>
                </c:pt>
                <c:pt idx="101">
                  <c:v>502</c:v>
                </c:pt>
                <c:pt idx="102">
                  <c:v>502</c:v>
                </c:pt>
                <c:pt idx="103">
                  <c:v>502</c:v>
                </c:pt>
                <c:pt idx="104">
                  <c:v>502</c:v>
                </c:pt>
                <c:pt idx="105">
                  <c:v>502</c:v>
                </c:pt>
                <c:pt idx="106">
                  <c:v>502</c:v>
                </c:pt>
                <c:pt idx="107">
                  <c:v>502</c:v>
                </c:pt>
                <c:pt idx="108">
                  <c:v>502</c:v>
                </c:pt>
                <c:pt idx="109">
                  <c:v>502</c:v>
                </c:pt>
                <c:pt idx="110">
                  <c:v>502</c:v>
                </c:pt>
                <c:pt idx="111">
                  <c:v>502</c:v>
                </c:pt>
                <c:pt idx="112">
                  <c:v>502</c:v>
                </c:pt>
                <c:pt idx="113">
                  <c:v>502</c:v>
                </c:pt>
                <c:pt idx="114">
                  <c:v>502</c:v>
                </c:pt>
                <c:pt idx="115">
                  <c:v>502</c:v>
                </c:pt>
                <c:pt idx="116">
                  <c:v>502</c:v>
                </c:pt>
                <c:pt idx="117">
                  <c:v>502</c:v>
                </c:pt>
                <c:pt idx="118">
                  <c:v>502</c:v>
                </c:pt>
                <c:pt idx="119">
                  <c:v>502</c:v>
                </c:pt>
                <c:pt idx="120">
                  <c:v>502</c:v>
                </c:pt>
                <c:pt idx="121">
                  <c:v>502</c:v>
                </c:pt>
                <c:pt idx="122">
                  <c:v>502</c:v>
                </c:pt>
                <c:pt idx="123">
                  <c:v>502</c:v>
                </c:pt>
                <c:pt idx="124">
                  <c:v>502</c:v>
                </c:pt>
                <c:pt idx="125">
                  <c:v>502</c:v>
                </c:pt>
                <c:pt idx="126">
                  <c:v>502</c:v>
                </c:pt>
                <c:pt idx="127">
                  <c:v>502</c:v>
                </c:pt>
                <c:pt idx="128">
                  <c:v>502</c:v>
                </c:pt>
                <c:pt idx="129">
                  <c:v>502</c:v>
                </c:pt>
                <c:pt idx="130">
                  <c:v>502</c:v>
                </c:pt>
                <c:pt idx="131">
                  <c:v>502</c:v>
                </c:pt>
                <c:pt idx="132">
                  <c:v>502</c:v>
                </c:pt>
                <c:pt idx="133">
                  <c:v>502</c:v>
                </c:pt>
                <c:pt idx="134">
                  <c:v>502</c:v>
                </c:pt>
                <c:pt idx="135">
                  <c:v>502</c:v>
                </c:pt>
                <c:pt idx="136">
                  <c:v>502</c:v>
                </c:pt>
                <c:pt idx="137">
                  <c:v>502</c:v>
                </c:pt>
                <c:pt idx="138">
                  <c:v>502</c:v>
                </c:pt>
                <c:pt idx="139">
                  <c:v>502</c:v>
                </c:pt>
                <c:pt idx="140">
                  <c:v>502</c:v>
                </c:pt>
                <c:pt idx="141">
                  <c:v>502</c:v>
                </c:pt>
                <c:pt idx="142">
                  <c:v>502</c:v>
                </c:pt>
                <c:pt idx="143">
                  <c:v>502</c:v>
                </c:pt>
                <c:pt idx="144">
                  <c:v>502</c:v>
                </c:pt>
                <c:pt idx="145">
                  <c:v>502</c:v>
                </c:pt>
                <c:pt idx="146">
                  <c:v>502</c:v>
                </c:pt>
                <c:pt idx="147">
                  <c:v>502</c:v>
                </c:pt>
                <c:pt idx="148">
                  <c:v>502</c:v>
                </c:pt>
                <c:pt idx="149">
                  <c:v>502</c:v>
                </c:pt>
                <c:pt idx="150">
                  <c:v>502</c:v>
                </c:pt>
                <c:pt idx="151">
                  <c:v>502</c:v>
                </c:pt>
                <c:pt idx="152">
                  <c:v>502</c:v>
                </c:pt>
                <c:pt idx="153">
                  <c:v>502</c:v>
                </c:pt>
                <c:pt idx="154">
                  <c:v>502</c:v>
                </c:pt>
                <c:pt idx="155">
                  <c:v>502</c:v>
                </c:pt>
                <c:pt idx="156">
                  <c:v>502</c:v>
                </c:pt>
                <c:pt idx="157">
                  <c:v>502</c:v>
                </c:pt>
                <c:pt idx="158">
                  <c:v>502</c:v>
                </c:pt>
                <c:pt idx="159">
                  <c:v>502</c:v>
                </c:pt>
                <c:pt idx="160">
                  <c:v>502</c:v>
                </c:pt>
                <c:pt idx="161">
                  <c:v>502</c:v>
                </c:pt>
                <c:pt idx="162">
                  <c:v>502</c:v>
                </c:pt>
                <c:pt idx="163">
                  <c:v>502</c:v>
                </c:pt>
                <c:pt idx="164">
                  <c:v>502</c:v>
                </c:pt>
                <c:pt idx="165">
                  <c:v>502</c:v>
                </c:pt>
                <c:pt idx="166">
                  <c:v>502</c:v>
                </c:pt>
                <c:pt idx="167">
                  <c:v>422.5</c:v>
                </c:pt>
                <c:pt idx="168">
                  <c:v>422.5</c:v>
                </c:pt>
                <c:pt idx="169">
                  <c:v>422.5</c:v>
                </c:pt>
                <c:pt idx="170">
                  <c:v>422.5</c:v>
                </c:pt>
                <c:pt idx="171">
                  <c:v>422.5</c:v>
                </c:pt>
                <c:pt idx="172">
                  <c:v>422.5</c:v>
                </c:pt>
                <c:pt idx="173">
                  <c:v>422.5</c:v>
                </c:pt>
                <c:pt idx="174">
                  <c:v>422.5</c:v>
                </c:pt>
                <c:pt idx="175">
                  <c:v>422.5</c:v>
                </c:pt>
                <c:pt idx="176">
                  <c:v>422.5</c:v>
                </c:pt>
                <c:pt idx="177">
                  <c:v>422.5</c:v>
                </c:pt>
                <c:pt idx="178">
                  <c:v>422.5</c:v>
                </c:pt>
                <c:pt idx="179">
                  <c:v>422.5</c:v>
                </c:pt>
                <c:pt idx="180">
                  <c:v>422.5</c:v>
                </c:pt>
                <c:pt idx="181">
                  <c:v>422.5</c:v>
                </c:pt>
                <c:pt idx="182">
                  <c:v>422.5</c:v>
                </c:pt>
                <c:pt idx="183">
                  <c:v>422.5</c:v>
                </c:pt>
                <c:pt idx="184">
                  <c:v>422.5</c:v>
                </c:pt>
                <c:pt idx="185">
                  <c:v>422.5</c:v>
                </c:pt>
                <c:pt idx="186">
                  <c:v>422.5</c:v>
                </c:pt>
                <c:pt idx="187">
                  <c:v>422.5</c:v>
                </c:pt>
                <c:pt idx="188">
                  <c:v>422.5</c:v>
                </c:pt>
                <c:pt idx="189">
                  <c:v>422.5</c:v>
                </c:pt>
                <c:pt idx="190">
                  <c:v>422.5</c:v>
                </c:pt>
                <c:pt idx="191">
                  <c:v>422.5</c:v>
                </c:pt>
                <c:pt idx="192">
                  <c:v>422.5</c:v>
                </c:pt>
                <c:pt idx="193">
                  <c:v>422.5</c:v>
                </c:pt>
                <c:pt idx="194">
                  <c:v>422.5</c:v>
                </c:pt>
                <c:pt idx="195">
                  <c:v>422.5</c:v>
                </c:pt>
                <c:pt idx="196">
                  <c:v>422.5</c:v>
                </c:pt>
                <c:pt idx="197">
                  <c:v>422.5</c:v>
                </c:pt>
                <c:pt idx="198">
                  <c:v>422.5</c:v>
                </c:pt>
                <c:pt idx="199">
                  <c:v>422.5</c:v>
                </c:pt>
                <c:pt idx="200">
                  <c:v>422.5</c:v>
                </c:pt>
                <c:pt idx="201">
                  <c:v>422.5</c:v>
                </c:pt>
                <c:pt idx="202">
                  <c:v>422.5</c:v>
                </c:pt>
                <c:pt idx="203">
                  <c:v>422.5</c:v>
                </c:pt>
                <c:pt idx="204">
                  <c:v>422.5</c:v>
                </c:pt>
                <c:pt idx="205">
                  <c:v>422.5</c:v>
                </c:pt>
                <c:pt idx="206">
                  <c:v>422.5</c:v>
                </c:pt>
                <c:pt idx="207">
                  <c:v>422.5</c:v>
                </c:pt>
                <c:pt idx="208">
                  <c:v>422.5</c:v>
                </c:pt>
                <c:pt idx="209">
                  <c:v>422.5</c:v>
                </c:pt>
                <c:pt idx="210">
                  <c:v>422.5</c:v>
                </c:pt>
                <c:pt idx="211">
                  <c:v>422.5</c:v>
                </c:pt>
                <c:pt idx="212">
                  <c:v>422.5</c:v>
                </c:pt>
                <c:pt idx="213">
                  <c:v>422.5</c:v>
                </c:pt>
                <c:pt idx="214">
                  <c:v>422.5</c:v>
                </c:pt>
                <c:pt idx="215">
                  <c:v>422.5</c:v>
                </c:pt>
                <c:pt idx="216">
                  <c:v>422.5</c:v>
                </c:pt>
                <c:pt idx="217">
                  <c:v>422.5</c:v>
                </c:pt>
                <c:pt idx="218">
                  <c:v>422.5</c:v>
                </c:pt>
                <c:pt idx="219">
                  <c:v>422.5</c:v>
                </c:pt>
                <c:pt idx="220">
                  <c:v>422.5</c:v>
                </c:pt>
                <c:pt idx="221">
                  <c:v>422.5</c:v>
                </c:pt>
                <c:pt idx="222">
                  <c:v>422.5</c:v>
                </c:pt>
                <c:pt idx="223">
                  <c:v>422.5</c:v>
                </c:pt>
                <c:pt idx="224">
                  <c:v>422.5</c:v>
                </c:pt>
                <c:pt idx="225">
                  <c:v>422.5</c:v>
                </c:pt>
                <c:pt idx="226">
                  <c:v>422.5</c:v>
                </c:pt>
                <c:pt idx="227">
                  <c:v>422.5</c:v>
                </c:pt>
                <c:pt idx="228">
                  <c:v>422.5</c:v>
                </c:pt>
                <c:pt idx="229">
                  <c:v>422.5</c:v>
                </c:pt>
                <c:pt idx="230">
                  <c:v>422.5</c:v>
                </c:pt>
                <c:pt idx="231">
                  <c:v>422.5</c:v>
                </c:pt>
                <c:pt idx="232">
                  <c:v>422.5</c:v>
                </c:pt>
                <c:pt idx="233">
                  <c:v>422.5</c:v>
                </c:pt>
                <c:pt idx="234">
                  <c:v>422.5</c:v>
                </c:pt>
                <c:pt idx="235">
                  <c:v>422.5</c:v>
                </c:pt>
                <c:pt idx="236">
                  <c:v>422.5</c:v>
                </c:pt>
                <c:pt idx="237">
                  <c:v>422.5</c:v>
                </c:pt>
                <c:pt idx="238">
                  <c:v>422.5</c:v>
                </c:pt>
                <c:pt idx="239">
                  <c:v>422.5</c:v>
                </c:pt>
                <c:pt idx="240">
                  <c:v>422.5</c:v>
                </c:pt>
                <c:pt idx="241">
                  <c:v>422.5</c:v>
                </c:pt>
                <c:pt idx="242">
                  <c:v>422.5</c:v>
                </c:pt>
                <c:pt idx="243">
                  <c:v>422.5</c:v>
                </c:pt>
                <c:pt idx="244">
                  <c:v>422.5</c:v>
                </c:pt>
                <c:pt idx="245">
                  <c:v>422.5</c:v>
                </c:pt>
                <c:pt idx="246">
                  <c:v>422.5</c:v>
                </c:pt>
                <c:pt idx="247">
                  <c:v>422.5</c:v>
                </c:pt>
                <c:pt idx="248">
                  <c:v>422.5</c:v>
                </c:pt>
                <c:pt idx="249">
                  <c:v>422.5</c:v>
                </c:pt>
                <c:pt idx="250">
                  <c:v>422.5</c:v>
                </c:pt>
                <c:pt idx="251">
                  <c:v>422.5</c:v>
                </c:pt>
                <c:pt idx="252">
                  <c:v>422.5</c:v>
                </c:pt>
                <c:pt idx="253">
                  <c:v>345</c:v>
                </c:pt>
                <c:pt idx="254">
                  <c:v>345</c:v>
                </c:pt>
                <c:pt idx="255">
                  <c:v>345</c:v>
                </c:pt>
                <c:pt idx="256">
                  <c:v>345</c:v>
                </c:pt>
                <c:pt idx="257">
                  <c:v>345</c:v>
                </c:pt>
                <c:pt idx="258">
                  <c:v>345</c:v>
                </c:pt>
                <c:pt idx="259">
                  <c:v>345</c:v>
                </c:pt>
                <c:pt idx="260">
                  <c:v>345</c:v>
                </c:pt>
                <c:pt idx="261">
                  <c:v>345</c:v>
                </c:pt>
                <c:pt idx="262">
                  <c:v>345</c:v>
                </c:pt>
                <c:pt idx="263">
                  <c:v>345</c:v>
                </c:pt>
                <c:pt idx="264">
                  <c:v>345</c:v>
                </c:pt>
                <c:pt idx="265">
                  <c:v>345</c:v>
                </c:pt>
                <c:pt idx="266">
                  <c:v>345</c:v>
                </c:pt>
                <c:pt idx="267">
                  <c:v>345</c:v>
                </c:pt>
                <c:pt idx="268">
                  <c:v>345</c:v>
                </c:pt>
                <c:pt idx="269">
                  <c:v>345</c:v>
                </c:pt>
                <c:pt idx="270">
                  <c:v>345</c:v>
                </c:pt>
                <c:pt idx="271">
                  <c:v>345</c:v>
                </c:pt>
                <c:pt idx="272">
                  <c:v>345</c:v>
                </c:pt>
                <c:pt idx="273">
                  <c:v>345</c:v>
                </c:pt>
                <c:pt idx="274">
                  <c:v>345</c:v>
                </c:pt>
                <c:pt idx="275">
                  <c:v>345</c:v>
                </c:pt>
                <c:pt idx="276">
                  <c:v>345</c:v>
                </c:pt>
                <c:pt idx="277">
                  <c:v>345</c:v>
                </c:pt>
                <c:pt idx="278">
                  <c:v>345</c:v>
                </c:pt>
                <c:pt idx="279">
                  <c:v>345</c:v>
                </c:pt>
                <c:pt idx="280">
                  <c:v>345</c:v>
                </c:pt>
                <c:pt idx="281">
                  <c:v>345</c:v>
                </c:pt>
                <c:pt idx="282">
                  <c:v>345</c:v>
                </c:pt>
                <c:pt idx="283">
                  <c:v>345</c:v>
                </c:pt>
                <c:pt idx="284">
                  <c:v>345</c:v>
                </c:pt>
                <c:pt idx="285">
                  <c:v>345</c:v>
                </c:pt>
                <c:pt idx="286">
                  <c:v>345</c:v>
                </c:pt>
                <c:pt idx="287">
                  <c:v>345</c:v>
                </c:pt>
                <c:pt idx="288">
                  <c:v>345</c:v>
                </c:pt>
                <c:pt idx="289">
                  <c:v>345</c:v>
                </c:pt>
                <c:pt idx="290">
                  <c:v>345</c:v>
                </c:pt>
                <c:pt idx="291">
                  <c:v>345</c:v>
                </c:pt>
                <c:pt idx="292">
                  <c:v>345</c:v>
                </c:pt>
                <c:pt idx="293">
                  <c:v>345</c:v>
                </c:pt>
                <c:pt idx="294">
                  <c:v>345</c:v>
                </c:pt>
                <c:pt idx="295">
                  <c:v>345</c:v>
                </c:pt>
                <c:pt idx="296">
                  <c:v>345</c:v>
                </c:pt>
                <c:pt idx="297">
                  <c:v>345</c:v>
                </c:pt>
                <c:pt idx="298">
                  <c:v>345</c:v>
                </c:pt>
                <c:pt idx="299">
                  <c:v>345</c:v>
                </c:pt>
                <c:pt idx="300">
                  <c:v>345</c:v>
                </c:pt>
                <c:pt idx="301">
                  <c:v>345</c:v>
                </c:pt>
                <c:pt idx="302">
                  <c:v>345</c:v>
                </c:pt>
                <c:pt idx="303">
                  <c:v>345</c:v>
                </c:pt>
                <c:pt idx="304">
                  <c:v>345</c:v>
                </c:pt>
                <c:pt idx="305">
                  <c:v>345</c:v>
                </c:pt>
                <c:pt idx="306">
                  <c:v>345</c:v>
                </c:pt>
                <c:pt idx="307">
                  <c:v>345</c:v>
                </c:pt>
                <c:pt idx="308">
                  <c:v>345</c:v>
                </c:pt>
                <c:pt idx="309">
                  <c:v>345</c:v>
                </c:pt>
                <c:pt idx="310">
                  <c:v>345</c:v>
                </c:pt>
                <c:pt idx="311">
                  <c:v>345</c:v>
                </c:pt>
                <c:pt idx="312">
                  <c:v>345</c:v>
                </c:pt>
                <c:pt idx="313">
                  <c:v>345</c:v>
                </c:pt>
                <c:pt idx="314">
                  <c:v>345</c:v>
                </c:pt>
                <c:pt idx="315">
                  <c:v>345</c:v>
                </c:pt>
                <c:pt idx="316">
                  <c:v>345</c:v>
                </c:pt>
                <c:pt idx="317">
                  <c:v>345</c:v>
                </c:pt>
                <c:pt idx="318">
                  <c:v>345</c:v>
                </c:pt>
                <c:pt idx="319">
                  <c:v>345</c:v>
                </c:pt>
                <c:pt idx="320">
                  <c:v>345</c:v>
                </c:pt>
                <c:pt idx="321">
                  <c:v>345</c:v>
                </c:pt>
                <c:pt idx="322">
                  <c:v>284.5</c:v>
                </c:pt>
                <c:pt idx="323">
                  <c:v>284.5</c:v>
                </c:pt>
                <c:pt idx="324">
                  <c:v>284.5</c:v>
                </c:pt>
                <c:pt idx="325">
                  <c:v>284.5</c:v>
                </c:pt>
                <c:pt idx="326">
                  <c:v>284.5</c:v>
                </c:pt>
                <c:pt idx="327">
                  <c:v>284.5</c:v>
                </c:pt>
                <c:pt idx="328">
                  <c:v>284.5</c:v>
                </c:pt>
                <c:pt idx="329">
                  <c:v>284.5</c:v>
                </c:pt>
                <c:pt idx="330">
                  <c:v>284.5</c:v>
                </c:pt>
                <c:pt idx="331">
                  <c:v>284.5</c:v>
                </c:pt>
                <c:pt idx="332">
                  <c:v>284.5</c:v>
                </c:pt>
                <c:pt idx="333">
                  <c:v>284.5</c:v>
                </c:pt>
                <c:pt idx="334">
                  <c:v>284.5</c:v>
                </c:pt>
                <c:pt idx="335">
                  <c:v>284.5</c:v>
                </c:pt>
                <c:pt idx="336">
                  <c:v>284.5</c:v>
                </c:pt>
                <c:pt idx="337">
                  <c:v>284.5</c:v>
                </c:pt>
                <c:pt idx="338">
                  <c:v>284.5</c:v>
                </c:pt>
                <c:pt idx="339">
                  <c:v>284.5</c:v>
                </c:pt>
                <c:pt idx="340">
                  <c:v>284.5</c:v>
                </c:pt>
                <c:pt idx="341">
                  <c:v>284.5</c:v>
                </c:pt>
                <c:pt idx="342">
                  <c:v>284.5</c:v>
                </c:pt>
                <c:pt idx="343">
                  <c:v>284.5</c:v>
                </c:pt>
                <c:pt idx="344">
                  <c:v>284.5</c:v>
                </c:pt>
                <c:pt idx="345">
                  <c:v>284.5</c:v>
                </c:pt>
                <c:pt idx="346">
                  <c:v>284.5</c:v>
                </c:pt>
                <c:pt idx="347">
                  <c:v>284.5</c:v>
                </c:pt>
                <c:pt idx="348">
                  <c:v>284.5</c:v>
                </c:pt>
                <c:pt idx="349">
                  <c:v>284.5</c:v>
                </c:pt>
                <c:pt idx="350">
                  <c:v>284.5</c:v>
                </c:pt>
                <c:pt idx="351">
                  <c:v>284.5</c:v>
                </c:pt>
                <c:pt idx="352">
                  <c:v>284.5</c:v>
                </c:pt>
                <c:pt idx="353">
                  <c:v>284.5</c:v>
                </c:pt>
                <c:pt idx="354">
                  <c:v>284.5</c:v>
                </c:pt>
                <c:pt idx="355">
                  <c:v>284.5</c:v>
                </c:pt>
                <c:pt idx="356">
                  <c:v>284.5</c:v>
                </c:pt>
                <c:pt idx="357">
                  <c:v>284.5</c:v>
                </c:pt>
                <c:pt idx="358">
                  <c:v>284.5</c:v>
                </c:pt>
                <c:pt idx="359">
                  <c:v>284.5</c:v>
                </c:pt>
                <c:pt idx="360">
                  <c:v>284.5</c:v>
                </c:pt>
                <c:pt idx="361">
                  <c:v>284.5</c:v>
                </c:pt>
                <c:pt idx="362">
                  <c:v>284.5</c:v>
                </c:pt>
                <c:pt idx="363">
                  <c:v>284.5</c:v>
                </c:pt>
                <c:pt idx="364">
                  <c:v>284.5</c:v>
                </c:pt>
                <c:pt idx="365">
                  <c:v>284.5</c:v>
                </c:pt>
                <c:pt idx="366">
                  <c:v>284.5</c:v>
                </c:pt>
                <c:pt idx="367">
                  <c:v>284.5</c:v>
                </c:pt>
                <c:pt idx="368">
                  <c:v>284.5</c:v>
                </c:pt>
                <c:pt idx="369">
                  <c:v>284.5</c:v>
                </c:pt>
                <c:pt idx="370">
                  <c:v>284.5</c:v>
                </c:pt>
                <c:pt idx="371">
                  <c:v>284.5</c:v>
                </c:pt>
                <c:pt idx="372">
                  <c:v>284.5</c:v>
                </c:pt>
                <c:pt idx="373">
                  <c:v>284.5</c:v>
                </c:pt>
                <c:pt idx="374">
                  <c:v>234.5</c:v>
                </c:pt>
                <c:pt idx="375">
                  <c:v>234.5</c:v>
                </c:pt>
                <c:pt idx="376">
                  <c:v>234.5</c:v>
                </c:pt>
                <c:pt idx="377">
                  <c:v>234.5</c:v>
                </c:pt>
                <c:pt idx="378">
                  <c:v>234.5</c:v>
                </c:pt>
                <c:pt idx="379">
                  <c:v>234.5</c:v>
                </c:pt>
                <c:pt idx="380">
                  <c:v>234.5</c:v>
                </c:pt>
                <c:pt idx="381">
                  <c:v>234.5</c:v>
                </c:pt>
                <c:pt idx="382">
                  <c:v>234.5</c:v>
                </c:pt>
                <c:pt idx="383">
                  <c:v>234.5</c:v>
                </c:pt>
                <c:pt idx="384">
                  <c:v>234.5</c:v>
                </c:pt>
                <c:pt idx="385">
                  <c:v>234.5</c:v>
                </c:pt>
                <c:pt idx="386">
                  <c:v>234.5</c:v>
                </c:pt>
                <c:pt idx="387">
                  <c:v>234.5</c:v>
                </c:pt>
                <c:pt idx="388">
                  <c:v>234.5</c:v>
                </c:pt>
                <c:pt idx="389">
                  <c:v>234.5</c:v>
                </c:pt>
                <c:pt idx="390">
                  <c:v>234.5</c:v>
                </c:pt>
                <c:pt idx="391">
                  <c:v>234.5</c:v>
                </c:pt>
                <c:pt idx="392">
                  <c:v>234.5</c:v>
                </c:pt>
                <c:pt idx="393">
                  <c:v>234.5</c:v>
                </c:pt>
                <c:pt idx="394">
                  <c:v>234.5</c:v>
                </c:pt>
                <c:pt idx="395">
                  <c:v>234.5</c:v>
                </c:pt>
                <c:pt idx="396">
                  <c:v>234.5</c:v>
                </c:pt>
                <c:pt idx="397">
                  <c:v>234.5</c:v>
                </c:pt>
                <c:pt idx="398">
                  <c:v>234.5</c:v>
                </c:pt>
                <c:pt idx="399">
                  <c:v>234.5</c:v>
                </c:pt>
                <c:pt idx="400">
                  <c:v>234.5</c:v>
                </c:pt>
                <c:pt idx="401">
                  <c:v>234.5</c:v>
                </c:pt>
                <c:pt idx="402">
                  <c:v>234.5</c:v>
                </c:pt>
                <c:pt idx="403">
                  <c:v>234.5</c:v>
                </c:pt>
                <c:pt idx="404">
                  <c:v>234.5</c:v>
                </c:pt>
                <c:pt idx="405">
                  <c:v>234.5</c:v>
                </c:pt>
                <c:pt idx="406">
                  <c:v>234.5</c:v>
                </c:pt>
                <c:pt idx="407">
                  <c:v>234.5</c:v>
                </c:pt>
                <c:pt idx="408">
                  <c:v>234.5</c:v>
                </c:pt>
                <c:pt idx="409">
                  <c:v>234.5</c:v>
                </c:pt>
                <c:pt idx="410">
                  <c:v>234.5</c:v>
                </c:pt>
                <c:pt idx="411">
                  <c:v>234.5</c:v>
                </c:pt>
                <c:pt idx="412">
                  <c:v>234.5</c:v>
                </c:pt>
                <c:pt idx="413">
                  <c:v>234.5</c:v>
                </c:pt>
                <c:pt idx="414">
                  <c:v>234.5</c:v>
                </c:pt>
                <c:pt idx="415">
                  <c:v>234.5</c:v>
                </c:pt>
                <c:pt idx="416">
                  <c:v>234.5</c:v>
                </c:pt>
                <c:pt idx="417">
                  <c:v>234.5</c:v>
                </c:pt>
                <c:pt idx="418">
                  <c:v>234.5</c:v>
                </c:pt>
                <c:pt idx="419">
                  <c:v>234.5</c:v>
                </c:pt>
                <c:pt idx="420">
                  <c:v>234.5</c:v>
                </c:pt>
                <c:pt idx="421">
                  <c:v>234.5</c:v>
                </c:pt>
                <c:pt idx="422">
                  <c:v>187.5</c:v>
                </c:pt>
                <c:pt idx="423">
                  <c:v>187.5</c:v>
                </c:pt>
                <c:pt idx="424">
                  <c:v>187.5</c:v>
                </c:pt>
                <c:pt idx="425">
                  <c:v>187.5</c:v>
                </c:pt>
                <c:pt idx="426">
                  <c:v>187.5</c:v>
                </c:pt>
                <c:pt idx="427">
                  <c:v>187.5</c:v>
                </c:pt>
                <c:pt idx="428">
                  <c:v>187.5</c:v>
                </c:pt>
                <c:pt idx="429">
                  <c:v>187.5</c:v>
                </c:pt>
                <c:pt idx="430">
                  <c:v>187.5</c:v>
                </c:pt>
                <c:pt idx="431">
                  <c:v>187.5</c:v>
                </c:pt>
                <c:pt idx="432">
                  <c:v>187.5</c:v>
                </c:pt>
                <c:pt idx="433">
                  <c:v>187.5</c:v>
                </c:pt>
                <c:pt idx="434">
                  <c:v>187.5</c:v>
                </c:pt>
                <c:pt idx="435">
                  <c:v>187.5</c:v>
                </c:pt>
                <c:pt idx="436">
                  <c:v>187.5</c:v>
                </c:pt>
                <c:pt idx="437">
                  <c:v>187.5</c:v>
                </c:pt>
                <c:pt idx="438">
                  <c:v>187.5</c:v>
                </c:pt>
                <c:pt idx="439">
                  <c:v>187.5</c:v>
                </c:pt>
                <c:pt idx="440">
                  <c:v>187.5</c:v>
                </c:pt>
                <c:pt idx="441">
                  <c:v>187.5</c:v>
                </c:pt>
                <c:pt idx="442">
                  <c:v>187.5</c:v>
                </c:pt>
                <c:pt idx="443">
                  <c:v>187.5</c:v>
                </c:pt>
                <c:pt idx="444">
                  <c:v>187.5</c:v>
                </c:pt>
                <c:pt idx="445">
                  <c:v>187.5</c:v>
                </c:pt>
                <c:pt idx="446">
                  <c:v>187.5</c:v>
                </c:pt>
                <c:pt idx="447">
                  <c:v>187.5</c:v>
                </c:pt>
                <c:pt idx="448">
                  <c:v>187.5</c:v>
                </c:pt>
                <c:pt idx="449">
                  <c:v>187.5</c:v>
                </c:pt>
                <c:pt idx="450">
                  <c:v>187.5</c:v>
                </c:pt>
                <c:pt idx="451">
                  <c:v>187.5</c:v>
                </c:pt>
                <c:pt idx="452">
                  <c:v>187.5</c:v>
                </c:pt>
                <c:pt idx="453">
                  <c:v>187.5</c:v>
                </c:pt>
                <c:pt idx="454">
                  <c:v>187.5</c:v>
                </c:pt>
                <c:pt idx="455">
                  <c:v>187.5</c:v>
                </c:pt>
                <c:pt idx="456">
                  <c:v>187.5</c:v>
                </c:pt>
                <c:pt idx="457">
                  <c:v>187.5</c:v>
                </c:pt>
                <c:pt idx="458">
                  <c:v>187.5</c:v>
                </c:pt>
                <c:pt idx="459">
                  <c:v>187.5</c:v>
                </c:pt>
                <c:pt idx="460">
                  <c:v>187.5</c:v>
                </c:pt>
                <c:pt idx="461">
                  <c:v>187.5</c:v>
                </c:pt>
                <c:pt idx="462">
                  <c:v>187.5</c:v>
                </c:pt>
                <c:pt idx="463">
                  <c:v>187.5</c:v>
                </c:pt>
                <c:pt idx="464">
                  <c:v>187.5</c:v>
                </c:pt>
                <c:pt idx="465">
                  <c:v>187.5</c:v>
                </c:pt>
                <c:pt idx="466">
                  <c:v>187.5</c:v>
                </c:pt>
                <c:pt idx="467">
                  <c:v>187.5</c:v>
                </c:pt>
                <c:pt idx="468">
                  <c:v>151.5</c:v>
                </c:pt>
                <c:pt idx="469">
                  <c:v>151.5</c:v>
                </c:pt>
                <c:pt idx="470">
                  <c:v>151.5</c:v>
                </c:pt>
                <c:pt idx="471">
                  <c:v>151.5</c:v>
                </c:pt>
                <c:pt idx="472">
                  <c:v>151.5</c:v>
                </c:pt>
                <c:pt idx="473">
                  <c:v>151.5</c:v>
                </c:pt>
                <c:pt idx="474">
                  <c:v>151.5</c:v>
                </c:pt>
                <c:pt idx="475">
                  <c:v>151.5</c:v>
                </c:pt>
                <c:pt idx="476">
                  <c:v>151.5</c:v>
                </c:pt>
                <c:pt idx="477">
                  <c:v>151.5</c:v>
                </c:pt>
                <c:pt idx="478">
                  <c:v>151.5</c:v>
                </c:pt>
                <c:pt idx="479">
                  <c:v>151.5</c:v>
                </c:pt>
                <c:pt idx="480">
                  <c:v>151.5</c:v>
                </c:pt>
                <c:pt idx="481">
                  <c:v>151.5</c:v>
                </c:pt>
                <c:pt idx="482">
                  <c:v>151.5</c:v>
                </c:pt>
                <c:pt idx="483">
                  <c:v>151.5</c:v>
                </c:pt>
                <c:pt idx="484">
                  <c:v>151.5</c:v>
                </c:pt>
                <c:pt idx="485">
                  <c:v>151.5</c:v>
                </c:pt>
                <c:pt idx="486">
                  <c:v>151.5</c:v>
                </c:pt>
                <c:pt idx="487">
                  <c:v>151.5</c:v>
                </c:pt>
                <c:pt idx="488">
                  <c:v>151.5</c:v>
                </c:pt>
                <c:pt idx="489">
                  <c:v>151.5</c:v>
                </c:pt>
                <c:pt idx="490">
                  <c:v>151.5</c:v>
                </c:pt>
                <c:pt idx="491">
                  <c:v>151.5</c:v>
                </c:pt>
                <c:pt idx="492">
                  <c:v>151.5</c:v>
                </c:pt>
                <c:pt idx="493">
                  <c:v>151.5</c:v>
                </c:pt>
                <c:pt idx="494">
                  <c:v>123.5</c:v>
                </c:pt>
                <c:pt idx="495">
                  <c:v>123.5</c:v>
                </c:pt>
                <c:pt idx="496">
                  <c:v>123.5</c:v>
                </c:pt>
                <c:pt idx="497">
                  <c:v>123.5</c:v>
                </c:pt>
                <c:pt idx="498">
                  <c:v>123.5</c:v>
                </c:pt>
                <c:pt idx="499">
                  <c:v>123.5</c:v>
                </c:pt>
                <c:pt idx="500">
                  <c:v>123.5</c:v>
                </c:pt>
                <c:pt idx="501">
                  <c:v>123.5</c:v>
                </c:pt>
                <c:pt idx="502">
                  <c:v>123.5</c:v>
                </c:pt>
                <c:pt idx="503">
                  <c:v>123.5</c:v>
                </c:pt>
                <c:pt idx="504">
                  <c:v>123.5</c:v>
                </c:pt>
                <c:pt idx="505">
                  <c:v>123.5</c:v>
                </c:pt>
                <c:pt idx="506">
                  <c:v>123.5</c:v>
                </c:pt>
                <c:pt idx="507">
                  <c:v>123.5</c:v>
                </c:pt>
                <c:pt idx="508">
                  <c:v>123.5</c:v>
                </c:pt>
                <c:pt idx="509">
                  <c:v>123.5</c:v>
                </c:pt>
                <c:pt idx="510">
                  <c:v>123.5</c:v>
                </c:pt>
                <c:pt idx="511">
                  <c:v>123.5</c:v>
                </c:pt>
                <c:pt idx="512">
                  <c:v>123.5</c:v>
                </c:pt>
                <c:pt idx="513">
                  <c:v>123.5</c:v>
                </c:pt>
                <c:pt idx="514">
                  <c:v>123.5</c:v>
                </c:pt>
                <c:pt idx="515">
                  <c:v>123.5</c:v>
                </c:pt>
                <c:pt idx="516">
                  <c:v>123.5</c:v>
                </c:pt>
                <c:pt idx="517">
                  <c:v>123.5</c:v>
                </c:pt>
                <c:pt idx="518">
                  <c:v>123.5</c:v>
                </c:pt>
                <c:pt idx="519">
                  <c:v>123.5</c:v>
                </c:pt>
                <c:pt idx="520">
                  <c:v>123.5</c:v>
                </c:pt>
                <c:pt idx="521">
                  <c:v>123.5</c:v>
                </c:pt>
                <c:pt idx="522">
                  <c:v>123.5</c:v>
                </c:pt>
                <c:pt idx="523">
                  <c:v>123.5</c:v>
                </c:pt>
                <c:pt idx="524">
                  <c:v>98</c:v>
                </c:pt>
                <c:pt idx="525">
                  <c:v>98</c:v>
                </c:pt>
                <c:pt idx="526">
                  <c:v>98</c:v>
                </c:pt>
                <c:pt idx="527">
                  <c:v>98</c:v>
                </c:pt>
                <c:pt idx="528">
                  <c:v>98</c:v>
                </c:pt>
                <c:pt idx="529">
                  <c:v>98</c:v>
                </c:pt>
                <c:pt idx="530">
                  <c:v>98</c:v>
                </c:pt>
                <c:pt idx="531">
                  <c:v>98</c:v>
                </c:pt>
                <c:pt idx="532">
                  <c:v>98</c:v>
                </c:pt>
                <c:pt idx="533">
                  <c:v>98</c:v>
                </c:pt>
                <c:pt idx="534">
                  <c:v>98</c:v>
                </c:pt>
                <c:pt idx="535">
                  <c:v>98</c:v>
                </c:pt>
                <c:pt idx="536">
                  <c:v>98</c:v>
                </c:pt>
                <c:pt idx="537">
                  <c:v>98</c:v>
                </c:pt>
                <c:pt idx="538">
                  <c:v>98</c:v>
                </c:pt>
                <c:pt idx="539">
                  <c:v>98</c:v>
                </c:pt>
                <c:pt idx="540">
                  <c:v>98</c:v>
                </c:pt>
                <c:pt idx="541">
                  <c:v>98</c:v>
                </c:pt>
                <c:pt idx="542">
                  <c:v>98</c:v>
                </c:pt>
                <c:pt idx="543">
                  <c:v>98</c:v>
                </c:pt>
                <c:pt idx="544">
                  <c:v>98</c:v>
                </c:pt>
                <c:pt idx="545">
                  <c:v>74.5</c:v>
                </c:pt>
                <c:pt idx="546">
                  <c:v>74.5</c:v>
                </c:pt>
                <c:pt idx="547">
                  <c:v>74.5</c:v>
                </c:pt>
                <c:pt idx="548">
                  <c:v>74.5</c:v>
                </c:pt>
                <c:pt idx="549">
                  <c:v>74.5</c:v>
                </c:pt>
                <c:pt idx="550">
                  <c:v>74.5</c:v>
                </c:pt>
                <c:pt idx="551">
                  <c:v>74.5</c:v>
                </c:pt>
                <c:pt idx="552">
                  <c:v>74.5</c:v>
                </c:pt>
                <c:pt idx="553">
                  <c:v>74.5</c:v>
                </c:pt>
                <c:pt idx="554">
                  <c:v>74.5</c:v>
                </c:pt>
                <c:pt idx="555">
                  <c:v>74.5</c:v>
                </c:pt>
                <c:pt idx="556">
                  <c:v>74.5</c:v>
                </c:pt>
                <c:pt idx="557">
                  <c:v>74.5</c:v>
                </c:pt>
                <c:pt idx="558">
                  <c:v>74.5</c:v>
                </c:pt>
                <c:pt idx="559">
                  <c:v>74.5</c:v>
                </c:pt>
                <c:pt idx="560">
                  <c:v>74.5</c:v>
                </c:pt>
                <c:pt idx="561">
                  <c:v>74.5</c:v>
                </c:pt>
                <c:pt idx="562">
                  <c:v>74.5</c:v>
                </c:pt>
                <c:pt idx="563">
                  <c:v>74.5</c:v>
                </c:pt>
                <c:pt idx="564">
                  <c:v>74.5</c:v>
                </c:pt>
                <c:pt idx="565">
                  <c:v>74.5</c:v>
                </c:pt>
                <c:pt idx="566">
                  <c:v>74.5</c:v>
                </c:pt>
                <c:pt idx="567">
                  <c:v>74.5</c:v>
                </c:pt>
                <c:pt idx="568">
                  <c:v>74.5</c:v>
                </c:pt>
                <c:pt idx="569">
                  <c:v>74.5</c:v>
                </c:pt>
                <c:pt idx="570">
                  <c:v>74.5</c:v>
                </c:pt>
                <c:pt idx="571">
                  <c:v>56</c:v>
                </c:pt>
                <c:pt idx="572">
                  <c:v>56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56</c:v>
                </c:pt>
                <c:pt idx="577">
                  <c:v>56</c:v>
                </c:pt>
                <c:pt idx="578">
                  <c:v>56</c:v>
                </c:pt>
                <c:pt idx="579">
                  <c:v>56</c:v>
                </c:pt>
                <c:pt idx="580">
                  <c:v>56</c:v>
                </c:pt>
                <c:pt idx="581">
                  <c:v>56</c:v>
                </c:pt>
                <c:pt idx="582">
                  <c:v>46</c:v>
                </c:pt>
                <c:pt idx="583">
                  <c:v>46</c:v>
                </c:pt>
                <c:pt idx="584">
                  <c:v>46</c:v>
                </c:pt>
                <c:pt idx="585">
                  <c:v>46</c:v>
                </c:pt>
                <c:pt idx="586">
                  <c:v>46</c:v>
                </c:pt>
                <c:pt idx="587">
                  <c:v>46</c:v>
                </c:pt>
                <c:pt idx="588">
                  <c:v>46</c:v>
                </c:pt>
                <c:pt idx="589">
                  <c:v>46</c:v>
                </c:pt>
                <c:pt idx="590">
                  <c:v>46</c:v>
                </c:pt>
                <c:pt idx="591">
                  <c:v>37.5</c:v>
                </c:pt>
                <c:pt idx="592">
                  <c:v>37.5</c:v>
                </c:pt>
                <c:pt idx="593">
                  <c:v>37.5</c:v>
                </c:pt>
                <c:pt idx="594">
                  <c:v>37.5</c:v>
                </c:pt>
                <c:pt idx="595">
                  <c:v>37.5</c:v>
                </c:pt>
                <c:pt idx="596">
                  <c:v>37.5</c:v>
                </c:pt>
                <c:pt idx="597">
                  <c:v>37.5</c:v>
                </c:pt>
                <c:pt idx="598">
                  <c:v>37.5</c:v>
                </c:pt>
                <c:pt idx="599">
                  <c:v>29</c:v>
                </c:pt>
                <c:pt idx="600">
                  <c:v>29</c:v>
                </c:pt>
                <c:pt idx="601">
                  <c:v>29</c:v>
                </c:pt>
                <c:pt idx="602">
                  <c:v>29</c:v>
                </c:pt>
                <c:pt idx="603">
                  <c:v>29</c:v>
                </c:pt>
                <c:pt idx="604">
                  <c:v>29</c:v>
                </c:pt>
                <c:pt idx="605">
                  <c:v>29</c:v>
                </c:pt>
                <c:pt idx="606">
                  <c:v>29</c:v>
                </c:pt>
                <c:pt idx="607">
                  <c:v>29</c:v>
                </c:pt>
                <c:pt idx="608">
                  <c:v>23</c:v>
                </c:pt>
                <c:pt idx="609">
                  <c:v>23</c:v>
                </c:pt>
                <c:pt idx="610">
                  <c:v>23</c:v>
                </c:pt>
                <c:pt idx="611">
                  <c:v>20.5</c:v>
                </c:pt>
                <c:pt idx="612">
                  <c:v>20.5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13</c:v>
                </c:pt>
                <c:pt idx="620">
                  <c:v>10.5</c:v>
                </c:pt>
                <c:pt idx="621">
                  <c:v>10.5</c:v>
                </c:pt>
                <c:pt idx="622">
                  <c:v>10.5</c:v>
                </c:pt>
                <c:pt idx="623">
                  <c:v>10.5</c:v>
                </c:pt>
                <c:pt idx="624">
                  <c:v>7.5</c:v>
                </c:pt>
                <c:pt idx="625">
                  <c:v>7.5</c:v>
                </c:pt>
                <c:pt idx="626">
                  <c:v>6</c:v>
                </c:pt>
                <c:pt idx="627">
                  <c:v>5</c:v>
                </c:pt>
                <c:pt idx="628">
                  <c:v>3.5</c:v>
                </c:pt>
                <c:pt idx="629">
                  <c:v>3.5</c:v>
                </c:pt>
                <c:pt idx="630">
                  <c:v>2</c:v>
                </c:pt>
                <c:pt idx="631">
                  <c:v>1</c:v>
                </c:pt>
              </c:numCache>
            </c:numRef>
          </c:xVal>
          <c:yVal>
            <c:numRef>
              <c:f>Data!$E$2:$E$633</c:f>
              <c:numCache>
                <c:formatCode>General</c:formatCode>
                <c:ptCount val="632"/>
                <c:pt idx="0">
                  <c:v>311</c:v>
                </c:pt>
                <c:pt idx="1">
                  <c:v>344</c:v>
                </c:pt>
                <c:pt idx="2">
                  <c:v>412</c:v>
                </c:pt>
                <c:pt idx="3">
                  <c:v>392</c:v>
                </c:pt>
                <c:pt idx="4">
                  <c:v>369.5</c:v>
                </c:pt>
                <c:pt idx="5">
                  <c:v>341.5</c:v>
                </c:pt>
                <c:pt idx="6">
                  <c:v>552</c:v>
                </c:pt>
                <c:pt idx="7">
                  <c:v>481.5</c:v>
                </c:pt>
                <c:pt idx="8">
                  <c:v>481.5</c:v>
                </c:pt>
                <c:pt idx="9">
                  <c:v>481.5</c:v>
                </c:pt>
                <c:pt idx="10">
                  <c:v>481.5</c:v>
                </c:pt>
                <c:pt idx="11">
                  <c:v>481.5</c:v>
                </c:pt>
                <c:pt idx="12">
                  <c:v>481.5</c:v>
                </c:pt>
                <c:pt idx="13">
                  <c:v>624.5</c:v>
                </c:pt>
                <c:pt idx="14">
                  <c:v>268</c:v>
                </c:pt>
                <c:pt idx="15">
                  <c:v>624.5</c:v>
                </c:pt>
                <c:pt idx="16">
                  <c:v>515</c:v>
                </c:pt>
                <c:pt idx="17">
                  <c:v>509</c:v>
                </c:pt>
                <c:pt idx="18">
                  <c:v>624.5</c:v>
                </c:pt>
                <c:pt idx="19">
                  <c:v>361</c:v>
                </c:pt>
                <c:pt idx="20">
                  <c:v>329.5</c:v>
                </c:pt>
                <c:pt idx="21">
                  <c:v>271.5</c:v>
                </c:pt>
                <c:pt idx="22">
                  <c:v>464</c:v>
                </c:pt>
                <c:pt idx="23">
                  <c:v>155</c:v>
                </c:pt>
                <c:pt idx="24">
                  <c:v>298</c:v>
                </c:pt>
                <c:pt idx="25">
                  <c:v>524.5</c:v>
                </c:pt>
                <c:pt idx="26">
                  <c:v>552</c:v>
                </c:pt>
                <c:pt idx="27">
                  <c:v>509</c:v>
                </c:pt>
                <c:pt idx="28">
                  <c:v>111</c:v>
                </c:pt>
                <c:pt idx="29">
                  <c:v>263</c:v>
                </c:pt>
                <c:pt idx="30">
                  <c:v>432.5</c:v>
                </c:pt>
                <c:pt idx="31">
                  <c:v>390</c:v>
                </c:pt>
                <c:pt idx="32">
                  <c:v>283</c:v>
                </c:pt>
                <c:pt idx="33">
                  <c:v>234</c:v>
                </c:pt>
                <c:pt idx="34">
                  <c:v>595</c:v>
                </c:pt>
                <c:pt idx="35">
                  <c:v>524.5</c:v>
                </c:pt>
                <c:pt idx="36">
                  <c:v>436</c:v>
                </c:pt>
                <c:pt idx="37">
                  <c:v>314</c:v>
                </c:pt>
                <c:pt idx="38">
                  <c:v>436</c:v>
                </c:pt>
                <c:pt idx="39">
                  <c:v>397.5</c:v>
                </c:pt>
                <c:pt idx="40">
                  <c:v>196</c:v>
                </c:pt>
                <c:pt idx="41">
                  <c:v>289</c:v>
                </c:pt>
                <c:pt idx="42">
                  <c:v>504.5</c:v>
                </c:pt>
                <c:pt idx="43">
                  <c:v>595</c:v>
                </c:pt>
                <c:pt idx="44">
                  <c:v>552</c:v>
                </c:pt>
                <c:pt idx="45">
                  <c:v>524.5</c:v>
                </c:pt>
                <c:pt idx="46">
                  <c:v>440.5</c:v>
                </c:pt>
                <c:pt idx="47">
                  <c:v>445</c:v>
                </c:pt>
                <c:pt idx="48">
                  <c:v>425</c:v>
                </c:pt>
                <c:pt idx="49">
                  <c:v>418.5</c:v>
                </c:pt>
                <c:pt idx="50">
                  <c:v>552</c:v>
                </c:pt>
                <c:pt idx="51">
                  <c:v>321</c:v>
                </c:pt>
                <c:pt idx="52">
                  <c:v>552</c:v>
                </c:pt>
                <c:pt idx="53">
                  <c:v>524.5</c:v>
                </c:pt>
                <c:pt idx="54">
                  <c:v>552</c:v>
                </c:pt>
                <c:pt idx="55">
                  <c:v>292</c:v>
                </c:pt>
                <c:pt idx="56">
                  <c:v>237</c:v>
                </c:pt>
                <c:pt idx="57">
                  <c:v>552</c:v>
                </c:pt>
                <c:pt idx="58">
                  <c:v>252.5</c:v>
                </c:pt>
                <c:pt idx="59">
                  <c:v>448</c:v>
                </c:pt>
                <c:pt idx="60">
                  <c:v>392</c:v>
                </c:pt>
                <c:pt idx="61">
                  <c:v>380.5</c:v>
                </c:pt>
                <c:pt idx="62">
                  <c:v>321</c:v>
                </c:pt>
                <c:pt idx="63">
                  <c:v>374</c:v>
                </c:pt>
                <c:pt idx="64">
                  <c:v>279</c:v>
                </c:pt>
                <c:pt idx="65">
                  <c:v>407.5</c:v>
                </c:pt>
                <c:pt idx="66">
                  <c:v>302.5</c:v>
                </c:pt>
                <c:pt idx="67">
                  <c:v>595</c:v>
                </c:pt>
                <c:pt idx="68">
                  <c:v>595</c:v>
                </c:pt>
                <c:pt idx="69">
                  <c:v>388.5</c:v>
                </c:pt>
                <c:pt idx="70">
                  <c:v>552</c:v>
                </c:pt>
                <c:pt idx="71">
                  <c:v>252.5</c:v>
                </c:pt>
                <c:pt idx="72">
                  <c:v>496</c:v>
                </c:pt>
                <c:pt idx="73">
                  <c:v>450</c:v>
                </c:pt>
                <c:pt idx="74">
                  <c:v>415</c:v>
                </c:pt>
                <c:pt idx="75">
                  <c:v>369.5</c:v>
                </c:pt>
                <c:pt idx="76">
                  <c:v>552</c:v>
                </c:pt>
                <c:pt idx="77">
                  <c:v>624.5</c:v>
                </c:pt>
                <c:pt idx="78">
                  <c:v>624.5</c:v>
                </c:pt>
                <c:pt idx="79">
                  <c:v>347</c:v>
                </c:pt>
                <c:pt idx="80">
                  <c:v>460</c:v>
                </c:pt>
                <c:pt idx="81">
                  <c:v>436</c:v>
                </c:pt>
                <c:pt idx="82">
                  <c:v>314</c:v>
                </c:pt>
                <c:pt idx="83">
                  <c:v>552</c:v>
                </c:pt>
                <c:pt idx="84">
                  <c:v>595</c:v>
                </c:pt>
                <c:pt idx="85">
                  <c:v>595</c:v>
                </c:pt>
                <c:pt idx="86">
                  <c:v>595</c:v>
                </c:pt>
                <c:pt idx="87">
                  <c:v>481.5</c:v>
                </c:pt>
                <c:pt idx="88">
                  <c:v>402.5</c:v>
                </c:pt>
                <c:pt idx="89">
                  <c:v>294</c:v>
                </c:pt>
                <c:pt idx="90">
                  <c:v>595</c:v>
                </c:pt>
                <c:pt idx="91">
                  <c:v>552</c:v>
                </c:pt>
                <c:pt idx="92">
                  <c:v>595</c:v>
                </c:pt>
                <c:pt idx="93">
                  <c:v>552</c:v>
                </c:pt>
                <c:pt idx="94">
                  <c:v>412</c:v>
                </c:pt>
                <c:pt idx="95">
                  <c:v>380.5</c:v>
                </c:pt>
                <c:pt idx="96">
                  <c:v>317</c:v>
                </c:pt>
                <c:pt idx="97">
                  <c:v>410</c:v>
                </c:pt>
                <c:pt idx="98">
                  <c:v>394.5</c:v>
                </c:pt>
                <c:pt idx="99">
                  <c:v>421.5</c:v>
                </c:pt>
                <c:pt idx="100">
                  <c:v>385.5</c:v>
                </c:pt>
                <c:pt idx="101">
                  <c:v>470</c:v>
                </c:pt>
                <c:pt idx="102">
                  <c:v>470</c:v>
                </c:pt>
                <c:pt idx="103">
                  <c:v>407.5</c:v>
                </c:pt>
                <c:pt idx="104">
                  <c:v>509</c:v>
                </c:pt>
                <c:pt idx="105">
                  <c:v>385.5</c:v>
                </c:pt>
                <c:pt idx="106">
                  <c:v>624.5</c:v>
                </c:pt>
                <c:pt idx="107">
                  <c:v>552</c:v>
                </c:pt>
                <c:pt idx="108">
                  <c:v>341.5</c:v>
                </c:pt>
                <c:pt idx="109">
                  <c:v>552</c:v>
                </c:pt>
                <c:pt idx="110">
                  <c:v>595</c:v>
                </c:pt>
                <c:pt idx="111">
                  <c:v>624.5</c:v>
                </c:pt>
                <c:pt idx="112">
                  <c:v>624.5</c:v>
                </c:pt>
                <c:pt idx="113">
                  <c:v>470</c:v>
                </c:pt>
                <c:pt idx="114">
                  <c:v>595</c:v>
                </c:pt>
                <c:pt idx="115">
                  <c:v>515</c:v>
                </c:pt>
                <c:pt idx="116">
                  <c:v>595</c:v>
                </c:pt>
                <c:pt idx="117">
                  <c:v>496</c:v>
                </c:pt>
                <c:pt idx="118">
                  <c:v>440.5</c:v>
                </c:pt>
                <c:pt idx="119">
                  <c:v>524.5</c:v>
                </c:pt>
                <c:pt idx="120">
                  <c:v>595</c:v>
                </c:pt>
                <c:pt idx="121">
                  <c:v>595</c:v>
                </c:pt>
                <c:pt idx="122">
                  <c:v>374</c:v>
                </c:pt>
                <c:pt idx="123">
                  <c:v>455.5</c:v>
                </c:pt>
                <c:pt idx="124">
                  <c:v>397.5</c:v>
                </c:pt>
                <c:pt idx="125">
                  <c:v>524.5</c:v>
                </c:pt>
                <c:pt idx="126">
                  <c:v>438</c:v>
                </c:pt>
                <c:pt idx="127">
                  <c:v>238</c:v>
                </c:pt>
                <c:pt idx="128">
                  <c:v>243</c:v>
                </c:pt>
                <c:pt idx="129">
                  <c:v>266</c:v>
                </c:pt>
                <c:pt idx="130">
                  <c:v>455.5</c:v>
                </c:pt>
                <c:pt idx="131">
                  <c:v>432.5</c:v>
                </c:pt>
                <c:pt idx="132">
                  <c:v>167</c:v>
                </c:pt>
                <c:pt idx="133">
                  <c:v>434</c:v>
                </c:pt>
                <c:pt idx="134">
                  <c:v>380.5</c:v>
                </c:pt>
                <c:pt idx="135">
                  <c:v>338.5</c:v>
                </c:pt>
                <c:pt idx="136">
                  <c:v>37</c:v>
                </c:pt>
                <c:pt idx="137">
                  <c:v>481.5</c:v>
                </c:pt>
                <c:pt idx="138">
                  <c:v>347</c:v>
                </c:pt>
                <c:pt idx="139">
                  <c:v>343</c:v>
                </c:pt>
                <c:pt idx="140">
                  <c:v>162</c:v>
                </c:pt>
                <c:pt idx="141">
                  <c:v>552</c:v>
                </c:pt>
                <c:pt idx="142">
                  <c:v>361</c:v>
                </c:pt>
                <c:pt idx="143">
                  <c:v>325.5</c:v>
                </c:pt>
                <c:pt idx="144">
                  <c:v>397.5</c:v>
                </c:pt>
                <c:pt idx="145">
                  <c:v>355</c:v>
                </c:pt>
                <c:pt idx="146">
                  <c:v>232</c:v>
                </c:pt>
                <c:pt idx="147">
                  <c:v>286</c:v>
                </c:pt>
                <c:pt idx="148">
                  <c:v>429</c:v>
                </c:pt>
                <c:pt idx="149">
                  <c:v>481.5</c:v>
                </c:pt>
                <c:pt idx="150">
                  <c:v>470</c:v>
                </c:pt>
                <c:pt idx="151">
                  <c:v>451</c:v>
                </c:pt>
                <c:pt idx="152">
                  <c:v>481.5</c:v>
                </c:pt>
                <c:pt idx="153">
                  <c:v>481.5</c:v>
                </c:pt>
                <c:pt idx="154">
                  <c:v>595</c:v>
                </c:pt>
                <c:pt idx="155">
                  <c:v>481.5</c:v>
                </c:pt>
                <c:pt idx="156">
                  <c:v>361</c:v>
                </c:pt>
                <c:pt idx="157">
                  <c:v>425</c:v>
                </c:pt>
                <c:pt idx="158">
                  <c:v>504.5</c:v>
                </c:pt>
                <c:pt idx="159">
                  <c:v>552</c:v>
                </c:pt>
                <c:pt idx="160">
                  <c:v>470</c:v>
                </c:pt>
                <c:pt idx="161">
                  <c:v>321</c:v>
                </c:pt>
                <c:pt idx="162">
                  <c:v>595</c:v>
                </c:pt>
                <c:pt idx="163">
                  <c:v>624.5</c:v>
                </c:pt>
                <c:pt idx="164">
                  <c:v>412</c:v>
                </c:pt>
                <c:pt idx="165">
                  <c:v>552</c:v>
                </c:pt>
                <c:pt idx="166">
                  <c:v>269.5</c:v>
                </c:pt>
                <c:pt idx="167">
                  <c:v>407.5</c:v>
                </c:pt>
                <c:pt idx="168">
                  <c:v>552</c:v>
                </c:pt>
                <c:pt idx="169">
                  <c:v>407.5</c:v>
                </c:pt>
                <c:pt idx="170">
                  <c:v>595</c:v>
                </c:pt>
                <c:pt idx="171">
                  <c:v>552</c:v>
                </c:pt>
                <c:pt idx="172">
                  <c:v>351.5</c:v>
                </c:pt>
                <c:pt idx="173">
                  <c:v>552</c:v>
                </c:pt>
                <c:pt idx="174">
                  <c:v>624.5</c:v>
                </c:pt>
                <c:pt idx="175">
                  <c:v>425</c:v>
                </c:pt>
                <c:pt idx="176">
                  <c:v>308</c:v>
                </c:pt>
                <c:pt idx="177">
                  <c:v>504.5</c:v>
                </c:pt>
                <c:pt idx="178">
                  <c:v>496</c:v>
                </c:pt>
                <c:pt idx="179">
                  <c:v>440.5</c:v>
                </c:pt>
                <c:pt idx="180">
                  <c:v>552</c:v>
                </c:pt>
                <c:pt idx="181">
                  <c:v>218.5</c:v>
                </c:pt>
                <c:pt idx="182">
                  <c:v>241</c:v>
                </c:pt>
                <c:pt idx="183">
                  <c:v>46</c:v>
                </c:pt>
                <c:pt idx="184">
                  <c:v>509</c:v>
                </c:pt>
                <c:pt idx="185">
                  <c:v>115</c:v>
                </c:pt>
                <c:pt idx="186">
                  <c:v>515</c:v>
                </c:pt>
                <c:pt idx="187">
                  <c:v>448</c:v>
                </c:pt>
                <c:pt idx="188">
                  <c:v>552</c:v>
                </c:pt>
                <c:pt idx="189">
                  <c:v>624.5</c:v>
                </c:pt>
                <c:pt idx="190">
                  <c:v>183.5</c:v>
                </c:pt>
                <c:pt idx="191">
                  <c:v>283</c:v>
                </c:pt>
                <c:pt idx="192">
                  <c:v>314</c:v>
                </c:pt>
                <c:pt idx="193">
                  <c:v>624.5</c:v>
                </c:pt>
                <c:pt idx="194">
                  <c:v>376.5</c:v>
                </c:pt>
                <c:pt idx="195">
                  <c:v>302.5</c:v>
                </c:pt>
                <c:pt idx="196">
                  <c:v>595</c:v>
                </c:pt>
                <c:pt idx="197">
                  <c:v>460</c:v>
                </c:pt>
                <c:pt idx="198">
                  <c:v>402.5</c:v>
                </c:pt>
                <c:pt idx="199">
                  <c:v>376.5</c:v>
                </c:pt>
                <c:pt idx="200">
                  <c:v>402.5</c:v>
                </c:pt>
                <c:pt idx="201">
                  <c:v>624.5</c:v>
                </c:pt>
                <c:pt idx="202">
                  <c:v>552</c:v>
                </c:pt>
                <c:pt idx="203">
                  <c:v>524.5</c:v>
                </c:pt>
                <c:pt idx="204">
                  <c:v>276</c:v>
                </c:pt>
                <c:pt idx="205">
                  <c:v>552</c:v>
                </c:pt>
                <c:pt idx="206">
                  <c:v>624.5</c:v>
                </c:pt>
                <c:pt idx="207">
                  <c:v>448</c:v>
                </c:pt>
                <c:pt idx="208">
                  <c:v>334</c:v>
                </c:pt>
                <c:pt idx="209">
                  <c:v>113</c:v>
                </c:pt>
                <c:pt idx="210">
                  <c:v>186.5</c:v>
                </c:pt>
                <c:pt idx="211">
                  <c:v>200</c:v>
                </c:pt>
                <c:pt idx="212">
                  <c:v>183.5</c:v>
                </c:pt>
                <c:pt idx="213">
                  <c:v>96</c:v>
                </c:pt>
                <c:pt idx="214">
                  <c:v>189</c:v>
                </c:pt>
                <c:pt idx="215">
                  <c:v>552</c:v>
                </c:pt>
                <c:pt idx="216">
                  <c:v>397.5</c:v>
                </c:pt>
                <c:pt idx="217">
                  <c:v>552</c:v>
                </c:pt>
                <c:pt idx="218">
                  <c:v>464</c:v>
                </c:pt>
                <c:pt idx="219">
                  <c:v>496</c:v>
                </c:pt>
                <c:pt idx="220">
                  <c:v>496</c:v>
                </c:pt>
                <c:pt idx="221">
                  <c:v>595</c:v>
                </c:pt>
                <c:pt idx="222">
                  <c:v>595</c:v>
                </c:pt>
                <c:pt idx="223">
                  <c:v>464</c:v>
                </c:pt>
                <c:pt idx="224">
                  <c:v>524.5</c:v>
                </c:pt>
                <c:pt idx="225">
                  <c:v>338.5</c:v>
                </c:pt>
                <c:pt idx="226">
                  <c:v>595</c:v>
                </c:pt>
                <c:pt idx="227">
                  <c:v>595</c:v>
                </c:pt>
                <c:pt idx="228">
                  <c:v>595</c:v>
                </c:pt>
                <c:pt idx="229">
                  <c:v>595</c:v>
                </c:pt>
                <c:pt idx="230">
                  <c:v>338.5</c:v>
                </c:pt>
                <c:pt idx="231">
                  <c:v>43</c:v>
                </c:pt>
                <c:pt idx="232">
                  <c:v>515</c:v>
                </c:pt>
                <c:pt idx="233">
                  <c:v>624.5</c:v>
                </c:pt>
                <c:pt idx="234">
                  <c:v>595</c:v>
                </c:pt>
                <c:pt idx="235">
                  <c:v>595</c:v>
                </c:pt>
                <c:pt idx="236">
                  <c:v>595</c:v>
                </c:pt>
                <c:pt idx="237">
                  <c:v>595</c:v>
                </c:pt>
                <c:pt idx="238">
                  <c:v>425</c:v>
                </c:pt>
                <c:pt idx="239">
                  <c:v>429</c:v>
                </c:pt>
                <c:pt idx="240">
                  <c:v>595</c:v>
                </c:pt>
                <c:pt idx="241">
                  <c:v>421.5</c:v>
                </c:pt>
                <c:pt idx="242">
                  <c:v>371.5</c:v>
                </c:pt>
                <c:pt idx="243">
                  <c:v>445</c:v>
                </c:pt>
                <c:pt idx="244">
                  <c:v>496</c:v>
                </c:pt>
                <c:pt idx="245">
                  <c:v>552</c:v>
                </c:pt>
                <c:pt idx="246">
                  <c:v>338.5</c:v>
                </c:pt>
                <c:pt idx="247">
                  <c:v>595</c:v>
                </c:pt>
                <c:pt idx="248">
                  <c:v>464</c:v>
                </c:pt>
                <c:pt idx="249">
                  <c:v>455.5</c:v>
                </c:pt>
                <c:pt idx="250">
                  <c:v>496</c:v>
                </c:pt>
                <c:pt idx="251">
                  <c:v>504.5</c:v>
                </c:pt>
                <c:pt idx="252">
                  <c:v>327</c:v>
                </c:pt>
                <c:pt idx="253">
                  <c:v>418.5</c:v>
                </c:pt>
                <c:pt idx="254">
                  <c:v>361</c:v>
                </c:pt>
                <c:pt idx="255">
                  <c:v>552</c:v>
                </c:pt>
                <c:pt idx="256">
                  <c:v>496</c:v>
                </c:pt>
                <c:pt idx="257">
                  <c:v>595</c:v>
                </c:pt>
                <c:pt idx="258">
                  <c:v>552</c:v>
                </c:pt>
                <c:pt idx="259">
                  <c:v>305</c:v>
                </c:pt>
                <c:pt idx="260">
                  <c:v>309.5</c:v>
                </c:pt>
                <c:pt idx="261">
                  <c:v>361</c:v>
                </c:pt>
                <c:pt idx="262">
                  <c:v>595</c:v>
                </c:pt>
                <c:pt idx="263">
                  <c:v>552</c:v>
                </c:pt>
                <c:pt idx="264">
                  <c:v>347</c:v>
                </c:pt>
                <c:pt idx="265">
                  <c:v>394.5</c:v>
                </c:pt>
                <c:pt idx="266">
                  <c:v>107</c:v>
                </c:pt>
                <c:pt idx="267">
                  <c:v>552</c:v>
                </c:pt>
                <c:pt idx="268">
                  <c:v>458</c:v>
                </c:pt>
                <c:pt idx="269">
                  <c:v>552</c:v>
                </c:pt>
                <c:pt idx="270">
                  <c:v>515</c:v>
                </c:pt>
                <c:pt idx="271">
                  <c:v>595</c:v>
                </c:pt>
                <c:pt idx="272">
                  <c:v>246</c:v>
                </c:pt>
                <c:pt idx="273">
                  <c:v>595</c:v>
                </c:pt>
                <c:pt idx="274">
                  <c:v>552</c:v>
                </c:pt>
                <c:pt idx="275">
                  <c:v>515</c:v>
                </c:pt>
                <c:pt idx="276">
                  <c:v>445</c:v>
                </c:pt>
                <c:pt idx="277">
                  <c:v>198</c:v>
                </c:pt>
                <c:pt idx="278">
                  <c:v>274</c:v>
                </c:pt>
                <c:pt idx="279">
                  <c:v>595</c:v>
                </c:pt>
                <c:pt idx="280">
                  <c:v>278</c:v>
                </c:pt>
                <c:pt idx="281">
                  <c:v>481.5</c:v>
                </c:pt>
                <c:pt idx="282">
                  <c:v>58</c:v>
                </c:pt>
                <c:pt idx="283">
                  <c:v>117.5</c:v>
                </c:pt>
                <c:pt idx="284">
                  <c:v>133.5</c:v>
                </c:pt>
                <c:pt idx="285">
                  <c:v>515</c:v>
                </c:pt>
                <c:pt idx="286">
                  <c:v>595</c:v>
                </c:pt>
                <c:pt idx="287">
                  <c:v>61.5</c:v>
                </c:pt>
                <c:pt idx="288">
                  <c:v>481.5</c:v>
                </c:pt>
                <c:pt idx="289">
                  <c:v>595</c:v>
                </c:pt>
                <c:pt idx="290">
                  <c:v>38</c:v>
                </c:pt>
                <c:pt idx="291">
                  <c:v>50</c:v>
                </c:pt>
                <c:pt idx="292">
                  <c:v>595</c:v>
                </c:pt>
                <c:pt idx="293">
                  <c:v>321</c:v>
                </c:pt>
                <c:pt idx="294">
                  <c:v>355</c:v>
                </c:pt>
                <c:pt idx="295">
                  <c:v>305</c:v>
                </c:pt>
                <c:pt idx="296">
                  <c:v>595</c:v>
                </c:pt>
                <c:pt idx="297">
                  <c:v>595</c:v>
                </c:pt>
                <c:pt idx="298">
                  <c:v>595</c:v>
                </c:pt>
                <c:pt idx="299">
                  <c:v>371.5</c:v>
                </c:pt>
                <c:pt idx="300">
                  <c:v>89</c:v>
                </c:pt>
                <c:pt idx="301">
                  <c:v>452.5</c:v>
                </c:pt>
                <c:pt idx="302">
                  <c:v>552</c:v>
                </c:pt>
                <c:pt idx="303">
                  <c:v>481.5</c:v>
                </c:pt>
                <c:pt idx="304">
                  <c:v>595</c:v>
                </c:pt>
                <c:pt idx="305">
                  <c:v>552</c:v>
                </c:pt>
                <c:pt idx="306">
                  <c:v>470</c:v>
                </c:pt>
                <c:pt idx="307">
                  <c:v>347</c:v>
                </c:pt>
                <c:pt idx="308">
                  <c:v>460</c:v>
                </c:pt>
                <c:pt idx="309">
                  <c:v>624.5</c:v>
                </c:pt>
                <c:pt idx="310">
                  <c:v>552</c:v>
                </c:pt>
                <c:pt idx="311">
                  <c:v>431</c:v>
                </c:pt>
                <c:pt idx="312">
                  <c:v>205</c:v>
                </c:pt>
                <c:pt idx="313">
                  <c:v>524.5</c:v>
                </c:pt>
                <c:pt idx="314">
                  <c:v>292</c:v>
                </c:pt>
                <c:pt idx="315">
                  <c:v>263</c:v>
                </c:pt>
                <c:pt idx="316">
                  <c:v>552</c:v>
                </c:pt>
                <c:pt idx="317">
                  <c:v>385.5</c:v>
                </c:pt>
                <c:pt idx="318">
                  <c:v>552</c:v>
                </c:pt>
                <c:pt idx="319">
                  <c:v>97</c:v>
                </c:pt>
                <c:pt idx="320">
                  <c:v>524.5</c:v>
                </c:pt>
                <c:pt idx="321">
                  <c:v>524.5</c:v>
                </c:pt>
                <c:pt idx="322">
                  <c:v>223.5</c:v>
                </c:pt>
                <c:pt idx="323">
                  <c:v>429</c:v>
                </c:pt>
                <c:pt idx="324">
                  <c:v>216.5</c:v>
                </c:pt>
                <c:pt idx="325">
                  <c:v>273</c:v>
                </c:pt>
                <c:pt idx="326">
                  <c:v>415</c:v>
                </c:pt>
                <c:pt idx="327">
                  <c:v>374</c:v>
                </c:pt>
                <c:pt idx="328">
                  <c:v>334</c:v>
                </c:pt>
                <c:pt idx="329">
                  <c:v>481.5</c:v>
                </c:pt>
                <c:pt idx="330">
                  <c:v>496</c:v>
                </c:pt>
                <c:pt idx="331">
                  <c:v>402.5</c:v>
                </c:pt>
                <c:pt idx="332">
                  <c:v>135.5</c:v>
                </c:pt>
                <c:pt idx="333">
                  <c:v>80</c:v>
                </c:pt>
                <c:pt idx="334">
                  <c:v>415</c:v>
                </c:pt>
                <c:pt idx="335">
                  <c:v>552</c:v>
                </c:pt>
                <c:pt idx="336">
                  <c:v>385.5</c:v>
                </c:pt>
                <c:pt idx="337">
                  <c:v>321</c:v>
                </c:pt>
                <c:pt idx="338">
                  <c:v>280.5</c:v>
                </c:pt>
                <c:pt idx="339">
                  <c:v>229</c:v>
                </c:pt>
                <c:pt idx="340">
                  <c:v>49</c:v>
                </c:pt>
                <c:pt idx="341">
                  <c:v>380.5</c:v>
                </c:pt>
                <c:pt idx="342">
                  <c:v>252.5</c:v>
                </c:pt>
                <c:pt idx="343">
                  <c:v>232</c:v>
                </c:pt>
                <c:pt idx="344">
                  <c:v>455.5</c:v>
                </c:pt>
                <c:pt idx="345">
                  <c:v>496</c:v>
                </c:pt>
                <c:pt idx="346">
                  <c:v>4</c:v>
                </c:pt>
                <c:pt idx="347">
                  <c:v>552</c:v>
                </c:pt>
                <c:pt idx="348">
                  <c:v>309.5</c:v>
                </c:pt>
                <c:pt idx="349">
                  <c:v>35</c:v>
                </c:pt>
                <c:pt idx="350">
                  <c:v>347</c:v>
                </c:pt>
                <c:pt idx="351">
                  <c:v>351.5</c:v>
                </c:pt>
                <c:pt idx="352">
                  <c:v>388.5</c:v>
                </c:pt>
                <c:pt idx="353">
                  <c:v>496</c:v>
                </c:pt>
                <c:pt idx="354">
                  <c:v>225</c:v>
                </c:pt>
                <c:pt idx="355">
                  <c:v>216.5</c:v>
                </c:pt>
                <c:pt idx="356">
                  <c:v>368</c:v>
                </c:pt>
                <c:pt idx="357">
                  <c:v>252.5</c:v>
                </c:pt>
                <c:pt idx="358">
                  <c:v>524.5</c:v>
                </c:pt>
                <c:pt idx="359">
                  <c:v>276</c:v>
                </c:pt>
                <c:pt idx="360">
                  <c:v>226.5</c:v>
                </c:pt>
                <c:pt idx="361">
                  <c:v>552</c:v>
                </c:pt>
                <c:pt idx="362">
                  <c:v>165</c:v>
                </c:pt>
                <c:pt idx="363">
                  <c:v>129</c:v>
                </c:pt>
                <c:pt idx="364">
                  <c:v>52</c:v>
                </c:pt>
                <c:pt idx="365">
                  <c:v>470</c:v>
                </c:pt>
                <c:pt idx="366">
                  <c:v>402.5</c:v>
                </c:pt>
                <c:pt idx="367">
                  <c:v>182</c:v>
                </c:pt>
                <c:pt idx="368">
                  <c:v>366.5</c:v>
                </c:pt>
                <c:pt idx="369">
                  <c:v>452.5</c:v>
                </c:pt>
                <c:pt idx="370">
                  <c:v>122.5</c:v>
                </c:pt>
                <c:pt idx="371">
                  <c:v>366.5</c:v>
                </c:pt>
                <c:pt idx="372">
                  <c:v>552</c:v>
                </c:pt>
                <c:pt idx="373">
                  <c:v>305</c:v>
                </c:pt>
                <c:pt idx="374">
                  <c:v>180</c:v>
                </c:pt>
                <c:pt idx="375">
                  <c:v>152</c:v>
                </c:pt>
                <c:pt idx="376">
                  <c:v>200</c:v>
                </c:pt>
                <c:pt idx="377">
                  <c:v>329.5</c:v>
                </c:pt>
                <c:pt idx="378">
                  <c:v>552</c:v>
                </c:pt>
                <c:pt idx="379">
                  <c:v>215</c:v>
                </c:pt>
                <c:pt idx="380">
                  <c:v>143</c:v>
                </c:pt>
                <c:pt idx="381">
                  <c:v>101.5</c:v>
                </c:pt>
                <c:pt idx="382">
                  <c:v>223.5</c:v>
                </c:pt>
                <c:pt idx="383">
                  <c:v>243</c:v>
                </c:pt>
                <c:pt idx="384">
                  <c:v>380.5</c:v>
                </c:pt>
                <c:pt idx="385">
                  <c:v>98</c:v>
                </c:pt>
                <c:pt idx="386">
                  <c:v>257.5</c:v>
                </c:pt>
                <c:pt idx="387">
                  <c:v>209</c:v>
                </c:pt>
                <c:pt idx="388">
                  <c:v>321</c:v>
                </c:pt>
                <c:pt idx="389">
                  <c:v>361</c:v>
                </c:pt>
                <c:pt idx="390">
                  <c:v>221</c:v>
                </c:pt>
                <c:pt idx="391">
                  <c:v>197</c:v>
                </c:pt>
                <c:pt idx="392">
                  <c:v>163.5</c:v>
                </c:pt>
                <c:pt idx="393">
                  <c:v>418.5</c:v>
                </c:pt>
                <c:pt idx="394">
                  <c:v>496</c:v>
                </c:pt>
                <c:pt idx="395">
                  <c:v>252.5</c:v>
                </c:pt>
                <c:pt idx="396">
                  <c:v>289</c:v>
                </c:pt>
                <c:pt idx="397">
                  <c:v>122.5</c:v>
                </c:pt>
                <c:pt idx="398">
                  <c:v>496</c:v>
                </c:pt>
                <c:pt idx="399">
                  <c:v>246</c:v>
                </c:pt>
                <c:pt idx="400">
                  <c:v>325.5</c:v>
                </c:pt>
                <c:pt idx="401">
                  <c:v>64</c:v>
                </c:pt>
                <c:pt idx="402">
                  <c:v>246</c:v>
                </c:pt>
                <c:pt idx="403">
                  <c:v>283</c:v>
                </c:pt>
                <c:pt idx="404">
                  <c:v>440.5</c:v>
                </c:pt>
                <c:pt idx="405">
                  <c:v>256</c:v>
                </c:pt>
                <c:pt idx="406">
                  <c:v>334</c:v>
                </c:pt>
                <c:pt idx="407">
                  <c:v>464</c:v>
                </c:pt>
                <c:pt idx="408">
                  <c:v>292</c:v>
                </c:pt>
                <c:pt idx="409">
                  <c:v>361</c:v>
                </c:pt>
                <c:pt idx="410">
                  <c:v>257.5</c:v>
                </c:pt>
                <c:pt idx="411">
                  <c:v>266</c:v>
                </c:pt>
                <c:pt idx="412">
                  <c:v>193</c:v>
                </c:pt>
                <c:pt idx="413">
                  <c:v>100</c:v>
                </c:pt>
                <c:pt idx="414">
                  <c:v>107</c:v>
                </c:pt>
                <c:pt idx="415">
                  <c:v>314</c:v>
                </c:pt>
                <c:pt idx="416">
                  <c:v>509</c:v>
                </c:pt>
                <c:pt idx="417">
                  <c:v>334</c:v>
                </c:pt>
                <c:pt idx="418">
                  <c:v>30</c:v>
                </c:pt>
                <c:pt idx="419">
                  <c:v>595</c:v>
                </c:pt>
                <c:pt idx="420">
                  <c:v>329.5</c:v>
                </c:pt>
                <c:pt idx="421">
                  <c:v>148</c:v>
                </c:pt>
                <c:pt idx="422">
                  <c:v>321</c:v>
                </c:pt>
                <c:pt idx="423">
                  <c:v>248.5</c:v>
                </c:pt>
                <c:pt idx="424">
                  <c:v>195</c:v>
                </c:pt>
                <c:pt idx="425">
                  <c:v>140.5</c:v>
                </c:pt>
                <c:pt idx="426">
                  <c:v>175</c:v>
                </c:pt>
                <c:pt idx="427">
                  <c:v>101.5</c:v>
                </c:pt>
                <c:pt idx="428">
                  <c:v>145</c:v>
                </c:pt>
                <c:pt idx="429">
                  <c:v>125.5</c:v>
                </c:pt>
                <c:pt idx="430">
                  <c:v>59</c:v>
                </c:pt>
                <c:pt idx="431">
                  <c:v>45</c:v>
                </c:pt>
                <c:pt idx="432">
                  <c:v>143</c:v>
                </c:pt>
                <c:pt idx="433">
                  <c:v>193</c:v>
                </c:pt>
                <c:pt idx="434">
                  <c:v>361</c:v>
                </c:pt>
                <c:pt idx="435">
                  <c:v>298</c:v>
                </c:pt>
                <c:pt idx="436">
                  <c:v>263</c:v>
                </c:pt>
                <c:pt idx="437">
                  <c:v>361</c:v>
                </c:pt>
                <c:pt idx="438">
                  <c:v>190.5</c:v>
                </c:pt>
                <c:pt idx="439">
                  <c:v>53</c:v>
                </c:pt>
                <c:pt idx="440">
                  <c:v>186.5</c:v>
                </c:pt>
                <c:pt idx="441">
                  <c:v>180</c:v>
                </c:pt>
                <c:pt idx="442">
                  <c:v>153</c:v>
                </c:pt>
                <c:pt idx="443">
                  <c:v>351.5</c:v>
                </c:pt>
                <c:pt idx="444">
                  <c:v>269.5</c:v>
                </c:pt>
                <c:pt idx="445">
                  <c:v>266</c:v>
                </c:pt>
                <c:pt idx="446">
                  <c:v>133.5</c:v>
                </c:pt>
                <c:pt idx="447">
                  <c:v>47</c:v>
                </c:pt>
                <c:pt idx="448">
                  <c:v>286</c:v>
                </c:pt>
                <c:pt idx="449">
                  <c:v>131</c:v>
                </c:pt>
                <c:pt idx="450">
                  <c:v>124</c:v>
                </c:pt>
                <c:pt idx="451">
                  <c:v>173</c:v>
                </c:pt>
                <c:pt idx="452">
                  <c:v>425</c:v>
                </c:pt>
                <c:pt idx="453">
                  <c:v>166</c:v>
                </c:pt>
                <c:pt idx="454">
                  <c:v>289</c:v>
                </c:pt>
                <c:pt idx="455">
                  <c:v>83</c:v>
                </c:pt>
                <c:pt idx="456">
                  <c:v>67</c:v>
                </c:pt>
                <c:pt idx="457">
                  <c:v>418.5</c:v>
                </c:pt>
                <c:pt idx="458">
                  <c:v>355</c:v>
                </c:pt>
                <c:pt idx="459">
                  <c:v>280.5</c:v>
                </c:pt>
                <c:pt idx="460">
                  <c:v>392</c:v>
                </c:pt>
                <c:pt idx="461">
                  <c:v>61.5</c:v>
                </c:pt>
                <c:pt idx="462">
                  <c:v>252.5</c:v>
                </c:pt>
                <c:pt idx="463">
                  <c:v>402.5</c:v>
                </c:pt>
                <c:pt idx="464">
                  <c:v>120</c:v>
                </c:pt>
                <c:pt idx="465">
                  <c:v>261</c:v>
                </c:pt>
                <c:pt idx="466">
                  <c:v>380.5</c:v>
                </c:pt>
                <c:pt idx="467">
                  <c:v>226.5</c:v>
                </c:pt>
                <c:pt idx="468">
                  <c:v>271.5</c:v>
                </c:pt>
                <c:pt idx="469">
                  <c:v>158</c:v>
                </c:pt>
                <c:pt idx="470">
                  <c:v>186.5</c:v>
                </c:pt>
                <c:pt idx="471">
                  <c:v>74</c:v>
                </c:pt>
                <c:pt idx="472">
                  <c:v>143</c:v>
                </c:pt>
                <c:pt idx="473">
                  <c:v>131</c:v>
                </c:pt>
                <c:pt idx="474">
                  <c:v>140.5</c:v>
                </c:pt>
                <c:pt idx="475">
                  <c:v>314</c:v>
                </c:pt>
                <c:pt idx="476">
                  <c:v>286</c:v>
                </c:pt>
                <c:pt idx="477">
                  <c:v>135.5</c:v>
                </c:pt>
                <c:pt idx="478">
                  <c:v>158</c:v>
                </c:pt>
                <c:pt idx="479">
                  <c:v>221</c:v>
                </c:pt>
                <c:pt idx="480">
                  <c:v>3</c:v>
                </c:pt>
                <c:pt idx="481">
                  <c:v>70</c:v>
                </c:pt>
                <c:pt idx="482">
                  <c:v>160.5</c:v>
                </c:pt>
                <c:pt idx="483">
                  <c:v>119</c:v>
                </c:pt>
                <c:pt idx="484">
                  <c:v>276</c:v>
                </c:pt>
                <c:pt idx="485">
                  <c:v>351.5</c:v>
                </c:pt>
                <c:pt idx="486">
                  <c:v>307</c:v>
                </c:pt>
                <c:pt idx="487">
                  <c:v>235.5</c:v>
                </c:pt>
                <c:pt idx="488">
                  <c:v>155</c:v>
                </c:pt>
                <c:pt idx="489">
                  <c:v>259</c:v>
                </c:pt>
                <c:pt idx="490">
                  <c:v>180</c:v>
                </c:pt>
                <c:pt idx="491">
                  <c:v>212</c:v>
                </c:pt>
                <c:pt idx="492">
                  <c:v>205</c:v>
                </c:pt>
                <c:pt idx="493">
                  <c:v>443</c:v>
                </c:pt>
                <c:pt idx="494">
                  <c:v>213</c:v>
                </c:pt>
                <c:pt idx="495">
                  <c:v>235.5</c:v>
                </c:pt>
                <c:pt idx="496">
                  <c:v>203</c:v>
                </c:pt>
                <c:pt idx="497">
                  <c:v>329.5</c:v>
                </c:pt>
                <c:pt idx="498">
                  <c:v>149</c:v>
                </c:pt>
                <c:pt idx="499">
                  <c:v>248.5</c:v>
                </c:pt>
                <c:pt idx="500">
                  <c:v>202</c:v>
                </c:pt>
                <c:pt idx="501">
                  <c:v>125.5</c:v>
                </c:pt>
                <c:pt idx="502">
                  <c:v>146.5</c:v>
                </c:pt>
                <c:pt idx="503">
                  <c:v>66</c:v>
                </c:pt>
                <c:pt idx="504">
                  <c:v>99</c:v>
                </c:pt>
                <c:pt idx="505">
                  <c:v>90</c:v>
                </c:pt>
                <c:pt idx="506">
                  <c:v>146.5</c:v>
                </c:pt>
                <c:pt idx="507">
                  <c:v>104</c:v>
                </c:pt>
                <c:pt idx="508">
                  <c:v>155</c:v>
                </c:pt>
                <c:pt idx="509">
                  <c:v>193</c:v>
                </c:pt>
                <c:pt idx="510">
                  <c:v>82</c:v>
                </c:pt>
                <c:pt idx="511">
                  <c:v>214</c:v>
                </c:pt>
                <c:pt idx="512">
                  <c:v>112</c:v>
                </c:pt>
                <c:pt idx="513">
                  <c:v>239.5</c:v>
                </c:pt>
                <c:pt idx="514">
                  <c:v>186.5</c:v>
                </c:pt>
                <c:pt idx="515">
                  <c:v>298</c:v>
                </c:pt>
                <c:pt idx="516">
                  <c:v>298</c:v>
                </c:pt>
                <c:pt idx="517">
                  <c:v>298</c:v>
                </c:pt>
                <c:pt idx="518">
                  <c:v>298</c:v>
                </c:pt>
                <c:pt idx="519">
                  <c:v>105</c:v>
                </c:pt>
                <c:pt idx="520">
                  <c:v>221</c:v>
                </c:pt>
                <c:pt idx="521">
                  <c:v>27</c:v>
                </c:pt>
                <c:pt idx="522">
                  <c:v>177.5</c:v>
                </c:pt>
                <c:pt idx="523">
                  <c:v>163.5</c:v>
                </c:pt>
                <c:pt idx="524">
                  <c:v>205</c:v>
                </c:pt>
                <c:pt idx="525">
                  <c:v>110</c:v>
                </c:pt>
                <c:pt idx="526">
                  <c:v>138.5</c:v>
                </c:pt>
                <c:pt idx="527">
                  <c:v>150.5</c:v>
                </c:pt>
                <c:pt idx="528">
                  <c:v>72</c:v>
                </c:pt>
                <c:pt idx="529">
                  <c:v>207.5</c:v>
                </c:pt>
                <c:pt idx="530">
                  <c:v>76.5</c:v>
                </c:pt>
                <c:pt idx="531">
                  <c:v>114</c:v>
                </c:pt>
                <c:pt idx="532">
                  <c:v>85.5</c:v>
                </c:pt>
                <c:pt idx="533">
                  <c:v>121</c:v>
                </c:pt>
                <c:pt idx="534">
                  <c:v>87.5</c:v>
                </c:pt>
                <c:pt idx="535">
                  <c:v>232</c:v>
                </c:pt>
                <c:pt idx="536">
                  <c:v>44</c:v>
                </c:pt>
                <c:pt idx="537">
                  <c:v>260</c:v>
                </c:pt>
                <c:pt idx="538">
                  <c:v>334</c:v>
                </c:pt>
                <c:pt idx="539">
                  <c:v>230</c:v>
                </c:pt>
                <c:pt idx="540">
                  <c:v>42</c:v>
                </c:pt>
                <c:pt idx="541">
                  <c:v>109</c:v>
                </c:pt>
                <c:pt idx="542">
                  <c:v>23</c:v>
                </c:pt>
                <c:pt idx="543">
                  <c:v>190.5</c:v>
                </c:pt>
                <c:pt idx="544">
                  <c:v>207.5</c:v>
                </c:pt>
                <c:pt idx="545">
                  <c:v>228</c:v>
                </c:pt>
                <c:pt idx="546">
                  <c:v>76.5</c:v>
                </c:pt>
                <c:pt idx="547">
                  <c:v>131</c:v>
                </c:pt>
                <c:pt idx="548">
                  <c:v>117.5</c:v>
                </c:pt>
                <c:pt idx="549">
                  <c:v>243</c:v>
                </c:pt>
                <c:pt idx="550">
                  <c:v>150.5</c:v>
                </c:pt>
                <c:pt idx="551">
                  <c:v>298</c:v>
                </c:pt>
                <c:pt idx="552">
                  <c:v>128</c:v>
                </c:pt>
                <c:pt idx="553">
                  <c:v>239.5</c:v>
                </c:pt>
                <c:pt idx="554">
                  <c:v>171.5</c:v>
                </c:pt>
                <c:pt idx="555">
                  <c:v>39</c:v>
                </c:pt>
                <c:pt idx="556">
                  <c:v>137</c:v>
                </c:pt>
                <c:pt idx="557">
                  <c:v>65</c:v>
                </c:pt>
                <c:pt idx="558">
                  <c:v>79</c:v>
                </c:pt>
                <c:pt idx="559">
                  <c:v>116</c:v>
                </c:pt>
                <c:pt idx="560">
                  <c:v>78</c:v>
                </c:pt>
                <c:pt idx="561">
                  <c:v>63</c:v>
                </c:pt>
                <c:pt idx="562">
                  <c:v>177.5</c:v>
                </c:pt>
                <c:pt idx="563">
                  <c:v>73</c:v>
                </c:pt>
                <c:pt idx="564">
                  <c:v>210</c:v>
                </c:pt>
                <c:pt idx="565">
                  <c:v>29</c:v>
                </c:pt>
                <c:pt idx="566">
                  <c:v>95</c:v>
                </c:pt>
                <c:pt idx="567">
                  <c:v>211</c:v>
                </c:pt>
                <c:pt idx="568">
                  <c:v>200</c:v>
                </c:pt>
                <c:pt idx="569">
                  <c:v>103</c:v>
                </c:pt>
                <c:pt idx="570">
                  <c:v>138.5</c:v>
                </c:pt>
                <c:pt idx="571">
                  <c:v>5</c:v>
                </c:pt>
                <c:pt idx="572">
                  <c:v>94</c:v>
                </c:pt>
                <c:pt idx="573">
                  <c:v>34</c:v>
                </c:pt>
                <c:pt idx="574">
                  <c:v>92.5</c:v>
                </c:pt>
                <c:pt idx="575">
                  <c:v>107</c:v>
                </c:pt>
                <c:pt idx="576">
                  <c:v>169.5</c:v>
                </c:pt>
                <c:pt idx="577">
                  <c:v>85.5</c:v>
                </c:pt>
                <c:pt idx="578">
                  <c:v>87.5</c:v>
                </c:pt>
                <c:pt idx="579">
                  <c:v>91</c:v>
                </c:pt>
                <c:pt idx="580">
                  <c:v>168</c:v>
                </c:pt>
                <c:pt idx="581">
                  <c:v>158</c:v>
                </c:pt>
                <c:pt idx="582">
                  <c:v>56.5</c:v>
                </c:pt>
                <c:pt idx="583">
                  <c:v>218.5</c:v>
                </c:pt>
                <c:pt idx="584">
                  <c:v>84</c:v>
                </c:pt>
                <c:pt idx="585">
                  <c:v>54</c:v>
                </c:pt>
                <c:pt idx="586">
                  <c:v>60</c:v>
                </c:pt>
                <c:pt idx="587">
                  <c:v>160.5</c:v>
                </c:pt>
                <c:pt idx="588">
                  <c:v>15</c:v>
                </c:pt>
                <c:pt idx="589">
                  <c:v>21</c:v>
                </c:pt>
                <c:pt idx="590">
                  <c:v>81</c:v>
                </c:pt>
                <c:pt idx="591">
                  <c:v>41</c:v>
                </c:pt>
                <c:pt idx="592">
                  <c:v>174</c:v>
                </c:pt>
                <c:pt idx="593">
                  <c:v>18</c:v>
                </c:pt>
                <c:pt idx="594">
                  <c:v>40</c:v>
                </c:pt>
                <c:pt idx="595">
                  <c:v>32</c:v>
                </c:pt>
                <c:pt idx="596">
                  <c:v>48</c:v>
                </c:pt>
                <c:pt idx="597">
                  <c:v>13</c:v>
                </c:pt>
                <c:pt idx="598">
                  <c:v>127</c:v>
                </c:pt>
                <c:pt idx="599">
                  <c:v>176</c:v>
                </c:pt>
                <c:pt idx="600">
                  <c:v>169.5</c:v>
                </c:pt>
                <c:pt idx="601">
                  <c:v>28</c:v>
                </c:pt>
                <c:pt idx="602">
                  <c:v>19</c:v>
                </c:pt>
                <c:pt idx="603">
                  <c:v>69</c:v>
                </c:pt>
                <c:pt idx="604">
                  <c:v>55</c:v>
                </c:pt>
                <c:pt idx="605">
                  <c:v>75</c:v>
                </c:pt>
                <c:pt idx="606">
                  <c:v>56.5</c:v>
                </c:pt>
                <c:pt idx="607">
                  <c:v>17</c:v>
                </c:pt>
                <c:pt idx="608">
                  <c:v>92.5</c:v>
                </c:pt>
                <c:pt idx="609">
                  <c:v>51</c:v>
                </c:pt>
                <c:pt idx="610">
                  <c:v>7</c:v>
                </c:pt>
                <c:pt idx="611">
                  <c:v>71</c:v>
                </c:pt>
                <c:pt idx="612">
                  <c:v>25</c:v>
                </c:pt>
                <c:pt idx="613">
                  <c:v>26</c:v>
                </c:pt>
                <c:pt idx="614">
                  <c:v>171.5</c:v>
                </c:pt>
                <c:pt idx="615">
                  <c:v>24</c:v>
                </c:pt>
                <c:pt idx="616">
                  <c:v>11</c:v>
                </c:pt>
                <c:pt idx="617">
                  <c:v>36</c:v>
                </c:pt>
                <c:pt idx="618">
                  <c:v>16</c:v>
                </c:pt>
                <c:pt idx="619">
                  <c:v>31</c:v>
                </c:pt>
                <c:pt idx="620">
                  <c:v>33</c:v>
                </c:pt>
                <c:pt idx="621">
                  <c:v>68</c:v>
                </c:pt>
                <c:pt idx="622">
                  <c:v>22</c:v>
                </c:pt>
                <c:pt idx="623">
                  <c:v>8</c:v>
                </c:pt>
                <c:pt idx="624">
                  <c:v>20</c:v>
                </c:pt>
                <c:pt idx="625">
                  <c:v>14</c:v>
                </c:pt>
                <c:pt idx="626">
                  <c:v>9</c:v>
                </c:pt>
                <c:pt idx="627">
                  <c:v>12</c:v>
                </c:pt>
                <c:pt idx="628">
                  <c:v>10</c:v>
                </c:pt>
                <c:pt idx="629">
                  <c:v>6</c:v>
                </c:pt>
                <c:pt idx="630">
                  <c:v>1</c:v>
                </c:pt>
                <c:pt idx="63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5-4634-96DE-4AD410206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570071"/>
        <c:axId val="371427031"/>
      </c:scatterChart>
      <c:valAx>
        <c:axId val="269570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27031"/>
        <c:crosses val="autoZero"/>
        <c:crossBetween val="midCat"/>
      </c:valAx>
      <c:valAx>
        <c:axId val="371427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570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Data!$C$2:$C$633</c:f>
              <c:numCache>
                <c:formatCode>General</c:formatCode>
                <c:ptCount val="632"/>
                <c:pt idx="0">
                  <c:v>585.5</c:v>
                </c:pt>
                <c:pt idx="1">
                  <c:v>585.5</c:v>
                </c:pt>
                <c:pt idx="2">
                  <c:v>585.5</c:v>
                </c:pt>
                <c:pt idx="3">
                  <c:v>585.5</c:v>
                </c:pt>
                <c:pt idx="4">
                  <c:v>585.5</c:v>
                </c:pt>
                <c:pt idx="5">
                  <c:v>585.5</c:v>
                </c:pt>
                <c:pt idx="6">
                  <c:v>585.5</c:v>
                </c:pt>
                <c:pt idx="7">
                  <c:v>585.5</c:v>
                </c:pt>
                <c:pt idx="8">
                  <c:v>585.5</c:v>
                </c:pt>
                <c:pt idx="9">
                  <c:v>585.5</c:v>
                </c:pt>
                <c:pt idx="10">
                  <c:v>585.5</c:v>
                </c:pt>
                <c:pt idx="11">
                  <c:v>585.5</c:v>
                </c:pt>
                <c:pt idx="12">
                  <c:v>585.5</c:v>
                </c:pt>
                <c:pt idx="13">
                  <c:v>585.5</c:v>
                </c:pt>
                <c:pt idx="14">
                  <c:v>585.5</c:v>
                </c:pt>
                <c:pt idx="15">
                  <c:v>585.5</c:v>
                </c:pt>
                <c:pt idx="16">
                  <c:v>585.5</c:v>
                </c:pt>
                <c:pt idx="17">
                  <c:v>585.5</c:v>
                </c:pt>
                <c:pt idx="18">
                  <c:v>585.5</c:v>
                </c:pt>
                <c:pt idx="19">
                  <c:v>585.5</c:v>
                </c:pt>
                <c:pt idx="20">
                  <c:v>585.5</c:v>
                </c:pt>
                <c:pt idx="21">
                  <c:v>585.5</c:v>
                </c:pt>
                <c:pt idx="22">
                  <c:v>585.5</c:v>
                </c:pt>
                <c:pt idx="23">
                  <c:v>585.5</c:v>
                </c:pt>
                <c:pt idx="24">
                  <c:v>585.5</c:v>
                </c:pt>
                <c:pt idx="25">
                  <c:v>585.5</c:v>
                </c:pt>
                <c:pt idx="26">
                  <c:v>585.5</c:v>
                </c:pt>
                <c:pt idx="27">
                  <c:v>585.5</c:v>
                </c:pt>
                <c:pt idx="28">
                  <c:v>585.5</c:v>
                </c:pt>
                <c:pt idx="29">
                  <c:v>585.5</c:v>
                </c:pt>
                <c:pt idx="30">
                  <c:v>585.5</c:v>
                </c:pt>
                <c:pt idx="31">
                  <c:v>585.5</c:v>
                </c:pt>
                <c:pt idx="32">
                  <c:v>585.5</c:v>
                </c:pt>
                <c:pt idx="33">
                  <c:v>585.5</c:v>
                </c:pt>
                <c:pt idx="34">
                  <c:v>585.5</c:v>
                </c:pt>
                <c:pt idx="35">
                  <c:v>585.5</c:v>
                </c:pt>
                <c:pt idx="36">
                  <c:v>585.5</c:v>
                </c:pt>
                <c:pt idx="37">
                  <c:v>585.5</c:v>
                </c:pt>
                <c:pt idx="38">
                  <c:v>585.5</c:v>
                </c:pt>
                <c:pt idx="39">
                  <c:v>585.5</c:v>
                </c:pt>
                <c:pt idx="40">
                  <c:v>585.5</c:v>
                </c:pt>
                <c:pt idx="41">
                  <c:v>585.5</c:v>
                </c:pt>
                <c:pt idx="42">
                  <c:v>585.5</c:v>
                </c:pt>
                <c:pt idx="43">
                  <c:v>585.5</c:v>
                </c:pt>
                <c:pt idx="44">
                  <c:v>585.5</c:v>
                </c:pt>
                <c:pt idx="45">
                  <c:v>585.5</c:v>
                </c:pt>
                <c:pt idx="46">
                  <c:v>585.5</c:v>
                </c:pt>
                <c:pt idx="47">
                  <c:v>585.5</c:v>
                </c:pt>
                <c:pt idx="48">
                  <c:v>585.5</c:v>
                </c:pt>
                <c:pt idx="49">
                  <c:v>585.5</c:v>
                </c:pt>
                <c:pt idx="50">
                  <c:v>585.5</c:v>
                </c:pt>
                <c:pt idx="51">
                  <c:v>585.5</c:v>
                </c:pt>
                <c:pt idx="52">
                  <c:v>585.5</c:v>
                </c:pt>
                <c:pt idx="53">
                  <c:v>585.5</c:v>
                </c:pt>
                <c:pt idx="54">
                  <c:v>585.5</c:v>
                </c:pt>
                <c:pt idx="55">
                  <c:v>585.5</c:v>
                </c:pt>
                <c:pt idx="56">
                  <c:v>585.5</c:v>
                </c:pt>
                <c:pt idx="57">
                  <c:v>585.5</c:v>
                </c:pt>
                <c:pt idx="58">
                  <c:v>585.5</c:v>
                </c:pt>
                <c:pt idx="59">
                  <c:v>585.5</c:v>
                </c:pt>
                <c:pt idx="60">
                  <c:v>585.5</c:v>
                </c:pt>
                <c:pt idx="61">
                  <c:v>585.5</c:v>
                </c:pt>
                <c:pt idx="62">
                  <c:v>585.5</c:v>
                </c:pt>
                <c:pt idx="63">
                  <c:v>585.5</c:v>
                </c:pt>
                <c:pt idx="64">
                  <c:v>585.5</c:v>
                </c:pt>
                <c:pt idx="65">
                  <c:v>585.5</c:v>
                </c:pt>
                <c:pt idx="66">
                  <c:v>585.5</c:v>
                </c:pt>
                <c:pt idx="67">
                  <c:v>585.5</c:v>
                </c:pt>
                <c:pt idx="68">
                  <c:v>585.5</c:v>
                </c:pt>
                <c:pt idx="69">
                  <c:v>585.5</c:v>
                </c:pt>
                <c:pt idx="70">
                  <c:v>585.5</c:v>
                </c:pt>
                <c:pt idx="71">
                  <c:v>585.5</c:v>
                </c:pt>
                <c:pt idx="72">
                  <c:v>585.5</c:v>
                </c:pt>
                <c:pt idx="73">
                  <c:v>585.5</c:v>
                </c:pt>
                <c:pt idx="74">
                  <c:v>585.5</c:v>
                </c:pt>
                <c:pt idx="75">
                  <c:v>585.5</c:v>
                </c:pt>
                <c:pt idx="76">
                  <c:v>585.5</c:v>
                </c:pt>
                <c:pt idx="77">
                  <c:v>585.5</c:v>
                </c:pt>
                <c:pt idx="78">
                  <c:v>585.5</c:v>
                </c:pt>
                <c:pt idx="79">
                  <c:v>585.5</c:v>
                </c:pt>
                <c:pt idx="80">
                  <c:v>585.5</c:v>
                </c:pt>
                <c:pt idx="81">
                  <c:v>585.5</c:v>
                </c:pt>
                <c:pt idx="82">
                  <c:v>585.5</c:v>
                </c:pt>
                <c:pt idx="83">
                  <c:v>585.5</c:v>
                </c:pt>
                <c:pt idx="84">
                  <c:v>585.5</c:v>
                </c:pt>
                <c:pt idx="85">
                  <c:v>585.5</c:v>
                </c:pt>
                <c:pt idx="86">
                  <c:v>585.5</c:v>
                </c:pt>
                <c:pt idx="87">
                  <c:v>585.5</c:v>
                </c:pt>
                <c:pt idx="88">
                  <c:v>585.5</c:v>
                </c:pt>
                <c:pt idx="89">
                  <c:v>585.5</c:v>
                </c:pt>
                <c:pt idx="90">
                  <c:v>585.5</c:v>
                </c:pt>
                <c:pt idx="91">
                  <c:v>585.5</c:v>
                </c:pt>
                <c:pt idx="92">
                  <c:v>585.5</c:v>
                </c:pt>
                <c:pt idx="93">
                  <c:v>585.5</c:v>
                </c:pt>
                <c:pt idx="94">
                  <c:v>502</c:v>
                </c:pt>
                <c:pt idx="95">
                  <c:v>502</c:v>
                </c:pt>
                <c:pt idx="96">
                  <c:v>502</c:v>
                </c:pt>
                <c:pt idx="97">
                  <c:v>502</c:v>
                </c:pt>
                <c:pt idx="98">
                  <c:v>502</c:v>
                </c:pt>
                <c:pt idx="99">
                  <c:v>502</c:v>
                </c:pt>
                <c:pt idx="100">
                  <c:v>502</c:v>
                </c:pt>
                <c:pt idx="101">
                  <c:v>502</c:v>
                </c:pt>
                <c:pt idx="102">
                  <c:v>502</c:v>
                </c:pt>
                <c:pt idx="103">
                  <c:v>502</c:v>
                </c:pt>
                <c:pt idx="104">
                  <c:v>502</c:v>
                </c:pt>
                <c:pt idx="105">
                  <c:v>502</c:v>
                </c:pt>
                <c:pt idx="106">
                  <c:v>502</c:v>
                </c:pt>
                <c:pt idx="107">
                  <c:v>502</c:v>
                </c:pt>
                <c:pt idx="108">
                  <c:v>502</c:v>
                </c:pt>
                <c:pt idx="109">
                  <c:v>502</c:v>
                </c:pt>
                <c:pt idx="110">
                  <c:v>502</c:v>
                </c:pt>
                <c:pt idx="111">
                  <c:v>502</c:v>
                </c:pt>
                <c:pt idx="112">
                  <c:v>502</c:v>
                </c:pt>
                <c:pt idx="113">
                  <c:v>502</c:v>
                </c:pt>
                <c:pt idx="114">
                  <c:v>502</c:v>
                </c:pt>
                <c:pt idx="115">
                  <c:v>502</c:v>
                </c:pt>
                <c:pt idx="116">
                  <c:v>502</c:v>
                </c:pt>
                <c:pt idx="117">
                  <c:v>502</c:v>
                </c:pt>
                <c:pt idx="118">
                  <c:v>502</c:v>
                </c:pt>
                <c:pt idx="119">
                  <c:v>502</c:v>
                </c:pt>
                <c:pt idx="120">
                  <c:v>502</c:v>
                </c:pt>
                <c:pt idx="121">
                  <c:v>502</c:v>
                </c:pt>
                <c:pt idx="122">
                  <c:v>502</c:v>
                </c:pt>
                <c:pt idx="123">
                  <c:v>502</c:v>
                </c:pt>
                <c:pt idx="124">
                  <c:v>502</c:v>
                </c:pt>
                <c:pt idx="125">
                  <c:v>502</c:v>
                </c:pt>
                <c:pt idx="126">
                  <c:v>502</c:v>
                </c:pt>
                <c:pt idx="127">
                  <c:v>502</c:v>
                </c:pt>
                <c:pt idx="128">
                  <c:v>502</c:v>
                </c:pt>
                <c:pt idx="129">
                  <c:v>502</c:v>
                </c:pt>
                <c:pt idx="130">
                  <c:v>502</c:v>
                </c:pt>
                <c:pt idx="131">
                  <c:v>502</c:v>
                </c:pt>
                <c:pt idx="132">
                  <c:v>502</c:v>
                </c:pt>
                <c:pt idx="133">
                  <c:v>502</c:v>
                </c:pt>
                <c:pt idx="134">
                  <c:v>502</c:v>
                </c:pt>
                <c:pt idx="135">
                  <c:v>502</c:v>
                </c:pt>
                <c:pt idx="136">
                  <c:v>502</c:v>
                </c:pt>
                <c:pt idx="137">
                  <c:v>502</c:v>
                </c:pt>
                <c:pt idx="138">
                  <c:v>502</c:v>
                </c:pt>
                <c:pt idx="139">
                  <c:v>502</c:v>
                </c:pt>
                <c:pt idx="140">
                  <c:v>502</c:v>
                </c:pt>
                <c:pt idx="141">
                  <c:v>502</c:v>
                </c:pt>
                <c:pt idx="142">
                  <c:v>502</c:v>
                </c:pt>
                <c:pt idx="143">
                  <c:v>502</c:v>
                </c:pt>
                <c:pt idx="144">
                  <c:v>502</c:v>
                </c:pt>
                <c:pt idx="145">
                  <c:v>502</c:v>
                </c:pt>
                <c:pt idx="146">
                  <c:v>502</c:v>
                </c:pt>
                <c:pt idx="147">
                  <c:v>502</c:v>
                </c:pt>
                <c:pt idx="148">
                  <c:v>502</c:v>
                </c:pt>
                <c:pt idx="149">
                  <c:v>502</c:v>
                </c:pt>
                <c:pt idx="150">
                  <c:v>502</c:v>
                </c:pt>
                <c:pt idx="151">
                  <c:v>502</c:v>
                </c:pt>
                <c:pt idx="152">
                  <c:v>502</c:v>
                </c:pt>
                <c:pt idx="153">
                  <c:v>502</c:v>
                </c:pt>
                <c:pt idx="154">
                  <c:v>502</c:v>
                </c:pt>
                <c:pt idx="155">
                  <c:v>502</c:v>
                </c:pt>
                <c:pt idx="156">
                  <c:v>502</c:v>
                </c:pt>
                <c:pt idx="157">
                  <c:v>502</c:v>
                </c:pt>
                <c:pt idx="158">
                  <c:v>502</c:v>
                </c:pt>
                <c:pt idx="159">
                  <c:v>502</c:v>
                </c:pt>
                <c:pt idx="160">
                  <c:v>502</c:v>
                </c:pt>
                <c:pt idx="161">
                  <c:v>502</c:v>
                </c:pt>
                <c:pt idx="162">
                  <c:v>502</c:v>
                </c:pt>
                <c:pt idx="163">
                  <c:v>502</c:v>
                </c:pt>
                <c:pt idx="164">
                  <c:v>502</c:v>
                </c:pt>
                <c:pt idx="165">
                  <c:v>502</c:v>
                </c:pt>
                <c:pt idx="166">
                  <c:v>502</c:v>
                </c:pt>
                <c:pt idx="167">
                  <c:v>422.5</c:v>
                </c:pt>
                <c:pt idx="168">
                  <c:v>422.5</c:v>
                </c:pt>
                <c:pt idx="169">
                  <c:v>422.5</c:v>
                </c:pt>
                <c:pt idx="170">
                  <c:v>422.5</c:v>
                </c:pt>
                <c:pt idx="171">
                  <c:v>422.5</c:v>
                </c:pt>
                <c:pt idx="172">
                  <c:v>422.5</c:v>
                </c:pt>
                <c:pt idx="173">
                  <c:v>422.5</c:v>
                </c:pt>
                <c:pt idx="174">
                  <c:v>422.5</c:v>
                </c:pt>
                <c:pt idx="175">
                  <c:v>422.5</c:v>
                </c:pt>
                <c:pt idx="176">
                  <c:v>422.5</c:v>
                </c:pt>
                <c:pt idx="177">
                  <c:v>422.5</c:v>
                </c:pt>
                <c:pt idx="178">
                  <c:v>422.5</c:v>
                </c:pt>
                <c:pt idx="179">
                  <c:v>422.5</c:v>
                </c:pt>
                <c:pt idx="180">
                  <c:v>422.5</c:v>
                </c:pt>
                <c:pt idx="181">
                  <c:v>422.5</c:v>
                </c:pt>
                <c:pt idx="182">
                  <c:v>422.5</c:v>
                </c:pt>
                <c:pt idx="183">
                  <c:v>422.5</c:v>
                </c:pt>
                <c:pt idx="184">
                  <c:v>422.5</c:v>
                </c:pt>
                <c:pt idx="185">
                  <c:v>422.5</c:v>
                </c:pt>
                <c:pt idx="186">
                  <c:v>422.5</c:v>
                </c:pt>
                <c:pt idx="187">
                  <c:v>422.5</c:v>
                </c:pt>
                <c:pt idx="188">
                  <c:v>422.5</c:v>
                </c:pt>
                <c:pt idx="189">
                  <c:v>422.5</c:v>
                </c:pt>
                <c:pt idx="190">
                  <c:v>422.5</c:v>
                </c:pt>
                <c:pt idx="191">
                  <c:v>422.5</c:v>
                </c:pt>
                <c:pt idx="192">
                  <c:v>422.5</c:v>
                </c:pt>
                <c:pt idx="193">
                  <c:v>422.5</c:v>
                </c:pt>
                <c:pt idx="194">
                  <c:v>422.5</c:v>
                </c:pt>
                <c:pt idx="195">
                  <c:v>422.5</c:v>
                </c:pt>
                <c:pt idx="196">
                  <c:v>422.5</c:v>
                </c:pt>
                <c:pt idx="197">
                  <c:v>422.5</c:v>
                </c:pt>
                <c:pt idx="198">
                  <c:v>422.5</c:v>
                </c:pt>
                <c:pt idx="199">
                  <c:v>422.5</c:v>
                </c:pt>
                <c:pt idx="200">
                  <c:v>422.5</c:v>
                </c:pt>
                <c:pt idx="201">
                  <c:v>422.5</c:v>
                </c:pt>
                <c:pt idx="202">
                  <c:v>422.5</c:v>
                </c:pt>
                <c:pt idx="203">
                  <c:v>422.5</c:v>
                </c:pt>
                <c:pt idx="204">
                  <c:v>422.5</c:v>
                </c:pt>
                <c:pt idx="205">
                  <c:v>422.5</c:v>
                </c:pt>
                <c:pt idx="206">
                  <c:v>422.5</c:v>
                </c:pt>
                <c:pt idx="207">
                  <c:v>422.5</c:v>
                </c:pt>
                <c:pt idx="208">
                  <c:v>422.5</c:v>
                </c:pt>
                <c:pt idx="209">
                  <c:v>422.5</c:v>
                </c:pt>
                <c:pt idx="210">
                  <c:v>422.5</c:v>
                </c:pt>
                <c:pt idx="211">
                  <c:v>422.5</c:v>
                </c:pt>
                <c:pt idx="212">
                  <c:v>422.5</c:v>
                </c:pt>
                <c:pt idx="213">
                  <c:v>422.5</c:v>
                </c:pt>
                <c:pt idx="214">
                  <c:v>422.5</c:v>
                </c:pt>
                <c:pt idx="215">
                  <c:v>422.5</c:v>
                </c:pt>
                <c:pt idx="216">
                  <c:v>422.5</c:v>
                </c:pt>
                <c:pt idx="217">
                  <c:v>422.5</c:v>
                </c:pt>
                <c:pt idx="218">
                  <c:v>422.5</c:v>
                </c:pt>
                <c:pt idx="219">
                  <c:v>422.5</c:v>
                </c:pt>
                <c:pt idx="220">
                  <c:v>422.5</c:v>
                </c:pt>
                <c:pt idx="221">
                  <c:v>422.5</c:v>
                </c:pt>
                <c:pt idx="222">
                  <c:v>422.5</c:v>
                </c:pt>
                <c:pt idx="223">
                  <c:v>422.5</c:v>
                </c:pt>
                <c:pt idx="224">
                  <c:v>422.5</c:v>
                </c:pt>
                <c:pt idx="225">
                  <c:v>422.5</c:v>
                </c:pt>
                <c:pt idx="226">
                  <c:v>422.5</c:v>
                </c:pt>
                <c:pt idx="227">
                  <c:v>422.5</c:v>
                </c:pt>
                <c:pt idx="228">
                  <c:v>422.5</c:v>
                </c:pt>
                <c:pt idx="229">
                  <c:v>422.5</c:v>
                </c:pt>
                <c:pt idx="230">
                  <c:v>422.5</c:v>
                </c:pt>
                <c:pt idx="231">
                  <c:v>422.5</c:v>
                </c:pt>
                <c:pt idx="232">
                  <c:v>422.5</c:v>
                </c:pt>
                <c:pt idx="233">
                  <c:v>422.5</c:v>
                </c:pt>
                <c:pt idx="234">
                  <c:v>422.5</c:v>
                </c:pt>
                <c:pt idx="235">
                  <c:v>422.5</c:v>
                </c:pt>
                <c:pt idx="236">
                  <c:v>422.5</c:v>
                </c:pt>
                <c:pt idx="237">
                  <c:v>422.5</c:v>
                </c:pt>
                <c:pt idx="238">
                  <c:v>422.5</c:v>
                </c:pt>
                <c:pt idx="239">
                  <c:v>422.5</c:v>
                </c:pt>
                <c:pt idx="240">
                  <c:v>422.5</c:v>
                </c:pt>
                <c:pt idx="241">
                  <c:v>422.5</c:v>
                </c:pt>
                <c:pt idx="242">
                  <c:v>422.5</c:v>
                </c:pt>
                <c:pt idx="243">
                  <c:v>422.5</c:v>
                </c:pt>
                <c:pt idx="244">
                  <c:v>422.5</c:v>
                </c:pt>
                <c:pt idx="245">
                  <c:v>422.5</c:v>
                </c:pt>
                <c:pt idx="246">
                  <c:v>422.5</c:v>
                </c:pt>
                <c:pt idx="247">
                  <c:v>422.5</c:v>
                </c:pt>
                <c:pt idx="248">
                  <c:v>422.5</c:v>
                </c:pt>
                <c:pt idx="249">
                  <c:v>422.5</c:v>
                </c:pt>
                <c:pt idx="250">
                  <c:v>422.5</c:v>
                </c:pt>
                <c:pt idx="251">
                  <c:v>422.5</c:v>
                </c:pt>
                <c:pt idx="252">
                  <c:v>422.5</c:v>
                </c:pt>
                <c:pt idx="253">
                  <c:v>345</c:v>
                </c:pt>
                <c:pt idx="254">
                  <c:v>345</c:v>
                </c:pt>
                <c:pt idx="255">
                  <c:v>345</c:v>
                </c:pt>
                <c:pt idx="256">
                  <c:v>345</c:v>
                </c:pt>
                <c:pt idx="257">
                  <c:v>345</c:v>
                </c:pt>
                <c:pt idx="258">
                  <c:v>345</c:v>
                </c:pt>
                <c:pt idx="259">
                  <c:v>345</c:v>
                </c:pt>
                <c:pt idx="260">
                  <c:v>345</c:v>
                </c:pt>
                <c:pt idx="261">
                  <c:v>345</c:v>
                </c:pt>
                <c:pt idx="262">
                  <c:v>345</c:v>
                </c:pt>
                <c:pt idx="263">
                  <c:v>345</c:v>
                </c:pt>
                <c:pt idx="264">
                  <c:v>345</c:v>
                </c:pt>
                <c:pt idx="265">
                  <c:v>345</c:v>
                </c:pt>
                <c:pt idx="266">
                  <c:v>345</c:v>
                </c:pt>
                <c:pt idx="267">
                  <c:v>345</c:v>
                </c:pt>
                <c:pt idx="268">
                  <c:v>345</c:v>
                </c:pt>
                <c:pt idx="269">
                  <c:v>345</c:v>
                </c:pt>
                <c:pt idx="270">
                  <c:v>345</c:v>
                </c:pt>
                <c:pt idx="271">
                  <c:v>345</c:v>
                </c:pt>
                <c:pt idx="272">
                  <c:v>345</c:v>
                </c:pt>
                <c:pt idx="273">
                  <c:v>345</c:v>
                </c:pt>
                <c:pt idx="274">
                  <c:v>345</c:v>
                </c:pt>
                <c:pt idx="275">
                  <c:v>345</c:v>
                </c:pt>
                <c:pt idx="276">
                  <c:v>345</c:v>
                </c:pt>
                <c:pt idx="277">
                  <c:v>345</c:v>
                </c:pt>
                <c:pt idx="278">
                  <c:v>345</c:v>
                </c:pt>
                <c:pt idx="279">
                  <c:v>345</c:v>
                </c:pt>
                <c:pt idx="280">
                  <c:v>345</c:v>
                </c:pt>
                <c:pt idx="281">
                  <c:v>345</c:v>
                </c:pt>
                <c:pt idx="282">
                  <c:v>345</c:v>
                </c:pt>
                <c:pt idx="283">
                  <c:v>345</c:v>
                </c:pt>
                <c:pt idx="284">
                  <c:v>345</c:v>
                </c:pt>
                <c:pt idx="285">
                  <c:v>345</c:v>
                </c:pt>
                <c:pt idx="286">
                  <c:v>345</c:v>
                </c:pt>
                <c:pt idx="287">
                  <c:v>345</c:v>
                </c:pt>
                <c:pt idx="288">
                  <c:v>345</c:v>
                </c:pt>
                <c:pt idx="289">
                  <c:v>345</c:v>
                </c:pt>
                <c:pt idx="290">
                  <c:v>345</c:v>
                </c:pt>
                <c:pt idx="291">
                  <c:v>345</c:v>
                </c:pt>
                <c:pt idx="292">
                  <c:v>345</c:v>
                </c:pt>
                <c:pt idx="293">
                  <c:v>345</c:v>
                </c:pt>
                <c:pt idx="294">
                  <c:v>345</c:v>
                </c:pt>
                <c:pt idx="295">
                  <c:v>345</c:v>
                </c:pt>
                <c:pt idx="296">
                  <c:v>345</c:v>
                </c:pt>
                <c:pt idx="297">
                  <c:v>345</c:v>
                </c:pt>
                <c:pt idx="298">
                  <c:v>345</c:v>
                </c:pt>
                <c:pt idx="299">
                  <c:v>345</c:v>
                </c:pt>
                <c:pt idx="300">
                  <c:v>345</c:v>
                </c:pt>
                <c:pt idx="301">
                  <c:v>345</c:v>
                </c:pt>
                <c:pt idx="302">
                  <c:v>345</c:v>
                </c:pt>
                <c:pt idx="303">
                  <c:v>345</c:v>
                </c:pt>
                <c:pt idx="304">
                  <c:v>345</c:v>
                </c:pt>
                <c:pt idx="305">
                  <c:v>345</c:v>
                </c:pt>
                <c:pt idx="306">
                  <c:v>345</c:v>
                </c:pt>
                <c:pt idx="307">
                  <c:v>345</c:v>
                </c:pt>
                <c:pt idx="308">
                  <c:v>345</c:v>
                </c:pt>
                <c:pt idx="309">
                  <c:v>345</c:v>
                </c:pt>
                <c:pt idx="310">
                  <c:v>345</c:v>
                </c:pt>
                <c:pt idx="311">
                  <c:v>345</c:v>
                </c:pt>
                <c:pt idx="312">
                  <c:v>345</c:v>
                </c:pt>
                <c:pt idx="313">
                  <c:v>345</c:v>
                </c:pt>
                <c:pt idx="314">
                  <c:v>345</c:v>
                </c:pt>
                <c:pt idx="315">
                  <c:v>345</c:v>
                </c:pt>
                <c:pt idx="316">
                  <c:v>345</c:v>
                </c:pt>
                <c:pt idx="317">
                  <c:v>345</c:v>
                </c:pt>
                <c:pt idx="318">
                  <c:v>345</c:v>
                </c:pt>
                <c:pt idx="319">
                  <c:v>345</c:v>
                </c:pt>
                <c:pt idx="320">
                  <c:v>345</c:v>
                </c:pt>
                <c:pt idx="321">
                  <c:v>345</c:v>
                </c:pt>
                <c:pt idx="322">
                  <c:v>284.5</c:v>
                </c:pt>
                <c:pt idx="323">
                  <c:v>284.5</c:v>
                </c:pt>
                <c:pt idx="324">
                  <c:v>284.5</c:v>
                </c:pt>
                <c:pt idx="325">
                  <c:v>284.5</c:v>
                </c:pt>
                <c:pt idx="326">
                  <c:v>284.5</c:v>
                </c:pt>
                <c:pt idx="327">
                  <c:v>284.5</c:v>
                </c:pt>
                <c:pt idx="328">
                  <c:v>284.5</c:v>
                </c:pt>
                <c:pt idx="329">
                  <c:v>284.5</c:v>
                </c:pt>
                <c:pt idx="330">
                  <c:v>284.5</c:v>
                </c:pt>
                <c:pt idx="331">
                  <c:v>284.5</c:v>
                </c:pt>
                <c:pt idx="332">
                  <c:v>284.5</c:v>
                </c:pt>
                <c:pt idx="333">
                  <c:v>284.5</c:v>
                </c:pt>
                <c:pt idx="334">
                  <c:v>284.5</c:v>
                </c:pt>
                <c:pt idx="335">
                  <c:v>284.5</c:v>
                </c:pt>
                <c:pt idx="336">
                  <c:v>284.5</c:v>
                </c:pt>
                <c:pt idx="337">
                  <c:v>284.5</c:v>
                </c:pt>
                <c:pt idx="338">
                  <c:v>284.5</c:v>
                </c:pt>
                <c:pt idx="339">
                  <c:v>284.5</c:v>
                </c:pt>
                <c:pt idx="340">
                  <c:v>284.5</c:v>
                </c:pt>
                <c:pt idx="341">
                  <c:v>284.5</c:v>
                </c:pt>
                <c:pt idx="342">
                  <c:v>284.5</c:v>
                </c:pt>
                <c:pt idx="343">
                  <c:v>284.5</c:v>
                </c:pt>
                <c:pt idx="344">
                  <c:v>284.5</c:v>
                </c:pt>
                <c:pt idx="345">
                  <c:v>284.5</c:v>
                </c:pt>
                <c:pt idx="346">
                  <c:v>284.5</c:v>
                </c:pt>
                <c:pt idx="347">
                  <c:v>284.5</c:v>
                </c:pt>
                <c:pt idx="348">
                  <c:v>284.5</c:v>
                </c:pt>
                <c:pt idx="349">
                  <c:v>284.5</c:v>
                </c:pt>
                <c:pt idx="350">
                  <c:v>284.5</c:v>
                </c:pt>
                <c:pt idx="351">
                  <c:v>284.5</c:v>
                </c:pt>
                <c:pt idx="352">
                  <c:v>284.5</c:v>
                </c:pt>
                <c:pt idx="353">
                  <c:v>284.5</c:v>
                </c:pt>
                <c:pt idx="354">
                  <c:v>284.5</c:v>
                </c:pt>
                <c:pt idx="355">
                  <c:v>284.5</c:v>
                </c:pt>
                <c:pt idx="356">
                  <c:v>284.5</c:v>
                </c:pt>
                <c:pt idx="357">
                  <c:v>284.5</c:v>
                </c:pt>
                <c:pt idx="358">
                  <c:v>284.5</c:v>
                </c:pt>
                <c:pt idx="359">
                  <c:v>284.5</c:v>
                </c:pt>
                <c:pt idx="360">
                  <c:v>284.5</c:v>
                </c:pt>
                <c:pt idx="361">
                  <c:v>284.5</c:v>
                </c:pt>
                <c:pt idx="362">
                  <c:v>284.5</c:v>
                </c:pt>
                <c:pt idx="363">
                  <c:v>284.5</c:v>
                </c:pt>
                <c:pt idx="364">
                  <c:v>284.5</c:v>
                </c:pt>
                <c:pt idx="365">
                  <c:v>284.5</c:v>
                </c:pt>
                <c:pt idx="366">
                  <c:v>284.5</c:v>
                </c:pt>
                <c:pt idx="367">
                  <c:v>284.5</c:v>
                </c:pt>
                <c:pt idx="368">
                  <c:v>284.5</c:v>
                </c:pt>
                <c:pt idx="369">
                  <c:v>284.5</c:v>
                </c:pt>
                <c:pt idx="370">
                  <c:v>284.5</c:v>
                </c:pt>
                <c:pt idx="371">
                  <c:v>284.5</c:v>
                </c:pt>
                <c:pt idx="372">
                  <c:v>284.5</c:v>
                </c:pt>
                <c:pt idx="373">
                  <c:v>284.5</c:v>
                </c:pt>
                <c:pt idx="374">
                  <c:v>234.5</c:v>
                </c:pt>
                <c:pt idx="375">
                  <c:v>234.5</c:v>
                </c:pt>
                <c:pt idx="376">
                  <c:v>234.5</c:v>
                </c:pt>
                <c:pt idx="377">
                  <c:v>234.5</c:v>
                </c:pt>
                <c:pt idx="378">
                  <c:v>234.5</c:v>
                </c:pt>
                <c:pt idx="379">
                  <c:v>234.5</c:v>
                </c:pt>
                <c:pt idx="380">
                  <c:v>234.5</c:v>
                </c:pt>
                <c:pt idx="381">
                  <c:v>234.5</c:v>
                </c:pt>
                <c:pt idx="382">
                  <c:v>234.5</c:v>
                </c:pt>
                <c:pt idx="383">
                  <c:v>234.5</c:v>
                </c:pt>
                <c:pt idx="384">
                  <c:v>234.5</c:v>
                </c:pt>
                <c:pt idx="385">
                  <c:v>234.5</c:v>
                </c:pt>
                <c:pt idx="386">
                  <c:v>234.5</c:v>
                </c:pt>
                <c:pt idx="387">
                  <c:v>234.5</c:v>
                </c:pt>
                <c:pt idx="388">
                  <c:v>234.5</c:v>
                </c:pt>
                <c:pt idx="389">
                  <c:v>234.5</c:v>
                </c:pt>
                <c:pt idx="390">
                  <c:v>234.5</c:v>
                </c:pt>
                <c:pt idx="391">
                  <c:v>234.5</c:v>
                </c:pt>
                <c:pt idx="392">
                  <c:v>234.5</c:v>
                </c:pt>
                <c:pt idx="393">
                  <c:v>234.5</c:v>
                </c:pt>
                <c:pt idx="394">
                  <c:v>234.5</c:v>
                </c:pt>
                <c:pt idx="395">
                  <c:v>234.5</c:v>
                </c:pt>
                <c:pt idx="396">
                  <c:v>234.5</c:v>
                </c:pt>
                <c:pt idx="397">
                  <c:v>234.5</c:v>
                </c:pt>
                <c:pt idx="398">
                  <c:v>234.5</c:v>
                </c:pt>
                <c:pt idx="399">
                  <c:v>234.5</c:v>
                </c:pt>
                <c:pt idx="400">
                  <c:v>234.5</c:v>
                </c:pt>
                <c:pt idx="401">
                  <c:v>234.5</c:v>
                </c:pt>
                <c:pt idx="402">
                  <c:v>234.5</c:v>
                </c:pt>
                <c:pt idx="403">
                  <c:v>234.5</c:v>
                </c:pt>
                <c:pt idx="404">
                  <c:v>234.5</c:v>
                </c:pt>
                <c:pt idx="405">
                  <c:v>234.5</c:v>
                </c:pt>
                <c:pt idx="406">
                  <c:v>234.5</c:v>
                </c:pt>
                <c:pt idx="407">
                  <c:v>234.5</c:v>
                </c:pt>
                <c:pt idx="408">
                  <c:v>234.5</c:v>
                </c:pt>
                <c:pt idx="409">
                  <c:v>234.5</c:v>
                </c:pt>
                <c:pt idx="410">
                  <c:v>234.5</c:v>
                </c:pt>
                <c:pt idx="411">
                  <c:v>234.5</c:v>
                </c:pt>
                <c:pt idx="412">
                  <c:v>234.5</c:v>
                </c:pt>
                <c:pt idx="413">
                  <c:v>234.5</c:v>
                </c:pt>
                <c:pt idx="414">
                  <c:v>234.5</c:v>
                </c:pt>
                <c:pt idx="415">
                  <c:v>234.5</c:v>
                </c:pt>
                <c:pt idx="416">
                  <c:v>234.5</c:v>
                </c:pt>
                <c:pt idx="417">
                  <c:v>234.5</c:v>
                </c:pt>
                <c:pt idx="418">
                  <c:v>234.5</c:v>
                </c:pt>
                <c:pt idx="419">
                  <c:v>234.5</c:v>
                </c:pt>
                <c:pt idx="420">
                  <c:v>234.5</c:v>
                </c:pt>
                <c:pt idx="421">
                  <c:v>234.5</c:v>
                </c:pt>
                <c:pt idx="422">
                  <c:v>187.5</c:v>
                </c:pt>
                <c:pt idx="423">
                  <c:v>187.5</c:v>
                </c:pt>
                <c:pt idx="424">
                  <c:v>187.5</c:v>
                </c:pt>
                <c:pt idx="425">
                  <c:v>187.5</c:v>
                </c:pt>
                <c:pt idx="426">
                  <c:v>187.5</c:v>
                </c:pt>
                <c:pt idx="427">
                  <c:v>187.5</c:v>
                </c:pt>
                <c:pt idx="428">
                  <c:v>187.5</c:v>
                </c:pt>
                <c:pt idx="429">
                  <c:v>187.5</c:v>
                </c:pt>
                <c:pt idx="430">
                  <c:v>187.5</c:v>
                </c:pt>
                <c:pt idx="431">
                  <c:v>187.5</c:v>
                </c:pt>
                <c:pt idx="432">
                  <c:v>187.5</c:v>
                </c:pt>
                <c:pt idx="433">
                  <c:v>187.5</c:v>
                </c:pt>
                <c:pt idx="434">
                  <c:v>187.5</c:v>
                </c:pt>
                <c:pt idx="435">
                  <c:v>187.5</c:v>
                </c:pt>
                <c:pt idx="436">
                  <c:v>187.5</c:v>
                </c:pt>
                <c:pt idx="437">
                  <c:v>187.5</c:v>
                </c:pt>
                <c:pt idx="438">
                  <c:v>187.5</c:v>
                </c:pt>
                <c:pt idx="439">
                  <c:v>187.5</c:v>
                </c:pt>
                <c:pt idx="440">
                  <c:v>187.5</c:v>
                </c:pt>
                <c:pt idx="441">
                  <c:v>187.5</c:v>
                </c:pt>
                <c:pt idx="442">
                  <c:v>187.5</c:v>
                </c:pt>
                <c:pt idx="443">
                  <c:v>187.5</c:v>
                </c:pt>
                <c:pt idx="444">
                  <c:v>187.5</c:v>
                </c:pt>
                <c:pt idx="445">
                  <c:v>187.5</c:v>
                </c:pt>
                <c:pt idx="446">
                  <c:v>187.5</c:v>
                </c:pt>
                <c:pt idx="447">
                  <c:v>187.5</c:v>
                </c:pt>
                <c:pt idx="448">
                  <c:v>187.5</c:v>
                </c:pt>
                <c:pt idx="449">
                  <c:v>187.5</c:v>
                </c:pt>
                <c:pt idx="450">
                  <c:v>187.5</c:v>
                </c:pt>
                <c:pt idx="451">
                  <c:v>187.5</c:v>
                </c:pt>
                <c:pt idx="452">
                  <c:v>187.5</c:v>
                </c:pt>
                <c:pt idx="453">
                  <c:v>187.5</c:v>
                </c:pt>
                <c:pt idx="454">
                  <c:v>187.5</c:v>
                </c:pt>
                <c:pt idx="455">
                  <c:v>187.5</c:v>
                </c:pt>
                <c:pt idx="456">
                  <c:v>187.5</c:v>
                </c:pt>
                <c:pt idx="457">
                  <c:v>187.5</c:v>
                </c:pt>
                <c:pt idx="458">
                  <c:v>187.5</c:v>
                </c:pt>
                <c:pt idx="459">
                  <c:v>187.5</c:v>
                </c:pt>
                <c:pt idx="460">
                  <c:v>187.5</c:v>
                </c:pt>
                <c:pt idx="461">
                  <c:v>187.5</c:v>
                </c:pt>
                <c:pt idx="462">
                  <c:v>187.5</c:v>
                </c:pt>
                <c:pt idx="463">
                  <c:v>187.5</c:v>
                </c:pt>
                <c:pt idx="464">
                  <c:v>187.5</c:v>
                </c:pt>
                <c:pt idx="465">
                  <c:v>187.5</c:v>
                </c:pt>
                <c:pt idx="466">
                  <c:v>187.5</c:v>
                </c:pt>
                <c:pt idx="467">
                  <c:v>187.5</c:v>
                </c:pt>
                <c:pt idx="468">
                  <c:v>151.5</c:v>
                </c:pt>
                <c:pt idx="469">
                  <c:v>151.5</c:v>
                </c:pt>
                <c:pt idx="470">
                  <c:v>151.5</c:v>
                </c:pt>
                <c:pt idx="471">
                  <c:v>151.5</c:v>
                </c:pt>
                <c:pt idx="472">
                  <c:v>151.5</c:v>
                </c:pt>
                <c:pt idx="473">
                  <c:v>151.5</c:v>
                </c:pt>
                <c:pt idx="474">
                  <c:v>151.5</c:v>
                </c:pt>
                <c:pt idx="475">
                  <c:v>151.5</c:v>
                </c:pt>
                <c:pt idx="476">
                  <c:v>151.5</c:v>
                </c:pt>
                <c:pt idx="477">
                  <c:v>151.5</c:v>
                </c:pt>
                <c:pt idx="478">
                  <c:v>151.5</c:v>
                </c:pt>
                <c:pt idx="479">
                  <c:v>151.5</c:v>
                </c:pt>
                <c:pt idx="480">
                  <c:v>151.5</c:v>
                </c:pt>
                <c:pt idx="481">
                  <c:v>151.5</c:v>
                </c:pt>
                <c:pt idx="482">
                  <c:v>151.5</c:v>
                </c:pt>
                <c:pt idx="483">
                  <c:v>151.5</c:v>
                </c:pt>
                <c:pt idx="484">
                  <c:v>151.5</c:v>
                </c:pt>
                <c:pt idx="485">
                  <c:v>151.5</c:v>
                </c:pt>
                <c:pt idx="486">
                  <c:v>151.5</c:v>
                </c:pt>
                <c:pt idx="487">
                  <c:v>151.5</c:v>
                </c:pt>
                <c:pt idx="488">
                  <c:v>151.5</c:v>
                </c:pt>
                <c:pt idx="489">
                  <c:v>151.5</c:v>
                </c:pt>
                <c:pt idx="490">
                  <c:v>151.5</c:v>
                </c:pt>
                <c:pt idx="491">
                  <c:v>151.5</c:v>
                </c:pt>
                <c:pt idx="492">
                  <c:v>151.5</c:v>
                </c:pt>
                <c:pt idx="493">
                  <c:v>151.5</c:v>
                </c:pt>
                <c:pt idx="494">
                  <c:v>123.5</c:v>
                </c:pt>
                <c:pt idx="495">
                  <c:v>123.5</c:v>
                </c:pt>
                <c:pt idx="496">
                  <c:v>123.5</c:v>
                </c:pt>
                <c:pt idx="497">
                  <c:v>123.5</c:v>
                </c:pt>
                <c:pt idx="498">
                  <c:v>123.5</c:v>
                </c:pt>
                <c:pt idx="499">
                  <c:v>123.5</c:v>
                </c:pt>
                <c:pt idx="500">
                  <c:v>123.5</c:v>
                </c:pt>
                <c:pt idx="501">
                  <c:v>123.5</c:v>
                </c:pt>
                <c:pt idx="502">
                  <c:v>123.5</c:v>
                </c:pt>
                <c:pt idx="503">
                  <c:v>123.5</c:v>
                </c:pt>
                <c:pt idx="504">
                  <c:v>123.5</c:v>
                </c:pt>
                <c:pt idx="505">
                  <c:v>123.5</c:v>
                </c:pt>
                <c:pt idx="506">
                  <c:v>123.5</c:v>
                </c:pt>
                <c:pt idx="507">
                  <c:v>123.5</c:v>
                </c:pt>
                <c:pt idx="508">
                  <c:v>123.5</c:v>
                </c:pt>
                <c:pt idx="509">
                  <c:v>123.5</c:v>
                </c:pt>
                <c:pt idx="510">
                  <c:v>123.5</c:v>
                </c:pt>
                <c:pt idx="511">
                  <c:v>123.5</c:v>
                </c:pt>
                <c:pt idx="512">
                  <c:v>123.5</c:v>
                </c:pt>
                <c:pt idx="513">
                  <c:v>123.5</c:v>
                </c:pt>
                <c:pt idx="514">
                  <c:v>123.5</c:v>
                </c:pt>
                <c:pt idx="515">
                  <c:v>123.5</c:v>
                </c:pt>
                <c:pt idx="516">
                  <c:v>123.5</c:v>
                </c:pt>
                <c:pt idx="517">
                  <c:v>123.5</c:v>
                </c:pt>
                <c:pt idx="518">
                  <c:v>123.5</c:v>
                </c:pt>
                <c:pt idx="519">
                  <c:v>123.5</c:v>
                </c:pt>
                <c:pt idx="520">
                  <c:v>123.5</c:v>
                </c:pt>
                <c:pt idx="521">
                  <c:v>123.5</c:v>
                </c:pt>
                <c:pt idx="522">
                  <c:v>123.5</c:v>
                </c:pt>
                <c:pt idx="523">
                  <c:v>123.5</c:v>
                </c:pt>
                <c:pt idx="524">
                  <c:v>98</c:v>
                </c:pt>
                <c:pt idx="525">
                  <c:v>98</c:v>
                </c:pt>
                <c:pt idx="526">
                  <c:v>98</c:v>
                </c:pt>
                <c:pt idx="527">
                  <c:v>98</c:v>
                </c:pt>
                <c:pt idx="528">
                  <c:v>98</c:v>
                </c:pt>
                <c:pt idx="529">
                  <c:v>98</c:v>
                </c:pt>
                <c:pt idx="530">
                  <c:v>98</c:v>
                </c:pt>
                <c:pt idx="531">
                  <c:v>98</c:v>
                </c:pt>
                <c:pt idx="532">
                  <c:v>98</c:v>
                </c:pt>
                <c:pt idx="533">
                  <c:v>98</c:v>
                </c:pt>
                <c:pt idx="534">
                  <c:v>98</c:v>
                </c:pt>
                <c:pt idx="535">
                  <c:v>98</c:v>
                </c:pt>
                <c:pt idx="536">
                  <c:v>98</c:v>
                </c:pt>
                <c:pt idx="537">
                  <c:v>98</c:v>
                </c:pt>
                <c:pt idx="538">
                  <c:v>98</c:v>
                </c:pt>
                <c:pt idx="539">
                  <c:v>98</c:v>
                </c:pt>
                <c:pt idx="540">
                  <c:v>98</c:v>
                </c:pt>
                <c:pt idx="541">
                  <c:v>98</c:v>
                </c:pt>
                <c:pt idx="542">
                  <c:v>98</c:v>
                </c:pt>
                <c:pt idx="543">
                  <c:v>98</c:v>
                </c:pt>
                <c:pt idx="544">
                  <c:v>98</c:v>
                </c:pt>
                <c:pt idx="545">
                  <c:v>74.5</c:v>
                </c:pt>
                <c:pt idx="546">
                  <c:v>74.5</c:v>
                </c:pt>
                <c:pt idx="547">
                  <c:v>74.5</c:v>
                </c:pt>
                <c:pt idx="548">
                  <c:v>74.5</c:v>
                </c:pt>
                <c:pt idx="549">
                  <c:v>74.5</c:v>
                </c:pt>
                <c:pt idx="550">
                  <c:v>74.5</c:v>
                </c:pt>
                <c:pt idx="551">
                  <c:v>74.5</c:v>
                </c:pt>
                <c:pt idx="552">
                  <c:v>74.5</c:v>
                </c:pt>
                <c:pt idx="553">
                  <c:v>74.5</c:v>
                </c:pt>
                <c:pt idx="554">
                  <c:v>74.5</c:v>
                </c:pt>
                <c:pt idx="555">
                  <c:v>74.5</c:v>
                </c:pt>
                <c:pt idx="556">
                  <c:v>74.5</c:v>
                </c:pt>
                <c:pt idx="557">
                  <c:v>74.5</c:v>
                </c:pt>
                <c:pt idx="558">
                  <c:v>74.5</c:v>
                </c:pt>
                <c:pt idx="559">
                  <c:v>74.5</c:v>
                </c:pt>
                <c:pt idx="560">
                  <c:v>74.5</c:v>
                </c:pt>
                <c:pt idx="561">
                  <c:v>74.5</c:v>
                </c:pt>
                <c:pt idx="562">
                  <c:v>74.5</c:v>
                </c:pt>
                <c:pt idx="563">
                  <c:v>74.5</c:v>
                </c:pt>
                <c:pt idx="564">
                  <c:v>74.5</c:v>
                </c:pt>
                <c:pt idx="565">
                  <c:v>74.5</c:v>
                </c:pt>
                <c:pt idx="566">
                  <c:v>74.5</c:v>
                </c:pt>
                <c:pt idx="567">
                  <c:v>74.5</c:v>
                </c:pt>
                <c:pt idx="568">
                  <c:v>74.5</c:v>
                </c:pt>
                <c:pt idx="569">
                  <c:v>74.5</c:v>
                </c:pt>
                <c:pt idx="570">
                  <c:v>74.5</c:v>
                </c:pt>
                <c:pt idx="571">
                  <c:v>56</c:v>
                </c:pt>
                <c:pt idx="572">
                  <c:v>56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56</c:v>
                </c:pt>
                <c:pt idx="577">
                  <c:v>56</c:v>
                </c:pt>
                <c:pt idx="578">
                  <c:v>56</c:v>
                </c:pt>
                <c:pt idx="579">
                  <c:v>56</c:v>
                </c:pt>
                <c:pt idx="580">
                  <c:v>56</c:v>
                </c:pt>
                <c:pt idx="581">
                  <c:v>56</c:v>
                </c:pt>
                <c:pt idx="582">
                  <c:v>46</c:v>
                </c:pt>
                <c:pt idx="583">
                  <c:v>46</c:v>
                </c:pt>
                <c:pt idx="584">
                  <c:v>46</c:v>
                </c:pt>
                <c:pt idx="585">
                  <c:v>46</c:v>
                </c:pt>
                <c:pt idx="586">
                  <c:v>46</c:v>
                </c:pt>
                <c:pt idx="587">
                  <c:v>46</c:v>
                </c:pt>
                <c:pt idx="588">
                  <c:v>46</c:v>
                </c:pt>
                <c:pt idx="589">
                  <c:v>46</c:v>
                </c:pt>
                <c:pt idx="590">
                  <c:v>46</c:v>
                </c:pt>
                <c:pt idx="591">
                  <c:v>37.5</c:v>
                </c:pt>
                <c:pt idx="592">
                  <c:v>37.5</c:v>
                </c:pt>
                <c:pt idx="593">
                  <c:v>37.5</c:v>
                </c:pt>
                <c:pt idx="594">
                  <c:v>37.5</c:v>
                </c:pt>
                <c:pt idx="595">
                  <c:v>37.5</c:v>
                </c:pt>
                <c:pt idx="596">
                  <c:v>37.5</c:v>
                </c:pt>
                <c:pt idx="597">
                  <c:v>37.5</c:v>
                </c:pt>
                <c:pt idx="598">
                  <c:v>37.5</c:v>
                </c:pt>
                <c:pt idx="599">
                  <c:v>29</c:v>
                </c:pt>
                <c:pt idx="600">
                  <c:v>29</c:v>
                </c:pt>
                <c:pt idx="601">
                  <c:v>29</c:v>
                </c:pt>
                <c:pt idx="602">
                  <c:v>29</c:v>
                </c:pt>
                <c:pt idx="603">
                  <c:v>29</c:v>
                </c:pt>
                <c:pt idx="604">
                  <c:v>29</c:v>
                </c:pt>
                <c:pt idx="605">
                  <c:v>29</c:v>
                </c:pt>
                <c:pt idx="606">
                  <c:v>29</c:v>
                </c:pt>
                <c:pt idx="607">
                  <c:v>29</c:v>
                </c:pt>
                <c:pt idx="608">
                  <c:v>23</c:v>
                </c:pt>
                <c:pt idx="609">
                  <c:v>23</c:v>
                </c:pt>
                <c:pt idx="610">
                  <c:v>23</c:v>
                </c:pt>
                <c:pt idx="611">
                  <c:v>20.5</c:v>
                </c:pt>
                <c:pt idx="612">
                  <c:v>20.5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13</c:v>
                </c:pt>
                <c:pt idx="620">
                  <c:v>10.5</c:v>
                </c:pt>
                <c:pt idx="621">
                  <c:v>10.5</c:v>
                </c:pt>
                <c:pt idx="622">
                  <c:v>10.5</c:v>
                </c:pt>
                <c:pt idx="623">
                  <c:v>10.5</c:v>
                </c:pt>
                <c:pt idx="624">
                  <c:v>7.5</c:v>
                </c:pt>
                <c:pt idx="625">
                  <c:v>7.5</c:v>
                </c:pt>
                <c:pt idx="626">
                  <c:v>6</c:v>
                </c:pt>
                <c:pt idx="627">
                  <c:v>5</c:v>
                </c:pt>
                <c:pt idx="628">
                  <c:v>3.5</c:v>
                </c:pt>
                <c:pt idx="629">
                  <c:v>3.5</c:v>
                </c:pt>
                <c:pt idx="630">
                  <c:v>2</c:v>
                </c:pt>
                <c:pt idx="631">
                  <c:v>1</c:v>
                </c:pt>
              </c:numCache>
            </c:numRef>
          </c:xVal>
          <c:yVal>
            <c:numRef>
              <c:f>Data!$I$2:$I$633</c:f>
              <c:numCache>
                <c:formatCode>0.00</c:formatCode>
                <c:ptCount val="632"/>
                <c:pt idx="0">
                  <c:v>211</c:v>
                </c:pt>
                <c:pt idx="1">
                  <c:v>317</c:v>
                </c:pt>
                <c:pt idx="2">
                  <c:v>238</c:v>
                </c:pt>
                <c:pt idx="3">
                  <c:v>269</c:v>
                </c:pt>
                <c:pt idx="4">
                  <c:v>276</c:v>
                </c:pt>
                <c:pt idx="5">
                  <c:v>321</c:v>
                </c:pt>
                <c:pt idx="6">
                  <c:v>92</c:v>
                </c:pt>
                <c:pt idx="7">
                  <c:v>176</c:v>
                </c:pt>
                <c:pt idx="8">
                  <c:v>164.5</c:v>
                </c:pt>
                <c:pt idx="9">
                  <c:v>173.5</c:v>
                </c:pt>
                <c:pt idx="10">
                  <c:v>169</c:v>
                </c:pt>
                <c:pt idx="11">
                  <c:v>169</c:v>
                </c:pt>
                <c:pt idx="12">
                  <c:v>169</c:v>
                </c:pt>
                <c:pt idx="13">
                  <c:v>58</c:v>
                </c:pt>
                <c:pt idx="14">
                  <c:v>491</c:v>
                </c:pt>
                <c:pt idx="15">
                  <c:v>28</c:v>
                </c:pt>
                <c:pt idx="16">
                  <c:v>142</c:v>
                </c:pt>
                <c:pt idx="17">
                  <c:v>150</c:v>
                </c:pt>
                <c:pt idx="18">
                  <c:v>28</c:v>
                </c:pt>
                <c:pt idx="19">
                  <c:v>309.5</c:v>
                </c:pt>
                <c:pt idx="20">
                  <c:v>347.5</c:v>
                </c:pt>
                <c:pt idx="21">
                  <c:v>428</c:v>
                </c:pt>
                <c:pt idx="22">
                  <c:v>98</c:v>
                </c:pt>
                <c:pt idx="23">
                  <c:v>493.5</c:v>
                </c:pt>
                <c:pt idx="24">
                  <c:v>472</c:v>
                </c:pt>
                <c:pt idx="25">
                  <c:v>157</c:v>
                </c:pt>
                <c:pt idx="26">
                  <c:v>124.5</c:v>
                </c:pt>
                <c:pt idx="27">
                  <c:v>148</c:v>
                </c:pt>
                <c:pt idx="28">
                  <c:v>389</c:v>
                </c:pt>
                <c:pt idx="29">
                  <c:v>364</c:v>
                </c:pt>
                <c:pt idx="30">
                  <c:v>215</c:v>
                </c:pt>
                <c:pt idx="31">
                  <c:v>233</c:v>
                </c:pt>
                <c:pt idx="32">
                  <c:v>411</c:v>
                </c:pt>
                <c:pt idx="33">
                  <c:v>529</c:v>
                </c:pt>
                <c:pt idx="34">
                  <c:v>74</c:v>
                </c:pt>
                <c:pt idx="35">
                  <c:v>144</c:v>
                </c:pt>
                <c:pt idx="36">
                  <c:v>287.5</c:v>
                </c:pt>
                <c:pt idx="37">
                  <c:v>450</c:v>
                </c:pt>
                <c:pt idx="38">
                  <c:v>258</c:v>
                </c:pt>
                <c:pt idx="39">
                  <c:v>356</c:v>
                </c:pt>
                <c:pt idx="40">
                  <c:v>605</c:v>
                </c:pt>
                <c:pt idx="41">
                  <c:v>545</c:v>
                </c:pt>
                <c:pt idx="42">
                  <c:v>156</c:v>
                </c:pt>
                <c:pt idx="43">
                  <c:v>62</c:v>
                </c:pt>
                <c:pt idx="44">
                  <c:v>101.5</c:v>
                </c:pt>
                <c:pt idx="45">
                  <c:v>107.5</c:v>
                </c:pt>
                <c:pt idx="46">
                  <c:v>202</c:v>
                </c:pt>
                <c:pt idx="47">
                  <c:v>210</c:v>
                </c:pt>
                <c:pt idx="48">
                  <c:v>216</c:v>
                </c:pt>
                <c:pt idx="49">
                  <c:v>175</c:v>
                </c:pt>
                <c:pt idx="50">
                  <c:v>101.5</c:v>
                </c:pt>
                <c:pt idx="51">
                  <c:v>254</c:v>
                </c:pt>
                <c:pt idx="52">
                  <c:v>75.5</c:v>
                </c:pt>
                <c:pt idx="53">
                  <c:v>133</c:v>
                </c:pt>
                <c:pt idx="54">
                  <c:v>101.5</c:v>
                </c:pt>
                <c:pt idx="55">
                  <c:v>235</c:v>
                </c:pt>
                <c:pt idx="56">
                  <c:v>379</c:v>
                </c:pt>
                <c:pt idx="57">
                  <c:v>117.5</c:v>
                </c:pt>
                <c:pt idx="58">
                  <c:v>524.5</c:v>
                </c:pt>
                <c:pt idx="59">
                  <c:v>192</c:v>
                </c:pt>
                <c:pt idx="60">
                  <c:v>326.5</c:v>
                </c:pt>
                <c:pt idx="61">
                  <c:v>323</c:v>
                </c:pt>
                <c:pt idx="62">
                  <c:v>461.5</c:v>
                </c:pt>
                <c:pt idx="63">
                  <c:v>349</c:v>
                </c:pt>
                <c:pt idx="64">
                  <c:v>532</c:v>
                </c:pt>
                <c:pt idx="65">
                  <c:v>270</c:v>
                </c:pt>
                <c:pt idx="66">
                  <c:v>461.5</c:v>
                </c:pt>
                <c:pt idx="67">
                  <c:v>85</c:v>
                </c:pt>
                <c:pt idx="68">
                  <c:v>62</c:v>
                </c:pt>
                <c:pt idx="69">
                  <c:v>318</c:v>
                </c:pt>
                <c:pt idx="70">
                  <c:v>85</c:v>
                </c:pt>
                <c:pt idx="71">
                  <c:v>556</c:v>
                </c:pt>
                <c:pt idx="72">
                  <c:v>152.5</c:v>
                </c:pt>
                <c:pt idx="73">
                  <c:v>194</c:v>
                </c:pt>
                <c:pt idx="74">
                  <c:v>261</c:v>
                </c:pt>
                <c:pt idx="75">
                  <c:v>205</c:v>
                </c:pt>
                <c:pt idx="76">
                  <c:v>143</c:v>
                </c:pt>
                <c:pt idx="77">
                  <c:v>28</c:v>
                </c:pt>
                <c:pt idx="78">
                  <c:v>22.5</c:v>
                </c:pt>
                <c:pt idx="79">
                  <c:v>302</c:v>
                </c:pt>
                <c:pt idx="80">
                  <c:v>177</c:v>
                </c:pt>
                <c:pt idx="81">
                  <c:v>188</c:v>
                </c:pt>
                <c:pt idx="82">
                  <c:v>265</c:v>
                </c:pt>
                <c:pt idx="83">
                  <c:v>117.5</c:v>
                </c:pt>
                <c:pt idx="84">
                  <c:v>96</c:v>
                </c:pt>
                <c:pt idx="85">
                  <c:v>96</c:v>
                </c:pt>
                <c:pt idx="86">
                  <c:v>96</c:v>
                </c:pt>
                <c:pt idx="87">
                  <c:v>160</c:v>
                </c:pt>
                <c:pt idx="88">
                  <c:v>294</c:v>
                </c:pt>
                <c:pt idx="89">
                  <c:v>608.5</c:v>
                </c:pt>
                <c:pt idx="90">
                  <c:v>53.5</c:v>
                </c:pt>
                <c:pt idx="91">
                  <c:v>124.5</c:v>
                </c:pt>
                <c:pt idx="92">
                  <c:v>134</c:v>
                </c:pt>
                <c:pt idx="93">
                  <c:v>117.5</c:v>
                </c:pt>
                <c:pt idx="94">
                  <c:v>187</c:v>
                </c:pt>
                <c:pt idx="95">
                  <c:v>193</c:v>
                </c:pt>
                <c:pt idx="96">
                  <c:v>392.5</c:v>
                </c:pt>
                <c:pt idx="97">
                  <c:v>191</c:v>
                </c:pt>
                <c:pt idx="98">
                  <c:v>197</c:v>
                </c:pt>
                <c:pt idx="99">
                  <c:v>217.5</c:v>
                </c:pt>
                <c:pt idx="100">
                  <c:v>253</c:v>
                </c:pt>
                <c:pt idx="101">
                  <c:v>34</c:v>
                </c:pt>
                <c:pt idx="102">
                  <c:v>179</c:v>
                </c:pt>
                <c:pt idx="103">
                  <c:v>250</c:v>
                </c:pt>
                <c:pt idx="104">
                  <c:v>151</c:v>
                </c:pt>
                <c:pt idx="105">
                  <c:v>305</c:v>
                </c:pt>
                <c:pt idx="106">
                  <c:v>7</c:v>
                </c:pt>
                <c:pt idx="107">
                  <c:v>113</c:v>
                </c:pt>
                <c:pt idx="108">
                  <c:v>307</c:v>
                </c:pt>
                <c:pt idx="109">
                  <c:v>131</c:v>
                </c:pt>
                <c:pt idx="110">
                  <c:v>48</c:v>
                </c:pt>
                <c:pt idx="111">
                  <c:v>50</c:v>
                </c:pt>
                <c:pt idx="112">
                  <c:v>28</c:v>
                </c:pt>
                <c:pt idx="113">
                  <c:v>45</c:v>
                </c:pt>
                <c:pt idx="114">
                  <c:v>78</c:v>
                </c:pt>
                <c:pt idx="115">
                  <c:v>145</c:v>
                </c:pt>
                <c:pt idx="116">
                  <c:v>36</c:v>
                </c:pt>
                <c:pt idx="117">
                  <c:v>140</c:v>
                </c:pt>
                <c:pt idx="118">
                  <c:v>198</c:v>
                </c:pt>
                <c:pt idx="119">
                  <c:v>89</c:v>
                </c:pt>
                <c:pt idx="120">
                  <c:v>15.5</c:v>
                </c:pt>
                <c:pt idx="121">
                  <c:v>6</c:v>
                </c:pt>
                <c:pt idx="122">
                  <c:v>247</c:v>
                </c:pt>
                <c:pt idx="123">
                  <c:v>199</c:v>
                </c:pt>
                <c:pt idx="124">
                  <c:v>440</c:v>
                </c:pt>
                <c:pt idx="125">
                  <c:v>39</c:v>
                </c:pt>
                <c:pt idx="126">
                  <c:v>232</c:v>
                </c:pt>
                <c:pt idx="127">
                  <c:v>603</c:v>
                </c:pt>
                <c:pt idx="128">
                  <c:v>575</c:v>
                </c:pt>
                <c:pt idx="129">
                  <c:v>618</c:v>
                </c:pt>
                <c:pt idx="130">
                  <c:v>182</c:v>
                </c:pt>
                <c:pt idx="131">
                  <c:v>223</c:v>
                </c:pt>
                <c:pt idx="132">
                  <c:v>597</c:v>
                </c:pt>
                <c:pt idx="133">
                  <c:v>209</c:v>
                </c:pt>
                <c:pt idx="134">
                  <c:v>221</c:v>
                </c:pt>
                <c:pt idx="135">
                  <c:v>241</c:v>
                </c:pt>
                <c:pt idx="136">
                  <c:v>590</c:v>
                </c:pt>
                <c:pt idx="137">
                  <c:v>169</c:v>
                </c:pt>
                <c:pt idx="138">
                  <c:v>382</c:v>
                </c:pt>
                <c:pt idx="139">
                  <c:v>398.5</c:v>
                </c:pt>
                <c:pt idx="140">
                  <c:v>420</c:v>
                </c:pt>
                <c:pt idx="141">
                  <c:v>124.5</c:v>
                </c:pt>
                <c:pt idx="142">
                  <c:v>298</c:v>
                </c:pt>
                <c:pt idx="143">
                  <c:v>315</c:v>
                </c:pt>
                <c:pt idx="144">
                  <c:v>257</c:v>
                </c:pt>
                <c:pt idx="145">
                  <c:v>311</c:v>
                </c:pt>
                <c:pt idx="146">
                  <c:v>567.5</c:v>
                </c:pt>
                <c:pt idx="147">
                  <c:v>547</c:v>
                </c:pt>
                <c:pt idx="148">
                  <c:v>206</c:v>
                </c:pt>
                <c:pt idx="149">
                  <c:v>161</c:v>
                </c:pt>
                <c:pt idx="150">
                  <c:v>163</c:v>
                </c:pt>
                <c:pt idx="151">
                  <c:v>186</c:v>
                </c:pt>
                <c:pt idx="152">
                  <c:v>173.5</c:v>
                </c:pt>
                <c:pt idx="153">
                  <c:v>162</c:v>
                </c:pt>
                <c:pt idx="154">
                  <c:v>85</c:v>
                </c:pt>
                <c:pt idx="155">
                  <c:v>169</c:v>
                </c:pt>
                <c:pt idx="156">
                  <c:v>262.5</c:v>
                </c:pt>
                <c:pt idx="157">
                  <c:v>242</c:v>
                </c:pt>
                <c:pt idx="158">
                  <c:v>158</c:v>
                </c:pt>
                <c:pt idx="159">
                  <c:v>101.5</c:v>
                </c:pt>
                <c:pt idx="160">
                  <c:v>136.5</c:v>
                </c:pt>
                <c:pt idx="161">
                  <c:v>412</c:v>
                </c:pt>
                <c:pt idx="162">
                  <c:v>53.5</c:v>
                </c:pt>
                <c:pt idx="163">
                  <c:v>3.5</c:v>
                </c:pt>
                <c:pt idx="164">
                  <c:v>228</c:v>
                </c:pt>
                <c:pt idx="165">
                  <c:v>92</c:v>
                </c:pt>
                <c:pt idx="166">
                  <c:v>608.5</c:v>
                </c:pt>
                <c:pt idx="167">
                  <c:v>250</c:v>
                </c:pt>
                <c:pt idx="168">
                  <c:v>18</c:v>
                </c:pt>
                <c:pt idx="169">
                  <c:v>264</c:v>
                </c:pt>
                <c:pt idx="170">
                  <c:v>22.5</c:v>
                </c:pt>
                <c:pt idx="171">
                  <c:v>77</c:v>
                </c:pt>
                <c:pt idx="172">
                  <c:v>313.5</c:v>
                </c:pt>
                <c:pt idx="173">
                  <c:v>22.5</c:v>
                </c:pt>
                <c:pt idx="174">
                  <c:v>2</c:v>
                </c:pt>
                <c:pt idx="175">
                  <c:v>195</c:v>
                </c:pt>
                <c:pt idx="176">
                  <c:v>273</c:v>
                </c:pt>
                <c:pt idx="177">
                  <c:v>72</c:v>
                </c:pt>
                <c:pt idx="178">
                  <c:v>12</c:v>
                </c:pt>
                <c:pt idx="179">
                  <c:v>219</c:v>
                </c:pt>
                <c:pt idx="180">
                  <c:v>33</c:v>
                </c:pt>
                <c:pt idx="181">
                  <c:v>511</c:v>
                </c:pt>
                <c:pt idx="182">
                  <c:v>351</c:v>
                </c:pt>
                <c:pt idx="183">
                  <c:v>410</c:v>
                </c:pt>
                <c:pt idx="184">
                  <c:v>88</c:v>
                </c:pt>
                <c:pt idx="185">
                  <c:v>628</c:v>
                </c:pt>
                <c:pt idx="186">
                  <c:v>112</c:v>
                </c:pt>
                <c:pt idx="187">
                  <c:v>82</c:v>
                </c:pt>
                <c:pt idx="188">
                  <c:v>31</c:v>
                </c:pt>
                <c:pt idx="189">
                  <c:v>11</c:v>
                </c:pt>
                <c:pt idx="190">
                  <c:v>456</c:v>
                </c:pt>
                <c:pt idx="191">
                  <c:v>435</c:v>
                </c:pt>
                <c:pt idx="192">
                  <c:v>461.5</c:v>
                </c:pt>
                <c:pt idx="193">
                  <c:v>28</c:v>
                </c:pt>
                <c:pt idx="194">
                  <c:v>346</c:v>
                </c:pt>
                <c:pt idx="195">
                  <c:v>357</c:v>
                </c:pt>
                <c:pt idx="196">
                  <c:v>36</c:v>
                </c:pt>
                <c:pt idx="197">
                  <c:v>51</c:v>
                </c:pt>
                <c:pt idx="198">
                  <c:v>243.5</c:v>
                </c:pt>
                <c:pt idx="199">
                  <c:v>290</c:v>
                </c:pt>
                <c:pt idx="200">
                  <c:v>243.5</c:v>
                </c:pt>
                <c:pt idx="201">
                  <c:v>3.5</c:v>
                </c:pt>
                <c:pt idx="202">
                  <c:v>46</c:v>
                </c:pt>
                <c:pt idx="203">
                  <c:v>69.5</c:v>
                </c:pt>
                <c:pt idx="204">
                  <c:v>397</c:v>
                </c:pt>
                <c:pt idx="205">
                  <c:v>18</c:v>
                </c:pt>
                <c:pt idx="206">
                  <c:v>42</c:v>
                </c:pt>
                <c:pt idx="207">
                  <c:v>148</c:v>
                </c:pt>
                <c:pt idx="208">
                  <c:v>409</c:v>
                </c:pt>
                <c:pt idx="209">
                  <c:v>599</c:v>
                </c:pt>
                <c:pt idx="210">
                  <c:v>596</c:v>
                </c:pt>
                <c:pt idx="211">
                  <c:v>598</c:v>
                </c:pt>
                <c:pt idx="212">
                  <c:v>621</c:v>
                </c:pt>
                <c:pt idx="213">
                  <c:v>561</c:v>
                </c:pt>
                <c:pt idx="214">
                  <c:v>602</c:v>
                </c:pt>
                <c:pt idx="215">
                  <c:v>73</c:v>
                </c:pt>
                <c:pt idx="216">
                  <c:v>224</c:v>
                </c:pt>
                <c:pt idx="217">
                  <c:v>92</c:v>
                </c:pt>
                <c:pt idx="218">
                  <c:v>184</c:v>
                </c:pt>
                <c:pt idx="219">
                  <c:v>154</c:v>
                </c:pt>
                <c:pt idx="220">
                  <c:v>140</c:v>
                </c:pt>
                <c:pt idx="221">
                  <c:v>10</c:v>
                </c:pt>
                <c:pt idx="222">
                  <c:v>59</c:v>
                </c:pt>
                <c:pt idx="223">
                  <c:v>138</c:v>
                </c:pt>
                <c:pt idx="224">
                  <c:v>107.5</c:v>
                </c:pt>
                <c:pt idx="225">
                  <c:v>316</c:v>
                </c:pt>
                <c:pt idx="226">
                  <c:v>53.5</c:v>
                </c:pt>
                <c:pt idx="227">
                  <c:v>53.5</c:v>
                </c:pt>
                <c:pt idx="228">
                  <c:v>48</c:v>
                </c:pt>
                <c:pt idx="229">
                  <c:v>48</c:v>
                </c:pt>
                <c:pt idx="230">
                  <c:v>383</c:v>
                </c:pt>
                <c:pt idx="231">
                  <c:v>625</c:v>
                </c:pt>
                <c:pt idx="232">
                  <c:v>129</c:v>
                </c:pt>
                <c:pt idx="233">
                  <c:v>1</c:v>
                </c:pt>
                <c:pt idx="234">
                  <c:v>62</c:v>
                </c:pt>
                <c:pt idx="235">
                  <c:v>67</c:v>
                </c:pt>
                <c:pt idx="236">
                  <c:v>62</c:v>
                </c:pt>
                <c:pt idx="237">
                  <c:v>67</c:v>
                </c:pt>
                <c:pt idx="238">
                  <c:v>212.5</c:v>
                </c:pt>
                <c:pt idx="239">
                  <c:v>203</c:v>
                </c:pt>
                <c:pt idx="240">
                  <c:v>42</c:v>
                </c:pt>
                <c:pt idx="241">
                  <c:v>217.5</c:v>
                </c:pt>
                <c:pt idx="242">
                  <c:v>259.5</c:v>
                </c:pt>
                <c:pt idx="243">
                  <c:v>196</c:v>
                </c:pt>
                <c:pt idx="244">
                  <c:v>20</c:v>
                </c:pt>
                <c:pt idx="245">
                  <c:v>13.5</c:v>
                </c:pt>
                <c:pt idx="246">
                  <c:v>281.5</c:v>
                </c:pt>
                <c:pt idx="247">
                  <c:v>85</c:v>
                </c:pt>
                <c:pt idx="248">
                  <c:v>172</c:v>
                </c:pt>
                <c:pt idx="249">
                  <c:v>190</c:v>
                </c:pt>
                <c:pt idx="250">
                  <c:v>155</c:v>
                </c:pt>
                <c:pt idx="251">
                  <c:v>152.5</c:v>
                </c:pt>
                <c:pt idx="252">
                  <c:v>240</c:v>
                </c:pt>
                <c:pt idx="253">
                  <c:v>256</c:v>
                </c:pt>
                <c:pt idx="254">
                  <c:v>342.5</c:v>
                </c:pt>
                <c:pt idx="255">
                  <c:v>79</c:v>
                </c:pt>
                <c:pt idx="256">
                  <c:v>65</c:v>
                </c:pt>
                <c:pt idx="257">
                  <c:v>5</c:v>
                </c:pt>
                <c:pt idx="258">
                  <c:v>18</c:v>
                </c:pt>
                <c:pt idx="259">
                  <c:v>347.5</c:v>
                </c:pt>
                <c:pt idx="260">
                  <c:v>395</c:v>
                </c:pt>
                <c:pt idx="261">
                  <c:v>342.5</c:v>
                </c:pt>
                <c:pt idx="262">
                  <c:v>25</c:v>
                </c:pt>
                <c:pt idx="263">
                  <c:v>75.5</c:v>
                </c:pt>
                <c:pt idx="264">
                  <c:v>319</c:v>
                </c:pt>
                <c:pt idx="265">
                  <c:v>208</c:v>
                </c:pt>
                <c:pt idx="266">
                  <c:v>549</c:v>
                </c:pt>
                <c:pt idx="267">
                  <c:v>101.5</c:v>
                </c:pt>
                <c:pt idx="268">
                  <c:v>71</c:v>
                </c:pt>
                <c:pt idx="269">
                  <c:v>92</c:v>
                </c:pt>
                <c:pt idx="270">
                  <c:v>40</c:v>
                </c:pt>
                <c:pt idx="271">
                  <c:v>56.5</c:v>
                </c:pt>
                <c:pt idx="272">
                  <c:v>308</c:v>
                </c:pt>
                <c:pt idx="273">
                  <c:v>67</c:v>
                </c:pt>
                <c:pt idx="274">
                  <c:v>13.5</c:v>
                </c:pt>
                <c:pt idx="275">
                  <c:v>44</c:v>
                </c:pt>
                <c:pt idx="276">
                  <c:v>201</c:v>
                </c:pt>
                <c:pt idx="277">
                  <c:v>313.5</c:v>
                </c:pt>
                <c:pt idx="278">
                  <c:v>447</c:v>
                </c:pt>
                <c:pt idx="279">
                  <c:v>8</c:v>
                </c:pt>
                <c:pt idx="280">
                  <c:v>446</c:v>
                </c:pt>
                <c:pt idx="281">
                  <c:v>180</c:v>
                </c:pt>
                <c:pt idx="282">
                  <c:v>620</c:v>
                </c:pt>
                <c:pt idx="283">
                  <c:v>458</c:v>
                </c:pt>
                <c:pt idx="284">
                  <c:v>582</c:v>
                </c:pt>
                <c:pt idx="285">
                  <c:v>81</c:v>
                </c:pt>
                <c:pt idx="286">
                  <c:v>32</c:v>
                </c:pt>
                <c:pt idx="287">
                  <c:v>601</c:v>
                </c:pt>
                <c:pt idx="288">
                  <c:v>135</c:v>
                </c:pt>
                <c:pt idx="289">
                  <c:v>22.5</c:v>
                </c:pt>
                <c:pt idx="290">
                  <c:v>557</c:v>
                </c:pt>
                <c:pt idx="291">
                  <c:v>579.5</c:v>
                </c:pt>
                <c:pt idx="292">
                  <c:v>36</c:v>
                </c:pt>
                <c:pt idx="293">
                  <c:v>376</c:v>
                </c:pt>
                <c:pt idx="294">
                  <c:v>339</c:v>
                </c:pt>
                <c:pt idx="295">
                  <c:v>386</c:v>
                </c:pt>
                <c:pt idx="296">
                  <c:v>62</c:v>
                </c:pt>
                <c:pt idx="297">
                  <c:v>15.5</c:v>
                </c:pt>
                <c:pt idx="298">
                  <c:v>38</c:v>
                </c:pt>
                <c:pt idx="299">
                  <c:v>293</c:v>
                </c:pt>
                <c:pt idx="300">
                  <c:v>526</c:v>
                </c:pt>
                <c:pt idx="301">
                  <c:v>181</c:v>
                </c:pt>
                <c:pt idx="302">
                  <c:v>110.5</c:v>
                </c:pt>
                <c:pt idx="303">
                  <c:v>164.5</c:v>
                </c:pt>
                <c:pt idx="304">
                  <c:v>56.5</c:v>
                </c:pt>
                <c:pt idx="305">
                  <c:v>110.5</c:v>
                </c:pt>
                <c:pt idx="306">
                  <c:v>136.5</c:v>
                </c:pt>
                <c:pt idx="307">
                  <c:v>278</c:v>
                </c:pt>
                <c:pt idx="308">
                  <c:v>185</c:v>
                </c:pt>
                <c:pt idx="309">
                  <c:v>9</c:v>
                </c:pt>
                <c:pt idx="310">
                  <c:v>101.5</c:v>
                </c:pt>
                <c:pt idx="311">
                  <c:v>204</c:v>
                </c:pt>
                <c:pt idx="312">
                  <c:v>406.5</c:v>
                </c:pt>
                <c:pt idx="313">
                  <c:v>69.5</c:v>
                </c:pt>
                <c:pt idx="314">
                  <c:v>390</c:v>
                </c:pt>
                <c:pt idx="315">
                  <c:v>350</c:v>
                </c:pt>
                <c:pt idx="316">
                  <c:v>92</c:v>
                </c:pt>
                <c:pt idx="317">
                  <c:v>239</c:v>
                </c:pt>
                <c:pt idx="318">
                  <c:v>124.5</c:v>
                </c:pt>
                <c:pt idx="319">
                  <c:v>473.5</c:v>
                </c:pt>
                <c:pt idx="320">
                  <c:v>80</c:v>
                </c:pt>
                <c:pt idx="321">
                  <c:v>114</c:v>
                </c:pt>
                <c:pt idx="322">
                  <c:v>248</c:v>
                </c:pt>
                <c:pt idx="323">
                  <c:v>227</c:v>
                </c:pt>
                <c:pt idx="324">
                  <c:v>309.5</c:v>
                </c:pt>
                <c:pt idx="325">
                  <c:v>381</c:v>
                </c:pt>
                <c:pt idx="326">
                  <c:v>207</c:v>
                </c:pt>
                <c:pt idx="327">
                  <c:v>299</c:v>
                </c:pt>
                <c:pt idx="328">
                  <c:v>303</c:v>
                </c:pt>
                <c:pt idx="329">
                  <c:v>105</c:v>
                </c:pt>
                <c:pt idx="330">
                  <c:v>146</c:v>
                </c:pt>
                <c:pt idx="331">
                  <c:v>229</c:v>
                </c:pt>
                <c:pt idx="332">
                  <c:v>387</c:v>
                </c:pt>
                <c:pt idx="333">
                  <c:v>394</c:v>
                </c:pt>
                <c:pt idx="334">
                  <c:v>226</c:v>
                </c:pt>
                <c:pt idx="335">
                  <c:v>124.5</c:v>
                </c:pt>
                <c:pt idx="336">
                  <c:v>285</c:v>
                </c:pt>
                <c:pt idx="337">
                  <c:v>403</c:v>
                </c:pt>
                <c:pt idx="338">
                  <c:v>429</c:v>
                </c:pt>
                <c:pt idx="339">
                  <c:v>520</c:v>
                </c:pt>
                <c:pt idx="340">
                  <c:v>554</c:v>
                </c:pt>
                <c:pt idx="341">
                  <c:v>220</c:v>
                </c:pt>
                <c:pt idx="342">
                  <c:v>503.5</c:v>
                </c:pt>
                <c:pt idx="343">
                  <c:v>516</c:v>
                </c:pt>
                <c:pt idx="344">
                  <c:v>109</c:v>
                </c:pt>
                <c:pt idx="345">
                  <c:v>159</c:v>
                </c:pt>
                <c:pt idx="346">
                  <c:v>512.5</c:v>
                </c:pt>
                <c:pt idx="347">
                  <c:v>117.5</c:v>
                </c:pt>
                <c:pt idx="348">
                  <c:v>283</c:v>
                </c:pt>
                <c:pt idx="349">
                  <c:v>426</c:v>
                </c:pt>
                <c:pt idx="350">
                  <c:v>236</c:v>
                </c:pt>
                <c:pt idx="351">
                  <c:v>230</c:v>
                </c:pt>
                <c:pt idx="352">
                  <c:v>250</c:v>
                </c:pt>
                <c:pt idx="353">
                  <c:v>130</c:v>
                </c:pt>
                <c:pt idx="354">
                  <c:v>479</c:v>
                </c:pt>
                <c:pt idx="355">
                  <c:v>495</c:v>
                </c:pt>
                <c:pt idx="356">
                  <c:v>368</c:v>
                </c:pt>
                <c:pt idx="357">
                  <c:v>524.5</c:v>
                </c:pt>
                <c:pt idx="358">
                  <c:v>42</c:v>
                </c:pt>
                <c:pt idx="359">
                  <c:v>482</c:v>
                </c:pt>
                <c:pt idx="360">
                  <c:v>488.5</c:v>
                </c:pt>
                <c:pt idx="361">
                  <c:v>124.5</c:v>
                </c:pt>
                <c:pt idx="362">
                  <c:v>358</c:v>
                </c:pt>
                <c:pt idx="363">
                  <c:v>571</c:v>
                </c:pt>
                <c:pt idx="364">
                  <c:v>632</c:v>
                </c:pt>
                <c:pt idx="365">
                  <c:v>128</c:v>
                </c:pt>
                <c:pt idx="366">
                  <c:v>237</c:v>
                </c:pt>
                <c:pt idx="367">
                  <c:v>631</c:v>
                </c:pt>
                <c:pt idx="368">
                  <c:v>300</c:v>
                </c:pt>
                <c:pt idx="369">
                  <c:v>183</c:v>
                </c:pt>
                <c:pt idx="370">
                  <c:v>531</c:v>
                </c:pt>
                <c:pt idx="371">
                  <c:v>341</c:v>
                </c:pt>
                <c:pt idx="372">
                  <c:v>117.5</c:v>
                </c:pt>
                <c:pt idx="373">
                  <c:v>330.5</c:v>
                </c:pt>
                <c:pt idx="374">
                  <c:v>296</c:v>
                </c:pt>
                <c:pt idx="375">
                  <c:v>418</c:v>
                </c:pt>
                <c:pt idx="376">
                  <c:v>272</c:v>
                </c:pt>
                <c:pt idx="377">
                  <c:v>295</c:v>
                </c:pt>
                <c:pt idx="378">
                  <c:v>117.5</c:v>
                </c:pt>
                <c:pt idx="379">
                  <c:v>464</c:v>
                </c:pt>
                <c:pt idx="380">
                  <c:v>490</c:v>
                </c:pt>
                <c:pt idx="381">
                  <c:v>388</c:v>
                </c:pt>
                <c:pt idx="382">
                  <c:v>425</c:v>
                </c:pt>
                <c:pt idx="383">
                  <c:v>543</c:v>
                </c:pt>
                <c:pt idx="384">
                  <c:v>391</c:v>
                </c:pt>
                <c:pt idx="385">
                  <c:v>506</c:v>
                </c:pt>
                <c:pt idx="386">
                  <c:v>536</c:v>
                </c:pt>
                <c:pt idx="387">
                  <c:v>370</c:v>
                </c:pt>
                <c:pt idx="388">
                  <c:v>222</c:v>
                </c:pt>
                <c:pt idx="389">
                  <c:v>275</c:v>
                </c:pt>
                <c:pt idx="390">
                  <c:v>477.5</c:v>
                </c:pt>
                <c:pt idx="391">
                  <c:v>252</c:v>
                </c:pt>
                <c:pt idx="392">
                  <c:v>519</c:v>
                </c:pt>
                <c:pt idx="393">
                  <c:v>189</c:v>
                </c:pt>
                <c:pt idx="394">
                  <c:v>140</c:v>
                </c:pt>
                <c:pt idx="395">
                  <c:v>503.5</c:v>
                </c:pt>
                <c:pt idx="396">
                  <c:v>312</c:v>
                </c:pt>
                <c:pt idx="397">
                  <c:v>613.5</c:v>
                </c:pt>
                <c:pt idx="398">
                  <c:v>132</c:v>
                </c:pt>
                <c:pt idx="399">
                  <c:v>231</c:v>
                </c:pt>
                <c:pt idx="400">
                  <c:v>304</c:v>
                </c:pt>
                <c:pt idx="401">
                  <c:v>555</c:v>
                </c:pt>
                <c:pt idx="402">
                  <c:v>415</c:v>
                </c:pt>
                <c:pt idx="403">
                  <c:v>266</c:v>
                </c:pt>
                <c:pt idx="404">
                  <c:v>212.5</c:v>
                </c:pt>
                <c:pt idx="405">
                  <c:v>432</c:v>
                </c:pt>
                <c:pt idx="406">
                  <c:v>234</c:v>
                </c:pt>
                <c:pt idx="407">
                  <c:v>178</c:v>
                </c:pt>
                <c:pt idx="408">
                  <c:v>284</c:v>
                </c:pt>
                <c:pt idx="409">
                  <c:v>259.5</c:v>
                </c:pt>
                <c:pt idx="410">
                  <c:v>365.5</c:v>
                </c:pt>
                <c:pt idx="411">
                  <c:v>345</c:v>
                </c:pt>
                <c:pt idx="412">
                  <c:v>404</c:v>
                </c:pt>
                <c:pt idx="413">
                  <c:v>583</c:v>
                </c:pt>
                <c:pt idx="414">
                  <c:v>560</c:v>
                </c:pt>
                <c:pt idx="415">
                  <c:v>322</c:v>
                </c:pt>
                <c:pt idx="416">
                  <c:v>148</c:v>
                </c:pt>
                <c:pt idx="417">
                  <c:v>330.5</c:v>
                </c:pt>
                <c:pt idx="418">
                  <c:v>577</c:v>
                </c:pt>
                <c:pt idx="419">
                  <c:v>85</c:v>
                </c:pt>
                <c:pt idx="420">
                  <c:v>277</c:v>
                </c:pt>
                <c:pt idx="421">
                  <c:v>542</c:v>
                </c:pt>
                <c:pt idx="422">
                  <c:v>473.5</c:v>
                </c:pt>
                <c:pt idx="423">
                  <c:v>306</c:v>
                </c:pt>
                <c:pt idx="424">
                  <c:v>325</c:v>
                </c:pt>
                <c:pt idx="425">
                  <c:v>274</c:v>
                </c:pt>
                <c:pt idx="426">
                  <c:v>551</c:v>
                </c:pt>
                <c:pt idx="427">
                  <c:v>430</c:v>
                </c:pt>
                <c:pt idx="428">
                  <c:v>414</c:v>
                </c:pt>
                <c:pt idx="429">
                  <c:v>392.5</c:v>
                </c:pt>
                <c:pt idx="430">
                  <c:v>514</c:v>
                </c:pt>
                <c:pt idx="431">
                  <c:v>422</c:v>
                </c:pt>
                <c:pt idx="432">
                  <c:v>400</c:v>
                </c:pt>
                <c:pt idx="433">
                  <c:v>419</c:v>
                </c:pt>
                <c:pt idx="434">
                  <c:v>334</c:v>
                </c:pt>
                <c:pt idx="435">
                  <c:v>353</c:v>
                </c:pt>
                <c:pt idx="436">
                  <c:v>352</c:v>
                </c:pt>
                <c:pt idx="437">
                  <c:v>262.5</c:v>
                </c:pt>
                <c:pt idx="438">
                  <c:v>362</c:v>
                </c:pt>
                <c:pt idx="439">
                  <c:v>483</c:v>
                </c:pt>
                <c:pt idx="440">
                  <c:v>485</c:v>
                </c:pt>
                <c:pt idx="441">
                  <c:v>547</c:v>
                </c:pt>
                <c:pt idx="442">
                  <c:v>592</c:v>
                </c:pt>
                <c:pt idx="443">
                  <c:v>332</c:v>
                </c:pt>
                <c:pt idx="444">
                  <c:v>405</c:v>
                </c:pt>
                <c:pt idx="445">
                  <c:v>360</c:v>
                </c:pt>
                <c:pt idx="446">
                  <c:v>530</c:v>
                </c:pt>
                <c:pt idx="447">
                  <c:v>630</c:v>
                </c:pt>
                <c:pt idx="448">
                  <c:v>523</c:v>
                </c:pt>
                <c:pt idx="449">
                  <c:v>623.5</c:v>
                </c:pt>
                <c:pt idx="450">
                  <c:v>611</c:v>
                </c:pt>
                <c:pt idx="451">
                  <c:v>444</c:v>
                </c:pt>
                <c:pt idx="452">
                  <c:v>166</c:v>
                </c:pt>
                <c:pt idx="453">
                  <c:v>528</c:v>
                </c:pt>
                <c:pt idx="454">
                  <c:v>340</c:v>
                </c:pt>
                <c:pt idx="455">
                  <c:v>584.5</c:v>
                </c:pt>
                <c:pt idx="456">
                  <c:v>441</c:v>
                </c:pt>
                <c:pt idx="457">
                  <c:v>200</c:v>
                </c:pt>
                <c:pt idx="458">
                  <c:v>301</c:v>
                </c:pt>
                <c:pt idx="459">
                  <c:v>380</c:v>
                </c:pt>
                <c:pt idx="460">
                  <c:v>287.5</c:v>
                </c:pt>
                <c:pt idx="461">
                  <c:v>333</c:v>
                </c:pt>
                <c:pt idx="462">
                  <c:v>396</c:v>
                </c:pt>
                <c:pt idx="463">
                  <c:v>246</c:v>
                </c:pt>
                <c:pt idx="464">
                  <c:v>581</c:v>
                </c:pt>
                <c:pt idx="465">
                  <c:v>359</c:v>
                </c:pt>
                <c:pt idx="466">
                  <c:v>289</c:v>
                </c:pt>
                <c:pt idx="467">
                  <c:v>461.5</c:v>
                </c:pt>
                <c:pt idx="468">
                  <c:v>344</c:v>
                </c:pt>
                <c:pt idx="469">
                  <c:v>326.5</c:v>
                </c:pt>
                <c:pt idx="470">
                  <c:v>292</c:v>
                </c:pt>
                <c:pt idx="471">
                  <c:v>475</c:v>
                </c:pt>
                <c:pt idx="472">
                  <c:v>406.5</c:v>
                </c:pt>
                <c:pt idx="473">
                  <c:v>398.5</c:v>
                </c:pt>
                <c:pt idx="474">
                  <c:v>373</c:v>
                </c:pt>
                <c:pt idx="475">
                  <c:v>481</c:v>
                </c:pt>
                <c:pt idx="476">
                  <c:v>547</c:v>
                </c:pt>
                <c:pt idx="477">
                  <c:v>445</c:v>
                </c:pt>
                <c:pt idx="478">
                  <c:v>385</c:v>
                </c:pt>
                <c:pt idx="479">
                  <c:v>413</c:v>
                </c:pt>
                <c:pt idx="480">
                  <c:v>562</c:v>
                </c:pt>
                <c:pt idx="481">
                  <c:v>623.5</c:v>
                </c:pt>
                <c:pt idx="482">
                  <c:v>499</c:v>
                </c:pt>
                <c:pt idx="483">
                  <c:v>622</c:v>
                </c:pt>
                <c:pt idx="484">
                  <c:v>377</c:v>
                </c:pt>
                <c:pt idx="485">
                  <c:v>286</c:v>
                </c:pt>
                <c:pt idx="486">
                  <c:v>375</c:v>
                </c:pt>
                <c:pt idx="487">
                  <c:v>424</c:v>
                </c:pt>
                <c:pt idx="488">
                  <c:v>438</c:v>
                </c:pt>
                <c:pt idx="489">
                  <c:v>416.5</c:v>
                </c:pt>
                <c:pt idx="490">
                  <c:v>451</c:v>
                </c:pt>
                <c:pt idx="491">
                  <c:v>538</c:v>
                </c:pt>
                <c:pt idx="492">
                  <c:v>365.5</c:v>
                </c:pt>
                <c:pt idx="493">
                  <c:v>225</c:v>
                </c:pt>
                <c:pt idx="494">
                  <c:v>267</c:v>
                </c:pt>
                <c:pt idx="495">
                  <c:v>279</c:v>
                </c:pt>
                <c:pt idx="496">
                  <c:v>281.5</c:v>
                </c:pt>
                <c:pt idx="497">
                  <c:v>245</c:v>
                </c:pt>
                <c:pt idx="498">
                  <c:v>338</c:v>
                </c:pt>
                <c:pt idx="499">
                  <c:v>436</c:v>
                </c:pt>
                <c:pt idx="500">
                  <c:v>484</c:v>
                </c:pt>
                <c:pt idx="501">
                  <c:v>486</c:v>
                </c:pt>
                <c:pt idx="502">
                  <c:v>600</c:v>
                </c:pt>
                <c:pt idx="503">
                  <c:v>539</c:v>
                </c:pt>
                <c:pt idx="504">
                  <c:v>533</c:v>
                </c:pt>
                <c:pt idx="505">
                  <c:v>591</c:v>
                </c:pt>
                <c:pt idx="506">
                  <c:v>617</c:v>
                </c:pt>
                <c:pt idx="507">
                  <c:v>593</c:v>
                </c:pt>
                <c:pt idx="508">
                  <c:v>402</c:v>
                </c:pt>
                <c:pt idx="509">
                  <c:v>401</c:v>
                </c:pt>
                <c:pt idx="510">
                  <c:v>455</c:v>
                </c:pt>
                <c:pt idx="511">
                  <c:v>354</c:v>
                </c:pt>
                <c:pt idx="512">
                  <c:v>439</c:v>
                </c:pt>
                <c:pt idx="513">
                  <c:v>507</c:v>
                </c:pt>
                <c:pt idx="514">
                  <c:v>448</c:v>
                </c:pt>
                <c:pt idx="515">
                  <c:v>336</c:v>
                </c:pt>
                <c:pt idx="516">
                  <c:v>336</c:v>
                </c:pt>
                <c:pt idx="517">
                  <c:v>336</c:v>
                </c:pt>
                <c:pt idx="518">
                  <c:v>329</c:v>
                </c:pt>
                <c:pt idx="519">
                  <c:v>271</c:v>
                </c:pt>
                <c:pt idx="520">
                  <c:v>454</c:v>
                </c:pt>
                <c:pt idx="521">
                  <c:v>569</c:v>
                </c:pt>
                <c:pt idx="522">
                  <c:v>423</c:v>
                </c:pt>
                <c:pt idx="523">
                  <c:v>488.5</c:v>
                </c:pt>
                <c:pt idx="524">
                  <c:v>291</c:v>
                </c:pt>
                <c:pt idx="525">
                  <c:v>320</c:v>
                </c:pt>
                <c:pt idx="526">
                  <c:v>378</c:v>
                </c:pt>
                <c:pt idx="527">
                  <c:v>355</c:v>
                </c:pt>
                <c:pt idx="528">
                  <c:v>459</c:v>
                </c:pt>
                <c:pt idx="529">
                  <c:v>470.5</c:v>
                </c:pt>
                <c:pt idx="530">
                  <c:v>496.5</c:v>
                </c:pt>
                <c:pt idx="531">
                  <c:v>588</c:v>
                </c:pt>
                <c:pt idx="532">
                  <c:v>612</c:v>
                </c:pt>
                <c:pt idx="533">
                  <c:v>607</c:v>
                </c:pt>
                <c:pt idx="534">
                  <c:v>534</c:v>
                </c:pt>
                <c:pt idx="535">
                  <c:v>371</c:v>
                </c:pt>
                <c:pt idx="536">
                  <c:v>384</c:v>
                </c:pt>
                <c:pt idx="537">
                  <c:v>328</c:v>
                </c:pt>
                <c:pt idx="538">
                  <c:v>268</c:v>
                </c:pt>
                <c:pt idx="539">
                  <c:v>541</c:v>
                </c:pt>
                <c:pt idx="540">
                  <c:v>604</c:v>
                </c:pt>
                <c:pt idx="541">
                  <c:v>574</c:v>
                </c:pt>
                <c:pt idx="542">
                  <c:v>606</c:v>
                </c:pt>
                <c:pt idx="543">
                  <c:v>552</c:v>
                </c:pt>
                <c:pt idx="544">
                  <c:v>361</c:v>
                </c:pt>
                <c:pt idx="545">
                  <c:v>280</c:v>
                </c:pt>
                <c:pt idx="546">
                  <c:v>467</c:v>
                </c:pt>
                <c:pt idx="547">
                  <c:v>468.5</c:v>
                </c:pt>
                <c:pt idx="548">
                  <c:v>498</c:v>
                </c:pt>
                <c:pt idx="549">
                  <c:v>214</c:v>
                </c:pt>
                <c:pt idx="550">
                  <c:v>324</c:v>
                </c:pt>
                <c:pt idx="551">
                  <c:v>255</c:v>
                </c:pt>
                <c:pt idx="552">
                  <c:v>443</c:v>
                </c:pt>
                <c:pt idx="553">
                  <c:v>515</c:v>
                </c:pt>
                <c:pt idx="554">
                  <c:v>465.5</c:v>
                </c:pt>
                <c:pt idx="555">
                  <c:v>579.5</c:v>
                </c:pt>
                <c:pt idx="556">
                  <c:v>594</c:v>
                </c:pt>
                <c:pt idx="557">
                  <c:v>626</c:v>
                </c:pt>
                <c:pt idx="558">
                  <c:v>619</c:v>
                </c:pt>
                <c:pt idx="559">
                  <c:v>540</c:v>
                </c:pt>
                <c:pt idx="560">
                  <c:v>629</c:v>
                </c:pt>
                <c:pt idx="561">
                  <c:v>613.5</c:v>
                </c:pt>
                <c:pt idx="562">
                  <c:v>363</c:v>
                </c:pt>
                <c:pt idx="563">
                  <c:v>584.5</c:v>
                </c:pt>
                <c:pt idx="564">
                  <c:v>416.5</c:v>
                </c:pt>
                <c:pt idx="565">
                  <c:v>572</c:v>
                </c:pt>
                <c:pt idx="566">
                  <c:v>477.5</c:v>
                </c:pt>
                <c:pt idx="567">
                  <c:v>449</c:v>
                </c:pt>
                <c:pt idx="568">
                  <c:v>512.5</c:v>
                </c:pt>
                <c:pt idx="569">
                  <c:v>452</c:v>
                </c:pt>
                <c:pt idx="570">
                  <c:v>476</c:v>
                </c:pt>
                <c:pt idx="571">
                  <c:v>610</c:v>
                </c:pt>
                <c:pt idx="572">
                  <c:v>465.5</c:v>
                </c:pt>
                <c:pt idx="573">
                  <c:v>573</c:v>
                </c:pt>
                <c:pt idx="574">
                  <c:v>550</c:v>
                </c:pt>
                <c:pt idx="575">
                  <c:v>587</c:v>
                </c:pt>
                <c:pt idx="576">
                  <c:v>480</c:v>
                </c:pt>
                <c:pt idx="577">
                  <c:v>470.5</c:v>
                </c:pt>
                <c:pt idx="578">
                  <c:v>372</c:v>
                </c:pt>
                <c:pt idx="579">
                  <c:v>369</c:v>
                </c:pt>
                <c:pt idx="580">
                  <c:v>517</c:v>
                </c:pt>
                <c:pt idx="581">
                  <c:v>535</c:v>
                </c:pt>
                <c:pt idx="582">
                  <c:v>501</c:v>
                </c:pt>
                <c:pt idx="583">
                  <c:v>297</c:v>
                </c:pt>
                <c:pt idx="584">
                  <c:v>434</c:v>
                </c:pt>
                <c:pt idx="585">
                  <c:v>442</c:v>
                </c:pt>
                <c:pt idx="586">
                  <c:v>570</c:v>
                </c:pt>
                <c:pt idx="587">
                  <c:v>408</c:v>
                </c:pt>
                <c:pt idx="588">
                  <c:v>468.5</c:v>
                </c:pt>
                <c:pt idx="589">
                  <c:v>595</c:v>
                </c:pt>
                <c:pt idx="590">
                  <c:v>433</c:v>
                </c:pt>
                <c:pt idx="591">
                  <c:v>427</c:v>
                </c:pt>
                <c:pt idx="592">
                  <c:v>508.5</c:v>
                </c:pt>
                <c:pt idx="593">
                  <c:v>627</c:v>
                </c:pt>
                <c:pt idx="594">
                  <c:v>502</c:v>
                </c:pt>
                <c:pt idx="595">
                  <c:v>500</c:v>
                </c:pt>
                <c:pt idx="596">
                  <c:v>563</c:v>
                </c:pt>
                <c:pt idx="597">
                  <c:v>487</c:v>
                </c:pt>
                <c:pt idx="598">
                  <c:v>578</c:v>
                </c:pt>
                <c:pt idx="599">
                  <c:v>558</c:v>
                </c:pt>
                <c:pt idx="600">
                  <c:v>106</c:v>
                </c:pt>
                <c:pt idx="601">
                  <c:v>576</c:v>
                </c:pt>
                <c:pt idx="602">
                  <c:v>559</c:v>
                </c:pt>
                <c:pt idx="603">
                  <c:v>421</c:v>
                </c:pt>
                <c:pt idx="604">
                  <c:v>453</c:v>
                </c:pt>
                <c:pt idx="605">
                  <c:v>367</c:v>
                </c:pt>
                <c:pt idx="606">
                  <c:v>564</c:v>
                </c:pt>
                <c:pt idx="607">
                  <c:v>553</c:v>
                </c:pt>
                <c:pt idx="608">
                  <c:v>518</c:v>
                </c:pt>
                <c:pt idx="609">
                  <c:v>586</c:v>
                </c:pt>
                <c:pt idx="610">
                  <c:v>615</c:v>
                </c:pt>
                <c:pt idx="611">
                  <c:v>437</c:v>
                </c:pt>
                <c:pt idx="612">
                  <c:v>565</c:v>
                </c:pt>
                <c:pt idx="613">
                  <c:v>493.5</c:v>
                </c:pt>
                <c:pt idx="614">
                  <c:v>121</c:v>
                </c:pt>
                <c:pt idx="615">
                  <c:v>544</c:v>
                </c:pt>
                <c:pt idx="616">
                  <c:v>566</c:v>
                </c:pt>
                <c:pt idx="617">
                  <c:v>492</c:v>
                </c:pt>
                <c:pt idx="618">
                  <c:v>510</c:v>
                </c:pt>
                <c:pt idx="619">
                  <c:v>431</c:v>
                </c:pt>
                <c:pt idx="620">
                  <c:v>567.5</c:v>
                </c:pt>
                <c:pt idx="621">
                  <c:v>505</c:v>
                </c:pt>
                <c:pt idx="622">
                  <c:v>457</c:v>
                </c:pt>
                <c:pt idx="623">
                  <c:v>522</c:v>
                </c:pt>
                <c:pt idx="624">
                  <c:v>508.5</c:v>
                </c:pt>
                <c:pt idx="625">
                  <c:v>496.5</c:v>
                </c:pt>
                <c:pt idx="626">
                  <c:v>527</c:v>
                </c:pt>
                <c:pt idx="627">
                  <c:v>589</c:v>
                </c:pt>
                <c:pt idx="628">
                  <c:v>616</c:v>
                </c:pt>
                <c:pt idx="629">
                  <c:v>374</c:v>
                </c:pt>
                <c:pt idx="630">
                  <c:v>537</c:v>
                </c:pt>
                <c:pt idx="631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61-4E03-B0CD-9608D12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582264"/>
        <c:axId val="1472487720"/>
      </c:scatterChart>
      <c:valAx>
        <c:axId val="200758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487720"/>
        <c:crosses val="autoZero"/>
        <c:crossBetween val="midCat"/>
      </c:valAx>
      <c:valAx>
        <c:axId val="147248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582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NOCOM &amp; NCLOC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Correlation!$B$2:$B$592</c:f>
              <c:numCache>
                <c:formatCode>General</c:formatCode>
                <c:ptCount val="5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17</c:v>
                </c:pt>
                <c:pt idx="589">
                  <c:v>17</c:v>
                </c:pt>
                <c:pt idx="590">
                  <c:v>18</c:v>
                </c:pt>
              </c:numCache>
            </c:numRef>
          </c:xVal>
          <c:yVal>
            <c:numRef>
              <c:f>Correlation!$D$2:$D$592</c:f>
              <c:numCache>
                <c:formatCode>General</c:formatCode>
                <c:ptCount val="59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14</c:v>
                </c:pt>
                <c:pt idx="43">
                  <c:v>15</c:v>
                </c:pt>
                <c:pt idx="44">
                  <c:v>23</c:v>
                </c:pt>
                <c:pt idx="45">
                  <c:v>24</c:v>
                </c:pt>
                <c:pt idx="46">
                  <c:v>25</c:v>
                </c:pt>
                <c:pt idx="47">
                  <c:v>28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32</c:v>
                </c:pt>
                <c:pt idx="52">
                  <c:v>35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49</c:v>
                </c:pt>
                <c:pt idx="64">
                  <c:v>51</c:v>
                </c:pt>
                <c:pt idx="65">
                  <c:v>53</c:v>
                </c:pt>
                <c:pt idx="66">
                  <c:v>53</c:v>
                </c:pt>
                <c:pt idx="67">
                  <c:v>56</c:v>
                </c:pt>
                <c:pt idx="68">
                  <c:v>59</c:v>
                </c:pt>
                <c:pt idx="69">
                  <c:v>60</c:v>
                </c:pt>
                <c:pt idx="70">
                  <c:v>62</c:v>
                </c:pt>
                <c:pt idx="71">
                  <c:v>66</c:v>
                </c:pt>
                <c:pt idx="72">
                  <c:v>70</c:v>
                </c:pt>
                <c:pt idx="73">
                  <c:v>70</c:v>
                </c:pt>
                <c:pt idx="74">
                  <c:v>72</c:v>
                </c:pt>
                <c:pt idx="75">
                  <c:v>72</c:v>
                </c:pt>
                <c:pt idx="76">
                  <c:v>73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85</c:v>
                </c:pt>
                <c:pt idx="83">
                  <c:v>87</c:v>
                </c:pt>
                <c:pt idx="84">
                  <c:v>93</c:v>
                </c:pt>
                <c:pt idx="85">
                  <c:v>96</c:v>
                </c:pt>
                <c:pt idx="86">
                  <c:v>98</c:v>
                </c:pt>
                <c:pt idx="87">
                  <c:v>106</c:v>
                </c:pt>
                <c:pt idx="88">
                  <c:v>106</c:v>
                </c:pt>
                <c:pt idx="89">
                  <c:v>114</c:v>
                </c:pt>
                <c:pt idx="90">
                  <c:v>116</c:v>
                </c:pt>
                <c:pt idx="91">
                  <c:v>147</c:v>
                </c:pt>
                <c:pt idx="92">
                  <c:v>181</c:v>
                </c:pt>
                <c:pt idx="93">
                  <c:v>229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7</c:v>
                </c:pt>
                <c:pt idx="111">
                  <c:v>7</c:v>
                </c:pt>
                <c:pt idx="112">
                  <c:v>8</c:v>
                </c:pt>
                <c:pt idx="113">
                  <c:v>9</c:v>
                </c:pt>
                <c:pt idx="114">
                  <c:v>10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18</c:v>
                </c:pt>
                <c:pt idx="127">
                  <c:v>18</c:v>
                </c:pt>
                <c:pt idx="128">
                  <c:v>20</c:v>
                </c:pt>
                <c:pt idx="129">
                  <c:v>28</c:v>
                </c:pt>
                <c:pt idx="130">
                  <c:v>29</c:v>
                </c:pt>
                <c:pt idx="131">
                  <c:v>31</c:v>
                </c:pt>
                <c:pt idx="132">
                  <c:v>32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39</c:v>
                </c:pt>
                <c:pt idx="137">
                  <c:v>39</c:v>
                </c:pt>
                <c:pt idx="138">
                  <c:v>40</c:v>
                </c:pt>
                <c:pt idx="139">
                  <c:v>41</c:v>
                </c:pt>
                <c:pt idx="140">
                  <c:v>43</c:v>
                </c:pt>
                <c:pt idx="141">
                  <c:v>43</c:v>
                </c:pt>
                <c:pt idx="142">
                  <c:v>44</c:v>
                </c:pt>
                <c:pt idx="143">
                  <c:v>48</c:v>
                </c:pt>
                <c:pt idx="144">
                  <c:v>48</c:v>
                </c:pt>
                <c:pt idx="145">
                  <c:v>49</c:v>
                </c:pt>
                <c:pt idx="146">
                  <c:v>49</c:v>
                </c:pt>
                <c:pt idx="147">
                  <c:v>51</c:v>
                </c:pt>
                <c:pt idx="148">
                  <c:v>56</c:v>
                </c:pt>
                <c:pt idx="149">
                  <c:v>56</c:v>
                </c:pt>
                <c:pt idx="150">
                  <c:v>57</c:v>
                </c:pt>
                <c:pt idx="151">
                  <c:v>59</c:v>
                </c:pt>
                <c:pt idx="152">
                  <c:v>61</c:v>
                </c:pt>
                <c:pt idx="153">
                  <c:v>62</c:v>
                </c:pt>
                <c:pt idx="154">
                  <c:v>64</c:v>
                </c:pt>
                <c:pt idx="155">
                  <c:v>69</c:v>
                </c:pt>
                <c:pt idx="156">
                  <c:v>70</c:v>
                </c:pt>
                <c:pt idx="157">
                  <c:v>71</c:v>
                </c:pt>
                <c:pt idx="158">
                  <c:v>84</c:v>
                </c:pt>
                <c:pt idx="159">
                  <c:v>95</c:v>
                </c:pt>
                <c:pt idx="160">
                  <c:v>97</c:v>
                </c:pt>
                <c:pt idx="161">
                  <c:v>110</c:v>
                </c:pt>
                <c:pt idx="162">
                  <c:v>113</c:v>
                </c:pt>
                <c:pt idx="163">
                  <c:v>117</c:v>
                </c:pt>
                <c:pt idx="164">
                  <c:v>173</c:v>
                </c:pt>
                <c:pt idx="165">
                  <c:v>178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7</c:v>
                </c:pt>
                <c:pt idx="197">
                  <c:v>7</c:v>
                </c:pt>
                <c:pt idx="198">
                  <c:v>8</c:v>
                </c:pt>
                <c:pt idx="199">
                  <c:v>8</c:v>
                </c:pt>
                <c:pt idx="200">
                  <c:v>9</c:v>
                </c:pt>
                <c:pt idx="201">
                  <c:v>10</c:v>
                </c:pt>
                <c:pt idx="202">
                  <c:v>10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15</c:v>
                </c:pt>
                <c:pt idx="212">
                  <c:v>18</c:v>
                </c:pt>
                <c:pt idx="213">
                  <c:v>24</c:v>
                </c:pt>
                <c:pt idx="214">
                  <c:v>24</c:v>
                </c:pt>
                <c:pt idx="215">
                  <c:v>25</c:v>
                </c:pt>
                <c:pt idx="216">
                  <c:v>28</c:v>
                </c:pt>
                <c:pt idx="217">
                  <c:v>34</c:v>
                </c:pt>
                <c:pt idx="218">
                  <c:v>35</c:v>
                </c:pt>
                <c:pt idx="219">
                  <c:v>35</c:v>
                </c:pt>
                <c:pt idx="220">
                  <c:v>36</c:v>
                </c:pt>
                <c:pt idx="221">
                  <c:v>41</c:v>
                </c:pt>
                <c:pt idx="222">
                  <c:v>41</c:v>
                </c:pt>
                <c:pt idx="223">
                  <c:v>42</c:v>
                </c:pt>
                <c:pt idx="224">
                  <c:v>42</c:v>
                </c:pt>
                <c:pt idx="225">
                  <c:v>43</c:v>
                </c:pt>
                <c:pt idx="226">
                  <c:v>50</c:v>
                </c:pt>
                <c:pt idx="227">
                  <c:v>50</c:v>
                </c:pt>
                <c:pt idx="228">
                  <c:v>52</c:v>
                </c:pt>
                <c:pt idx="229">
                  <c:v>58</c:v>
                </c:pt>
                <c:pt idx="230">
                  <c:v>64</c:v>
                </c:pt>
                <c:pt idx="231">
                  <c:v>64</c:v>
                </c:pt>
                <c:pt idx="232">
                  <c:v>64</c:v>
                </c:pt>
                <c:pt idx="233">
                  <c:v>65</c:v>
                </c:pt>
                <c:pt idx="234">
                  <c:v>68</c:v>
                </c:pt>
                <c:pt idx="235">
                  <c:v>72</c:v>
                </c:pt>
                <c:pt idx="236">
                  <c:v>75</c:v>
                </c:pt>
                <c:pt idx="237">
                  <c:v>78</c:v>
                </c:pt>
                <c:pt idx="238">
                  <c:v>85</c:v>
                </c:pt>
                <c:pt idx="239">
                  <c:v>89</c:v>
                </c:pt>
                <c:pt idx="240">
                  <c:v>111</c:v>
                </c:pt>
                <c:pt idx="241">
                  <c:v>127</c:v>
                </c:pt>
                <c:pt idx="242">
                  <c:v>143</c:v>
                </c:pt>
                <c:pt idx="243">
                  <c:v>153</c:v>
                </c:pt>
                <c:pt idx="244">
                  <c:v>155</c:v>
                </c:pt>
                <c:pt idx="245">
                  <c:v>156</c:v>
                </c:pt>
                <c:pt idx="246">
                  <c:v>156</c:v>
                </c:pt>
                <c:pt idx="247">
                  <c:v>223</c:v>
                </c:pt>
                <c:pt idx="248">
                  <c:v>226</c:v>
                </c:pt>
                <c:pt idx="249">
                  <c:v>249</c:v>
                </c:pt>
                <c:pt idx="250">
                  <c:v>403</c:v>
                </c:pt>
                <c:pt idx="251">
                  <c:v>418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11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13</c:v>
                </c:pt>
                <c:pt idx="287">
                  <c:v>15</c:v>
                </c:pt>
                <c:pt idx="288">
                  <c:v>17</c:v>
                </c:pt>
                <c:pt idx="289">
                  <c:v>19</c:v>
                </c:pt>
                <c:pt idx="290">
                  <c:v>25</c:v>
                </c:pt>
                <c:pt idx="291">
                  <c:v>33</c:v>
                </c:pt>
                <c:pt idx="292">
                  <c:v>37</c:v>
                </c:pt>
                <c:pt idx="293">
                  <c:v>44</c:v>
                </c:pt>
                <c:pt idx="294">
                  <c:v>48</c:v>
                </c:pt>
                <c:pt idx="295">
                  <c:v>52</c:v>
                </c:pt>
                <c:pt idx="296">
                  <c:v>56</c:v>
                </c:pt>
                <c:pt idx="297">
                  <c:v>56</c:v>
                </c:pt>
                <c:pt idx="298">
                  <c:v>57</c:v>
                </c:pt>
                <c:pt idx="299">
                  <c:v>59</c:v>
                </c:pt>
                <c:pt idx="300">
                  <c:v>59</c:v>
                </c:pt>
                <c:pt idx="301">
                  <c:v>70</c:v>
                </c:pt>
                <c:pt idx="302">
                  <c:v>74</c:v>
                </c:pt>
                <c:pt idx="303">
                  <c:v>77</c:v>
                </c:pt>
                <c:pt idx="304">
                  <c:v>77</c:v>
                </c:pt>
                <c:pt idx="305">
                  <c:v>81</c:v>
                </c:pt>
                <c:pt idx="306">
                  <c:v>88</c:v>
                </c:pt>
                <c:pt idx="307">
                  <c:v>90</c:v>
                </c:pt>
                <c:pt idx="308">
                  <c:v>98</c:v>
                </c:pt>
                <c:pt idx="309">
                  <c:v>109</c:v>
                </c:pt>
                <c:pt idx="310">
                  <c:v>140</c:v>
                </c:pt>
                <c:pt idx="311">
                  <c:v>144</c:v>
                </c:pt>
                <c:pt idx="312">
                  <c:v>204</c:v>
                </c:pt>
                <c:pt idx="313">
                  <c:v>221</c:v>
                </c:pt>
                <c:pt idx="314">
                  <c:v>234</c:v>
                </c:pt>
                <c:pt idx="315">
                  <c:v>245</c:v>
                </c:pt>
                <c:pt idx="316">
                  <c:v>262</c:v>
                </c:pt>
                <c:pt idx="317">
                  <c:v>355</c:v>
                </c:pt>
                <c:pt idx="318">
                  <c:v>365</c:v>
                </c:pt>
                <c:pt idx="319">
                  <c:v>392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7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12</c:v>
                </c:pt>
                <c:pt idx="329">
                  <c:v>13</c:v>
                </c:pt>
                <c:pt idx="330">
                  <c:v>18</c:v>
                </c:pt>
                <c:pt idx="331">
                  <c:v>19</c:v>
                </c:pt>
                <c:pt idx="332">
                  <c:v>34</c:v>
                </c:pt>
                <c:pt idx="333">
                  <c:v>38</c:v>
                </c:pt>
                <c:pt idx="334">
                  <c:v>38</c:v>
                </c:pt>
                <c:pt idx="335">
                  <c:v>42</c:v>
                </c:pt>
                <c:pt idx="336">
                  <c:v>42</c:v>
                </c:pt>
                <c:pt idx="337">
                  <c:v>47</c:v>
                </c:pt>
                <c:pt idx="338">
                  <c:v>48</c:v>
                </c:pt>
                <c:pt idx="339">
                  <c:v>49</c:v>
                </c:pt>
                <c:pt idx="340">
                  <c:v>51</c:v>
                </c:pt>
                <c:pt idx="341">
                  <c:v>54</c:v>
                </c:pt>
                <c:pt idx="342">
                  <c:v>55</c:v>
                </c:pt>
                <c:pt idx="343">
                  <c:v>55</c:v>
                </c:pt>
                <c:pt idx="344">
                  <c:v>58</c:v>
                </c:pt>
                <c:pt idx="345">
                  <c:v>59</c:v>
                </c:pt>
                <c:pt idx="346">
                  <c:v>65</c:v>
                </c:pt>
                <c:pt idx="347">
                  <c:v>70</c:v>
                </c:pt>
                <c:pt idx="348">
                  <c:v>74</c:v>
                </c:pt>
                <c:pt idx="349">
                  <c:v>77</c:v>
                </c:pt>
                <c:pt idx="350">
                  <c:v>86</c:v>
                </c:pt>
                <c:pt idx="351">
                  <c:v>89</c:v>
                </c:pt>
                <c:pt idx="352">
                  <c:v>91</c:v>
                </c:pt>
                <c:pt idx="353">
                  <c:v>106</c:v>
                </c:pt>
                <c:pt idx="354">
                  <c:v>106</c:v>
                </c:pt>
                <c:pt idx="355">
                  <c:v>117</c:v>
                </c:pt>
                <c:pt idx="356">
                  <c:v>119</c:v>
                </c:pt>
                <c:pt idx="357">
                  <c:v>123</c:v>
                </c:pt>
                <c:pt idx="358">
                  <c:v>124</c:v>
                </c:pt>
                <c:pt idx="359">
                  <c:v>125</c:v>
                </c:pt>
                <c:pt idx="360">
                  <c:v>128</c:v>
                </c:pt>
                <c:pt idx="361">
                  <c:v>128</c:v>
                </c:pt>
                <c:pt idx="362">
                  <c:v>157</c:v>
                </c:pt>
                <c:pt idx="363">
                  <c:v>175</c:v>
                </c:pt>
                <c:pt idx="364">
                  <c:v>203</c:v>
                </c:pt>
                <c:pt idx="365">
                  <c:v>208</c:v>
                </c:pt>
                <c:pt idx="366">
                  <c:v>215</c:v>
                </c:pt>
                <c:pt idx="367">
                  <c:v>283</c:v>
                </c:pt>
                <c:pt idx="368">
                  <c:v>382</c:v>
                </c:pt>
                <c:pt idx="369">
                  <c:v>393</c:v>
                </c:pt>
                <c:pt idx="370">
                  <c:v>5</c:v>
                </c:pt>
                <c:pt idx="371">
                  <c:v>6</c:v>
                </c:pt>
                <c:pt idx="372">
                  <c:v>9</c:v>
                </c:pt>
                <c:pt idx="373">
                  <c:v>11</c:v>
                </c:pt>
                <c:pt idx="374">
                  <c:v>11</c:v>
                </c:pt>
                <c:pt idx="375">
                  <c:v>14</c:v>
                </c:pt>
                <c:pt idx="376">
                  <c:v>28</c:v>
                </c:pt>
                <c:pt idx="377">
                  <c:v>37</c:v>
                </c:pt>
                <c:pt idx="378">
                  <c:v>49</c:v>
                </c:pt>
                <c:pt idx="379">
                  <c:v>56</c:v>
                </c:pt>
                <c:pt idx="380">
                  <c:v>56</c:v>
                </c:pt>
                <c:pt idx="381">
                  <c:v>65</c:v>
                </c:pt>
                <c:pt idx="382">
                  <c:v>65</c:v>
                </c:pt>
                <c:pt idx="383">
                  <c:v>66</c:v>
                </c:pt>
                <c:pt idx="384">
                  <c:v>66</c:v>
                </c:pt>
                <c:pt idx="385">
                  <c:v>69</c:v>
                </c:pt>
                <c:pt idx="386">
                  <c:v>70</c:v>
                </c:pt>
                <c:pt idx="387">
                  <c:v>72</c:v>
                </c:pt>
                <c:pt idx="388">
                  <c:v>81</c:v>
                </c:pt>
                <c:pt idx="389">
                  <c:v>82</c:v>
                </c:pt>
                <c:pt idx="390">
                  <c:v>85</c:v>
                </c:pt>
                <c:pt idx="391">
                  <c:v>97</c:v>
                </c:pt>
                <c:pt idx="392">
                  <c:v>102</c:v>
                </c:pt>
                <c:pt idx="393">
                  <c:v>102</c:v>
                </c:pt>
                <c:pt idx="394">
                  <c:v>103</c:v>
                </c:pt>
                <c:pt idx="395">
                  <c:v>106</c:v>
                </c:pt>
                <c:pt idx="396">
                  <c:v>109</c:v>
                </c:pt>
                <c:pt idx="397">
                  <c:v>109</c:v>
                </c:pt>
                <c:pt idx="398">
                  <c:v>110</c:v>
                </c:pt>
                <c:pt idx="399">
                  <c:v>125</c:v>
                </c:pt>
                <c:pt idx="400">
                  <c:v>126</c:v>
                </c:pt>
                <c:pt idx="401">
                  <c:v>130</c:v>
                </c:pt>
                <c:pt idx="402">
                  <c:v>136</c:v>
                </c:pt>
                <c:pt idx="403">
                  <c:v>143</c:v>
                </c:pt>
                <c:pt idx="404">
                  <c:v>146</c:v>
                </c:pt>
                <c:pt idx="405">
                  <c:v>149</c:v>
                </c:pt>
                <c:pt idx="406">
                  <c:v>158</c:v>
                </c:pt>
                <c:pt idx="407">
                  <c:v>176</c:v>
                </c:pt>
                <c:pt idx="408">
                  <c:v>186</c:v>
                </c:pt>
                <c:pt idx="409">
                  <c:v>189</c:v>
                </c:pt>
                <c:pt idx="410">
                  <c:v>196</c:v>
                </c:pt>
                <c:pt idx="411">
                  <c:v>215</c:v>
                </c:pt>
                <c:pt idx="412">
                  <c:v>234</c:v>
                </c:pt>
                <c:pt idx="413">
                  <c:v>239</c:v>
                </c:pt>
                <c:pt idx="414">
                  <c:v>242</c:v>
                </c:pt>
                <c:pt idx="415">
                  <c:v>244</c:v>
                </c:pt>
                <c:pt idx="416">
                  <c:v>347</c:v>
                </c:pt>
                <c:pt idx="417">
                  <c:v>35</c:v>
                </c:pt>
                <c:pt idx="418">
                  <c:v>37</c:v>
                </c:pt>
                <c:pt idx="419">
                  <c:v>42</c:v>
                </c:pt>
                <c:pt idx="420">
                  <c:v>45</c:v>
                </c:pt>
                <c:pt idx="421">
                  <c:v>49</c:v>
                </c:pt>
                <c:pt idx="422">
                  <c:v>56</c:v>
                </c:pt>
                <c:pt idx="423">
                  <c:v>56</c:v>
                </c:pt>
                <c:pt idx="424">
                  <c:v>57</c:v>
                </c:pt>
                <c:pt idx="425">
                  <c:v>58</c:v>
                </c:pt>
                <c:pt idx="426">
                  <c:v>70</c:v>
                </c:pt>
                <c:pt idx="427">
                  <c:v>79</c:v>
                </c:pt>
                <c:pt idx="428">
                  <c:v>82</c:v>
                </c:pt>
                <c:pt idx="429">
                  <c:v>84</c:v>
                </c:pt>
                <c:pt idx="430">
                  <c:v>86</c:v>
                </c:pt>
                <c:pt idx="431">
                  <c:v>95</c:v>
                </c:pt>
                <c:pt idx="432">
                  <c:v>97</c:v>
                </c:pt>
                <c:pt idx="433">
                  <c:v>98</c:v>
                </c:pt>
                <c:pt idx="434">
                  <c:v>99</c:v>
                </c:pt>
                <c:pt idx="435">
                  <c:v>106</c:v>
                </c:pt>
                <c:pt idx="436">
                  <c:v>108</c:v>
                </c:pt>
                <c:pt idx="437">
                  <c:v>123</c:v>
                </c:pt>
                <c:pt idx="438">
                  <c:v>148</c:v>
                </c:pt>
                <c:pt idx="439">
                  <c:v>149</c:v>
                </c:pt>
                <c:pt idx="440">
                  <c:v>152</c:v>
                </c:pt>
                <c:pt idx="441">
                  <c:v>155</c:v>
                </c:pt>
                <c:pt idx="442">
                  <c:v>158</c:v>
                </c:pt>
                <c:pt idx="443">
                  <c:v>165</c:v>
                </c:pt>
                <c:pt idx="444">
                  <c:v>168</c:v>
                </c:pt>
                <c:pt idx="445">
                  <c:v>174</c:v>
                </c:pt>
                <c:pt idx="446">
                  <c:v>182</c:v>
                </c:pt>
                <c:pt idx="447">
                  <c:v>194</c:v>
                </c:pt>
                <c:pt idx="448">
                  <c:v>196</c:v>
                </c:pt>
                <c:pt idx="449">
                  <c:v>197</c:v>
                </c:pt>
                <c:pt idx="450">
                  <c:v>204</c:v>
                </c:pt>
                <c:pt idx="451">
                  <c:v>207</c:v>
                </c:pt>
                <c:pt idx="452">
                  <c:v>213</c:v>
                </c:pt>
                <c:pt idx="453">
                  <c:v>214</c:v>
                </c:pt>
                <c:pt idx="454">
                  <c:v>217</c:v>
                </c:pt>
                <c:pt idx="455">
                  <c:v>239</c:v>
                </c:pt>
                <c:pt idx="456">
                  <c:v>276</c:v>
                </c:pt>
                <c:pt idx="457">
                  <c:v>334</c:v>
                </c:pt>
                <c:pt idx="458">
                  <c:v>355</c:v>
                </c:pt>
                <c:pt idx="459">
                  <c:v>363</c:v>
                </c:pt>
                <c:pt idx="460">
                  <c:v>380</c:v>
                </c:pt>
                <c:pt idx="461">
                  <c:v>398</c:v>
                </c:pt>
                <c:pt idx="462">
                  <c:v>412</c:v>
                </c:pt>
                <c:pt idx="463">
                  <c:v>26</c:v>
                </c:pt>
                <c:pt idx="464">
                  <c:v>58</c:v>
                </c:pt>
                <c:pt idx="465">
                  <c:v>72</c:v>
                </c:pt>
                <c:pt idx="466">
                  <c:v>76</c:v>
                </c:pt>
                <c:pt idx="467">
                  <c:v>84</c:v>
                </c:pt>
                <c:pt idx="468">
                  <c:v>89</c:v>
                </c:pt>
                <c:pt idx="469">
                  <c:v>93</c:v>
                </c:pt>
                <c:pt idx="470">
                  <c:v>101</c:v>
                </c:pt>
                <c:pt idx="471">
                  <c:v>115</c:v>
                </c:pt>
                <c:pt idx="472">
                  <c:v>126</c:v>
                </c:pt>
                <c:pt idx="473">
                  <c:v>133</c:v>
                </c:pt>
                <c:pt idx="474">
                  <c:v>140</c:v>
                </c:pt>
                <c:pt idx="475">
                  <c:v>155</c:v>
                </c:pt>
                <c:pt idx="476">
                  <c:v>158</c:v>
                </c:pt>
                <c:pt idx="477">
                  <c:v>179</c:v>
                </c:pt>
                <c:pt idx="478">
                  <c:v>180</c:v>
                </c:pt>
                <c:pt idx="479">
                  <c:v>180</c:v>
                </c:pt>
                <c:pt idx="480">
                  <c:v>181</c:v>
                </c:pt>
                <c:pt idx="481">
                  <c:v>196</c:v>
                </c:pt>
                <c:pt idx="482">
                  <c:v>197</c:v>
                </c:pt>
                <c:pt idx="483">
                  <c:v>203</c:v>
                </c:pt>
                <c:pt idx="484">
                  <c:v>207</c:v>
                </c:pt>
                <c:pt idx="485">
                  <c:v>218</c:v>
                </c:pt>
                <c:pt idx="486">
                  <c:v>302</c:v>
                </c:pt>
                <c:pt idx="487">
                  <c:v>325</c:v>
                </c:pt>
                <c:pt idx="488">
                  <c:v>66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108</c:v>
                </c:pt>
                <c:pt idx="494">
                  <c:v>112</c:v>
                </c:pt>
                <c:pt idx="495">
                  <c:v>115</c:v>
                </c:pt>
                <c:pt idx="496">
                  <c:v>126</c:v>
                </c:pt>
                <c:pt idx="497">
                  <c:v>131</c:v>
                </c:pt>
                <c:pt idx="498">
                  <c:v>132</c:v>
                </c:pt>
                <c:pt idx="499">
                  <c:v>141</c:v>
                </c:pt>
                <c:pt idx="500">
                  <c:v>142</c:v>
                </c:pt>
                <c:pt idx="501">
                  <c:v>149</c:v>
                </c:pt>
                <c:pt idx="502">
                  <c:v>155</c:v>
                </c:pt>
                <c:pt idx="503">
                  <c:v>159</c:v>
                </c:pt>
                <c:pt idx="504">
                  <c:v>176</c:v>
                </c:pt>
                <c:pt idx="505">
                  <c:v>181</c:v>
                </c:pt>
                <c:pt idx="506">
                  <c:v>188</c:v>
                </c:pt>
                <c:pt idx="507">
                  <c:v>192</c:v>
                </c:pt>
                <c:pt idx="508">
                  <c:v>192</c:v>
                </c:pt>
                <c:pt idx="509">
                  <c:v>213</c:v>
                </c:pt>
                <c:pt idx="510">
                  <c:v>228</c:v>
                </c:pt>
                <c:pt idx="511">
                  <c:v>235</c:v>
                </c:pt>
                <c:pt idx="512">
                  <c:v>237</c:v>
                </c:pt>
                <c:pt idx="513">
                  <c:v>243</c:v>
                </c:pt>
                <c:pt idx="514">
                  <c:v>261</c:v>
                </c:pt>
                <c:pt idx="515">
                  <c:v>279</c:v>
                </c:pt>
                <c:pt idx="516">
                  <c:v>335</c:v>
                </c:pt>
                <c:pt idx="517">
                  <c:v>65</c:v>
                </c:pt>
                <c:pt idx="518">
                  <c:v>100</c:v>
                </c:pt>
                <c:pt idx="519">
                  <c:v>117</c:v>
                </c:pt>
                <c:pt idx="520">
                  <c:v>118</c:v>
                </c:pt>
                <c:pt idx="521">
                  <c:v>137</c:v>
                </c:pt>
                <c:pt idx="522">
                  <c:v>137</c:v>
                </c:pt>
                <c:pt idx="523">
                  <c:v>140</c:v>
                </c:pt>
                <c:pt idx="524">
                  <c:v>152</c:v>
                </c:pt>
                <c:pt idx="525">
                  <c:v>187</c:v>
                </c:pt>
                <c:pt idx="526">
                  <c:v>198</c:v>
                </c:pt>
                <c:pt idx="527">
                  <c:v>216</c:v>
                </c:pt>
                <c:pt idx="528">
                  <c:v>224</c:v>
                </c:pt>
                <c:pt idx="529">
                  <c:v>230</c:v>
                </c:pt>
                <c:pt idx="530">
                  <c:v>233</c:v>
                </c:pt>
                <c:pt idx="531">
                  <c:v>268</c:v>
                </c:pt>
                <c:pt idx="532">
                  <c:v>269</c:v>
                </c:pt>
                <c:pt idx="533">
                  <c:v>293</c:v>
                </c:pt>
                <c:pt idx="534">
                  <c:v>316</c:v>
                </c:pt>
                <c:pt idx="535">
                  <c:v>417</c:v>
                </c:pt>
                <c:pt idx="536">
                  <c:v>423</c:v>
                </c:pt>
                <c:pt idx="537">
                  <c:v>79</c:v>
                </c:pt>
                <c:pt idx="538">
                  <c:v>110</c:v>
                </c:pt>
                <c:pt idx="539">
                  <c:v>112</c:v>
                </c:pt>
                <c:pt idx="540">
                  <c:v>122</c:v>
                </c:pt>
                <c:pt idx="541">
                  <c:v>134</c:v>
                </c:pt>
                <c:pt idx="542">
                  <c:v>135</c:v>
                </c:pt>
                <c:pt idx="543">
                  <c:v>143</c:v>
                </c:pt>
                <c:pt idx="544">
                  <c:v>159</c:v>
                </c:pt>
                <c:pt idx="545">
                  <c:v>169</c:v>
                </c:pt>
                <c:pt idx="546">
                  <c:v>187</c:v>
                </c:pt>
                <c:pt idx="547">
                  <c:v>198</c:v>
                </c:pt>
                <c:pt idx="548">
                  <c:v>200</c:v>
                </c:pt>
                <c:pt idx="549">
                  <c:v>207</c:v>
                </c:pt>
                <c:pt idx="550">
                  <c:v>209</c:v>
                </c:pt>
                <c:pt idx="551">
                  <c:v>221</c:v>
                </c:pt>
                <c:pt idx="552">
                  <c:v>222</c:v>
                </c:pt>
                <c:pt idx="553">
                  <c:v>238</c:v>
                </c:pt>
                <c:pt idx="554">
                  <c:v>252</c:v>
                </c:pt>
                <c:pt idx="555">
                  <c:v>284</c:v>
                </c:pt>
                <c:pt idx="556">
                  <c:v>291</c:v>
                </c:pt>
                <c:pt idx="557">
                  <c:v>293</c:v>
                </c:pt>
                <c:pt idx="558">
                  <c:v>307</c:v>
                </c:pt>
                <c:pt idx="559">
                  <c:v>342</c:v>
                </c:pt>
                <c:pt idx="560">
                  <c:v>351</c:v>
                </c:pt>
                <c:pt idx="561">
                  <c:v>170</c:v>
                </c:pt>
                <c:pt idx="562">
                  <c:v>171</c:v>
                </c:pt>
                <c:pt idx="563">
                  <c:v>180</c:v>
                </c:pt>
                <c:pt idx="564">
                  <c:v>234</c:v>
                </c:pt>
                <c:pt idx="565">
                  <c:v>255</c:v>
                </c:pt>
                <c:pt idx="566">
                  <c:v>258</c:v>
                </c:pt>
                <c:pt idx="567">
                  <c:v>259</c:v>
                </c:pt>
                <c:pt idx="568">
                  <c:v>268</c:v>
                </c:pt>
                <c:pt idx="569">
                  <c:v>269</c:v>
                </c:pt>
                <c:pt idx="570">
                  <c:v>127</c:v>
                </c:pt>
                <c:pt idx="571">
                  <c:v>179</c:v>
                </c:pt>
                <c:pt idx="572">
                  <c:v>272</c:v>
                </c:pt>
                <c:pt idx="573">
                  <c:v>282</c:v>
                </c:pt>
                <c:pt idx="574">
                  <c:v>358</c:v>
                </c:pt>
                <c:pt idx="575">
                  <c:v>371</c:v>
                </c:pt>
                <c:pt idx="576">
                  <c:v>379</c:v>
                </c:pt>
                <c:pt idx="577">
                  <c:v>167</c:v>
                </c:pt>
                <c:pt idx="578">
                  <c:v>212</c:v>
                </c:pt>
                <c:pt idx="579">
                  <c:v>396</c:v>
                </c:pt>
                <c:pt idx="580">
                  <c:v>425</c:v>
                </c:pt>
                <c:pt idx="581">
                  <c:v>429</c:v>
                </c:pt>
                <c:pt idx="582">
                  <c:v>162</c:v>
                </c:pt>
                <c:pt idx="583">
                  <c:v>170</c:v>
                </c:pt>
                <c:pt idx="584">
                  <c:v>298</c:v>
                </c:pt>
                <c:pt idx="585">
                  <c:v>327</c:v>
                </c:pt>
                <c:pt idx="586">
                  <c:v>371</c:v>
                </c:pt>
                <c:pt idx="587">
                  <c:v>373</c:v>
                </c:pt>
                <c:pt idx="588">
                  <c:v>258</c:v>
                </c:pt>
                <c:pt idx="589">
                  <c:v>387</c:v>
                </c:pt>
                <c:pt idx="590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B4-49D5-B063-28B1AAC66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58616"/>
        <c:axId val="910394168"/>
      </c:scatterChart>
      <c:valAx>
        <c:axId val="210515861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94168"/>
        <c:crosses val="autoZero"/>
        <c:crossBetween val="midCat"/>
      </c:valAx>
      <c:valAx>
        <c:axId val="91039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15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NOCOM &amp; DCP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back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Correlation!$B$2:$B$592</c:f>
              <c:numCache>
                <c:formatCode>General</c:formatCode>
                <c:ptCount val="5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11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17</c:v>
                </c:pt>
                <c:pt idx="589">
                  <c:v>17</c:v>
                </c:pt>
                <c:pt idx="590">
                  <c:v>18</c:v>
                </c:pt>
              </c:numCache>
            </c:numRef>
          </c:xVal>
          <c:yVal>
            <c:numRef>
              <c:f>Correlation!$G$2:$G$592</c:f>
              <c:numCache>
                <c:formatCode>0.00</c:formatCode>
                <c:ptCount val="591"/>
                <c:pt idx="0">
                  <c:v>90.24</c:v>
                </c:pt>
                <c:pt idx="1">
                  <c:v>91.49</c:v>
                </c:pt>
                <c:pt idx="2">
                  <c:v>91.49</c:v>
                </c:pt>
                <c:pt idx="3">
                  <c:v>91.49</c:v>
                </c:pt>
                <c:pt idx="4">
                  <c:v>91.67</c:v>
                </c:pt>
                <c:pt idx="5">
                  <c:v>89.58</c:v>
                </c:pt>
                <c:pt idx="6">
                  <c:v>90</c:v>
                </c:pt>
                <c:pt idx="7">
                  <c:v>88.89</c:v>
                </c:pt>
                <c:pt idx="8">
                  <c:v>90</c:v>
                </c:pt>
                <c:pt idx="9">
                  <c:v>88.64</c:v>
                </c:pt>
                <c:pt idx="10">
                  <c:v>88.64</c:v>
                </c:pt>
                <c:pt idx="11">
                  <c:v>88.64</c:v>
                </c:pt>
                <c:pt idx="12">
                  <c:v>90.57</c:v>
                </c:pt>
                <c:pt idx="13">
                  <c:v>86.49</c:v>
                </c:pt>
                <c:pt idx="14">
                  <c:v>88.68</c:v>
                </c:pt>
                <c:pt idx="15">
                  <c:v>87.23</c:v>
                </c:pt>
                <c:pt idx="16">
                  <c:v>88.46</c:v>
                </c:pt>
                <c:pt idx="17">
                  <c:v>88.46</c:v>
                </c:pt>
                <c:pt idx="18">
                  <c:v>89.47</c:v>
                </c:pt>
                <c:pt idx="19">
                  <c:v>88.46</c:v>
                </c:pt>
                <c:pt idx="20">
                  <c:v>87.5</c:v>
                </c:pt>
                <c:pt idx="21">
                  <c:v>88.89</c:v>
                </c:pt>
                <c:pt idx="22">
                  <c:v>86.05</c:v>
                </c:pt>
                <c:pt idx="23">
                  <c:v>87.5</c:v>
                </c:pt>
                <c:pt idx="24">
                  <c:v>87.23</c:v>
                </c:pt>
                <c:pt idx="25">
                  <c:v>87.5</c:v>
                </c:pt>
                <c:pt idx="26">
                  <c:v>82.5</c:v>
                </c:pt>
                <c:pt idx="27">
                  <c:v>86</c:v>
                </c:pt>
                <c:pt idx="28">
                  <c:v>88.14</c:v>
                </c:pt>
                <c:pt idx="29">
                  <c:v>86.54</c:v>
                </c:pt>
                <c:pt idx="30">
                  <c:v>86.21</c:v>
                </c:pt>
                <c:pt idx="31">
                  <c:v>84.48</c:v>
                </c:pt>
                <c:pt idx="32">
                  <c:v>85</c:v>
                </c:pt>
                <c:pt idx="33">
                  <c:v>82.76</c:v>
                </c:pt>
                <c:pt idx="34">
                  <c:v>83.33</c:v>
                </c:pt>
                <c:pt idx="35">
                  <c:v>79.66</c:v>
                </c:pt>
                <c:pt idx="36">
                  <c:v>80.95</c:v>
                </c:pt>
                <c:pt idx="37">
                  <c:v>80.33</c:v>
                </c:pt>
                <c:pt idx="38">
                  <c:v>80.650000000000006</c:v>
                </c:pt>
                <c:pt idx="39">
                  <c:v>80.650000000000006</c:v>
                </c:pt>
                <c:pt idx="40">
                  <c:v>80.650000000000006</c:v>
                </c:pt>
                <c:pt idx="41">
                  <c:v>82.09</c:v>
                </c:pt>
                <c:pt idx="42">
                  <c:v>88.62</c:v>
                </c:pt>
                <c:pt idx="43">
                  <c:v>79.17</c:v>
                </c:pt>
                <c:pt idx="44">
                  <c:v>73.86</c:v>
                </c:pt>
                <c:pt idx="45">
                  <c:v>75</c:v>
                </c:pt>
                <c:pt idx="46">
                  <c:v>69.88</c:v>
                </c:pt>
                <c:pt idx="47">
                  <c:v>70.83</c:v>
                </c:pt>
                <c:pt idx="48">
                  <c:v>61.54</c:v>
                </c:pt>
                <c:pt idx="49">
                  <c:v>63.86</c:v>
                </c:pt>
                <c:pt idx="50">
                  <c:v>76</c:v>
                </c:pt>
                <c:pt idx="51">
                  <c:v>69.52</c:v>
                </c:pt>
                <c:pt idx="52">
                  <c:v>69.3</c:v>
                </c:pt>
                <c:pt idx="53">
                  <c:v>79.67</c:v>
                </c:pt>
                <c:pt idx="54">
                  <c:v>63.46</c:v>
                </c:pt>
                <c:pt idx="55">
                  <c:v>65.790000000000006</c:v>
                </c:pt>
                <c:pt idx="56">
                  <c:v>62.73</c:v>
                </c:pt>
                <c:pt idx="57">
                  <c:v>60.75</c:v>
                </c:pt>
                <c:pt idx="58">
                  <c:v>57</c:v>
                </c:pt>
                <c:pt idx="59">
                  <c:v>62.81</c:v>
                </c:pt>
                <c:pt idx="60">
                  <c:v>58.72</c:v>
                </c:pt>
                <c:pt idx="61">
                  <c:v>66.180000000000007</c:v>
                </c:pt>
                <c:pt idx="62">
                  <c:v>59.13</c:v>
                </c:pt>
                <c:pt idx="63">
                  <c:v>58.82</c:v>
                </c:pt>
                <c:pt idx="64">
                  <c:v>57.5</c:v>
                </c:pt>
                <c:pt idx="65">
                  <c:v>62.41</c:v>
                </c:pt>
                <c:pt idx="66">
                  <c:v>70.22</c:v>
                </c:pt>
                <c:pt idx="67">
                  <c:v>60</c:v>
                </c:pt>
                <c:pt idx="68">
                  <c:v>60.4</c:v>
                </c:pt>
                <c:pt idx="69">
                  <c:v>59.18</c:v>
                </c:pt>
                <c:pt idx="70">
                  <c:v>58.94</c:v>
                </c:pt>
                <c:pt idx="71">
                  <c:v>57.69</c:v>
                </c:pt>
                <c:pt idx="72">
                  <c:v>64.290000000000006</c:v>
                </c:pt>
                <c:pt idx="73">
                  <c:v>50</c:v>
                </c:pt>
                <c:pt idx="74">
                  <c:v>50.68</c:v>
                </c:pt>
                <c:pt idx="75">
                  <c:v>63.08</c:v>
                </c:pt>
                <c:pt idx="76">
                  <c:v>69.709999999999994</c:v>
                </c:pt>
                <c:pt idx="77">
                  <c:v>50</c:v>
                </c:pt>
                <c:pt idx="78">
                  <c:v>49.36</c:v>
                </c:pt>
                <c:pt idx="79">
                  <c:v>37.5</c:v>
                </c:pt>
                <c:pt idx="80">
                  <c:v>66.11</c:v>
                </c:pt>
                <c:pt idx="81">
                  <c:v>44.59</c:v>
                </c:pt>
                <c:pt idx="82">
                  <c:v>53.04</c:v>
                </c:pt>
                <c:pt idx="83">
                  <c:v>45.96</c:v>
                </c:pt>
                <c:pt idx="84">
                  <c:v>52.06</c:v>
                </c:pt>
                <c:pt idx="85">
                  <c:v>48.39</c:v>
                </c:pt>
                <c:pt idx="86">
                  <c:v>55.86</c:v>
                </c:pt>
                <c:pt idx="87">
                  <c:v>46.46</c:v>
                </c:pt>
                <c:pt idx="88">
                  <c:v>43.62</c:v>
                </c:pt>
                <c:pt idx="89">
                  <c:v>54.94</c:v>
                </c:pt>
                <c:pt idx="90">
                  <c:v>46.05</c:v>
                </c:pt>
                <c:pt idx="91">
                  <c:v>37.71</c:v>
                </c:pt>
                <c:pt idx="92">
                  <c:v>48.29</c:v>
                </c:pt>
                <c:pt idx="93">
                  <c:v>54.29</c:v>
                </c:pt>
                <c:pt idx="94">
                  <c:v>92.31</c:v>
                </c:pt>
                <c:pt idx="95">
                  <c:v>90.7</c:v>
                </c:pt>
                <c:pt idx="96">
                  <c:v>91.49</c:v>
                </c:pt>
                <c:pt idx="97">
                  <c:v>92.59</c:v>
                </c:pt>
                <c:pt idx="98">
                  <c:v>90.74</c:v>
                </c:pt>
                <c:pt idx="99">
                  <c:v>89.13</c:v>
                </c:pt>
                <c:pt idx="100">
                  <c:v>91.23</c:v>
                </c:pt>
                <c:pt idx="101">
                  <c:v>91.8</c:v>
                </c:pt>
                <c:pt idx="102">
                  <c:v>92.42</c:v>
                </c:pt>
                <c:pt idx="103">
                  <c:v>88.89</c:v>
                </c:pt>
                <c:pt idx="104">
                  <c:v>90.57</c:v>
                </c:pt>
                <c:pt idx="105">
                  <c:v>87.76</c:v>
                </c:pt>
                <c:pt idx="106">
                  <c:v>86.96</c:v>
                </c:pt>
                <c:pt idx="107">
                  <c:v>87.23</c:v>
                </c:pt>
                <c:pt idx="108">
                  <c:v>88.46</c:v>
                </c:pt>
                <c:pt idx="109">
                  <c:v>88.68</c:v>
                </c:pt>
                <c:pt idx="110">
                  <c:v>88.71</c:v>
                </c:pt>
                <c:pt idx="111">
                  <c:v>91.03</c:v>
                </c:pt>
                <c:pt idx="112">
                  <c:v>85.96</c:v>
                </c:pt>
                <c:pt idx="113">
                  <c:v>84.21</c:v>
                </c:pt>
                <c:pt idx="114">
                  <c:v>82.46</c:v>
                </c:pt>
                <c:pt idx="115">
                  <c:v>86.25</c:v>
                </c:pt>
                <c:pt idx="116">
                  <c:v>80.650000000000006</c:v>
                </c:pt>
                <c:pt idx="117">
                  <c:v>81.540000000000006</c:v>
                </c:pt>
                <c:pt idx="118">
                  <c:v>80.33</c:v>
                </c:pt>
                <c:pt idx="119">
                  <c:v>81.25</c:v>
                </c:pt>
                <c:pt idx="120">
                  <c:v>80.650000000000006</c:v>
                </c:pt>
                <c:pt idx="121">
                  <c:v>91.28</c:v>
                </c:pt>
                <c:pt idx="122">
                  <c:v>78.33</c:v>
                </c:pt>
                <c:pt idx="123">
                  <c:v>90.78</c:v>
                </c:pt>
                <c:pt idx="124">
                  <c:v>81.16</c:v>
                </c:pt>
                <c:pt idx="125">
                  <c:v>86.32</c:v>
                </c:pt>
                <c:pt idx="126">
                  <c:v>71.430000000000007</c:v>
                </c:pt>
                <c:pt idx="127">
                  <c:v>77.78</c:v>
                </c:pt>
                <c:pt idx="128">
                  <c:v>76.739999999999995</c:v>
                </c:pt>
                <c:pt idx="129">
                  <c:v>72</c:v>
                </c:pt>
                <c:pt idx="130">
                  <c:v>66.28</c:v>
                </c:pt>
                <c:pt idx="131">
                  <c:v>69.900000000000006</c:v>
                </c:pt>
                <c:pt idx="132">
                  <c:v>68.319999999999993</c:v>
                </c:pt>
                <c:pt idx="133">
                  <c:v>70.180000000000007</c:v>
                </c:pt>
                <c:pt idx="134">
                  <c:v>65.349999999999994</c:v>
                </c:pt>
                <c:pt idx="135">
                  <c:v>69.23</c:v>
                </c:pt>
                <c:pt idx="136">
                  <c:v>76.069999999999993</c:v>
                </c:pt>
                <c:pt idx="137">
                  <c:v>67.23</c:v>
                </c:pt>
                <c:pt idx="138">
                  <c:v>75.31</c:v>
                </c:pt>
                <c:pt idx="139">
                  <c:v>64.66</c:v>
                </c:pt>
                <c:pt idx="140">
                  <c:v>51.14</c:v>
                </c:pt>
                <c:pt idx="141">
                  <c:v>63.87</c:v>
                </c:pt>
                <c:pt idx="142">
                  <c:v>72.84</c:v>
                </c:pt>
                <c:pt idx="143">
                  <c:v>64.44</c:v>
                </c:pt>
                <c:pt idx="144">
                  <c:v>60.33</c:v>
                </c:pt>
                <c:pt idx="145">
                  <c:v>74.069999999999993</c:v>
                </c:pt>
                <c:pt idx="146">
                  <c:v>68.59</c:v>
                </c:pt>
                <c:pt idx="147">
                  <c:v>64.83</c:v>
                </c:pt>
                <c:pt idx="148">
                  <c:v>60.56</c:v>
                </c:pt>
                <c:pt idx="149">
                  <c:v>63.4</c:v>
                </c:pt>
                <c:pt idx="150">
                  <c:v>59.86</c:v>
                </c:pt>
                <c:pt idx="151">
                  <c:v>54.62</c:v>
                </c:pt>
                <c:pt idx="152">
                  <c:v>53.79</c:v>
                </c:pt>
                <c:pt idx="153">
                  <c:v>60.26</c:v>
                </c:pt>
                <c:pt idx="154">
                  <c:v>65.59</c:v>
                </c:pt>
                <c:pt idx="155">
                  <c:v>59.41</c:v>
                </c:pt>
                <c:pt idx="156">
                  <c:v>53.02</c:v>
                </c:pt>
                <c:pt idx="157">
                  <c:v>54.19</c:v>
                </c:pt>
                <c:pt idx="158">
                  <c:v>44.37</c:v>
                </c:pt>
                <c:pt idx="159">
                  <c:v>37.5</c:v>
                </c:pt>
                <c:pt idx="160">
                  <c:v>35.76</c:v>
                </c:pt>
                <c:pt idx="161">
                  <c:v>41.18</c:v>
                </c:pt>
                <c:pt idx="162">
                  <c:v>37.909999999999997</c:v>
                </c:pt>
                <c:pt idx="163">
                  <c:v>41.79</c:v>
                </c:pt>
                <c:pt idx="164">
                  <c:v>38.65</c:v>
                </c:pt>
                <c:pt idx="165">
                  <c:v>52.66</c:v>
                </c:pt>
                <c:pt idx="166">
                  <c:v>92.98</c:v>
                </c:pt>
                <c:pt idx="167">
                  <c:v>92</c:v>
                </c:pt>
                <c:pt idx="168">
                  <c:v>91.49</c:v>
                </c:pt>
                <c:pt idx="169">
                  <c:v>92.59</c:v>
                </c:pt>
                <c:pt idx="170">
                  <c:v>90.91</c:v>
                </c:pt>
                <c:pt idx="171">
                  <c:v>93.44</c:v>
                </c:pt>
                <c:pt idx="172">
                  <c:v>91.67</c:v>
                </c:pt>
                <c:pt idx="173">
                  <c:v>91.23</c:v>
                </c:pt>
                <c:pt idx="174">
                  <c:v>92.06</c:v>
                </c:pt>
                <c:pt idx="175">
                  <c:v>90.2</c:v>
                </c:pt>
                <c:pt idx="176">
                  <c:v>90.57</c:v>
                </c:pt>
                <c:pt idx="177">
                  <c:v>90.57</c:v>
                </c:pt>
                <c:pt idx="178">
                  <c:v>90.74</c:v>
                </c:pt>
                <c:pt idx="179">
                  <c:v>90.74</c:v>
                </c:pt>
                <c:pt idx="180">
                  <c:v>90</c:v>
                </c:pt>
                <c:pt idx="181">
                  <c:v>89.8</c:v>
                </c:pt>
                <c:pt idx="182">
                  <c:v>90</c:v>
                </c:pt>
                <c:pt idx="183">
                  <c:v>89.8</c:v>
                </c:pt>
                <c:pt idx="184">
                  <c:v>90.91</c:v>
                </c:pt>
                <c:pt idx="185">
                  <c:v>88.89</c:v>
                </c:pt>
                <c:pt idx="186">
                  <c:v>91.78</c:v>
                </c:pt>
                <c:pt idx="187">
                  <c:v>89.29</c:v>
                </c:pt>
                <c:pt idx="188">
                  <c:v>91.67</c:v>
                </c:pt>
                <c:pt idx="189">
                  <c:v>91.3</c:v>
                </c:pt>
                <c:pt idx="190">
                  <c:v>91.43</c:v>
                </c:pt>
                <c:pt idx="191">
                  <c:v>90.77</c:v>
                </c:pt>
                <c:pt idx="192">
                  <c:v>91.78</c:v>
                </c:pt>
                <c:pt idx="193">
                  <c:v>89.66</c:v>
                </c:pt>
                <c:pt idx="194">
                  <c:v>88.68</c:v>
                </c:pt>
                <c:pt idx="195">
                  <c:v>91.89</c:v>
                </c:pt>
                <c:pt idx="196">
                  <c:v>89.71</c:v>
                </c:pt>
                <c:pt idx="197">
                  <c:v>88.14</c:v>
                </c:pt>
                <c:pt idx="198">
                  <c:v>87.88</c:v>
                </c:pt>
                <c:pt idx="199">
                  <c:v>87.1</c:v>
                </c:pt>
                <c:pt idx="200">
                  <c:v>88.75</c:v>
                </c:pt>
                <c:pt idx="201">
                  <c:v>89.69</c:v>
                </c:pt>
                <c:pt idx="202">
                  <c:v>83.33</c:v>
                </c:pt>
                <c:pt idx="203">
                  <c:v>91.97</c:v>
                </c:pt>
                <c:pt idx="204">
                  <c:v>83.08</c:v>
                </c:pt>
                <c:pt idx="205">
                  <c:v>86.25</c:v>
                </c:pt>
                <c:pt idx="206">
                  <c:v>91.73</c:v>
                </c:pt>
                <c:pt idx="207">
                  <c:v>82.81</c:v>
                </c:pt>
                <c:pt idx="208">
                  <c:v>77.05</c:v>
                </c:pt>
                <c:pt idx="209">
                  <c:v>86.27</c:v>
                </c:pt>
                <c:pt idx="210">
                  <c:v>80.56</c:v>
                </c:pt>
                <c:pt idx="211">
                  <c:v>90.63</c:v>
                </c:pt>
                <c:pt idx="212">
                  <c:v>75.680000000000007</c:v>
                </c:pt>
                <c:pt idx="213">
                  <c:v>88.99</c:v>
                </c:pt>
                <c:pt idx="214">
                  <c:v>85</c:v>
                </c:pt>
                <c:pt idx="215">
                  <c:v>73.12</c:v>
                </c:pt>
                <c:pt idx="216">
                  <c:v>68.89</c:v>
                </c:pt>
                <c:pt idx="217">
                  <c:v>70.430000000000007</c:v>
                </c:pt>
                <c:pt idx="218">
                  <c:v>73.28</c:v>
                </c:pt>
                <c:pt idx="219">
                  <c:v>69.569999999999993</c:v>
                </c:pt>
                <c:pt idx="220">
                  <c:v>69.23</c:v>
                </c:pt>
                <c:pt idx="221">
                  <c:v>64.66</c:v>
                </c:pt>
                <c:pt idx="222">
                  <c:v>63.39</c:v>
                </c:pt>
                <c:pt idx="223">
                  <c:v>65.290000000000006</c:v>
                </c:pt>
                <c:pt idx="224">
                  <c:v>65.290000000000006</c:v>
                </c:pt>
                <c:pt idx="225">
                  <c:v>68.150000000000006</c:v>
                </c:pt>
                <c:pt idx="226">
                  <c:v>57.98</c:v>
                </c:pt>
                <c:pt idx="227">
                  <c:v>61.24</c:v>
                </c:pt>
                <c:pt idx="228">
                  <c:v>63.64</c:v>
                </c:pt>
                <c:pt idx="229">
                  <c:v>59.44</c:v>
                </c:pt>
                <c:pt idx="230">
                  <c:v>59.24</c:v>
                </c:pt>
                <c:pt idx="231">
                  <c:v>54.61</c:v>
                </c:pt>
                <c:pt idx="232">
                  <c:v>61.68</c:v>
                </c:pt>
                <c:pt idx="233">
                  <c:v>53.24</c:v>
                </c:pt>
                <c:pt idx="234">
                  <c:v>65.66</c:v>
                </c:pt>
                <c:pt idx="235">
                  <c:v>50</c:v>
                </c:pt>
                <c:pt idx="236">
                  <c:v>62.5</c:v>
                </c:pt>
                <c:pt idx="237">
                  <c:v>56.91</c:v>
                </c:pt>
                <c:pt idx="238">
                  <c:v>51.43</c:v>
                </c:pt>
                <c:pt idx="239">
                  <c:v>53.89</c:v>
                </c:pt>
                <c:pt idx="240">
                  <c:v>57.31</c:v>
                </c:pt>
                <c:pt idx="241">
                  <c:v>47.08</c:v>
                </c:pt>
                <c:pt idx="242">
                  <c:v>38.630000000000003</c:v>
                </c:pt>
                <c:pt idx="243">
                  <c:v>38.06</c:v>
                </c:pt>
                <c:pt idx="244">
                  <c:v>38.74</c:v>
                </c:pt>
                <c:pt idx="245">
                  <c:v>50.32</c:v>
                </c:pt>
                <c:pt idx="246">
                  <c:v>34.729999999999997</c:v>
                </c:pt>
                <c:pt idx="247">
                  <c:v>32.42</c:v>
                </c:pt>
                <c:pt idx="248">
                  <c:v>38.42</c:v>
                </c:pt>
                <c:pt idx="249">
                  <c:v>43.02</c:v>
                </c:pt>
                <c:pt idx="250">
                  <c:v>53.14</c:v>
                </c:pt>
                <c:pt idx="251">
                  <c:v>34.07</c:v>
                </c:pt>
                <c:pt idx="252">
                  <c:v>92.16</c:v>
                </c:pt>
                <c:pt idx="253">
                  <c:v>92.54</c:v>
                </c:pt>
                <c:pt idx="254">
                  <c:v>91.53</c:v>
                </c:pt>
                <c:pt idx="255">
                  <c:v>90.38</c:v>
                </c:pt>
                <c:pt idx="256">
                  <c:v>89.8</c:v>
                </c:pt>
                <c:pt idx="257">
                  <c:v>92.19</c:v>
                </c:pt>
                <c:pt idx="258">
                  <c:v>91.38</c:v>
                </c:pt>
                <c:pt idx="259">
                  <c:v>91.67</c:v>
                </c:pt>
                <c:pt idx="260">
                  <c:v>91.23</c:v>
                </c:pt>
                <c:pt idx="261">
                  <c:v>90</c:v>
                </c:pt>
                <c:pt idx="262">
                  <c:v>91.8</c:v>
                </c:pt>
                <c:pt idx="263">
                  <c:v>91.07</c:v>
                </c:pt>
                <c:pt idx="264">
                  <c:v>90.38</c:v>
                </c:pt>
                <c:pt idx="265">
                  <c:v>89.09</c:v>
                </c:pt>
                <c:pt idx="266">
                  <c:v>91.78</c:v>
                </c:pt>
                <c:pt idx="267">
                  <c:v>89.47</c:v>
                </c:pt>
                <c:pt idx="268">
                  <c:v>88.46</c:v>
                </c:pt>
                <c:pt idx="269">
                  <c:v>88.68</c:v>
                </c:pt>
                <c:pt idx="270">
                  <c:v>91.89</c:v>
                </c:pt>
                <c:pt idx="271">
                  <c:v>88</c:v>
                </c:pt>
                <c:pt idx="272">
                  <c:v>88</c:v>
                </c:pt>
                <c:pt idx="273">
                  <c:v>88.46</c:v>
                </c:pt>
                <c:pt idx="274">
                  <c:v>88.68</c:v>
                </c:pt>
                <c:pt idx="275">
                  <c:v>87.23</c:v>
                </c:pt>
                <c:pt idx="276">
                  <c:v>89.71</c:v>
                </c:pt>
                <c:pt idx="277">
                  <c:v>89.06</c:v>
                </c:pt>
                <c:pt idx="278">
                  <c:v>87.72</c:v>
                </c:pt>
                <c:pt idx="279">
                  <c:v>91.01</c:v>
                </c:pt>
                <c:pt idx="280">
                  <c:v>90.8</c:v>
                </c:pt>
                <c:pt idx="281">
                  <c:v>89.04</c:v>
                </c:pt>
                <c:pt idx="282">
                  <c:v>89.81</c:v>
                </c:pt>
                <c:pt idx="283">
                  <c:v>78.180000000000007</c:v>
                </c:pt>
                <c:pt idx="284">
                  <c:v>86.36</c:v>
                </c:pt>
                <c:pt idx="285">
                  <c:v>80.95</c:v>
                </c:pt>
                <c:pt idx="286">
                  <c:v>86.32</c:v>
                </c:pt>
                <c:pt idx="287">
                  <c:v>76.92</c:v>
                </c:pt>
                <c:pt idx="288">
                  <c:v>89.7</c:v>
                </c:pt>
                <c:pt idx="289">
                  <c:v>78.16</c:v>
                </c:pt>
                <c:pt idx="290">
                  <c:v>71.260000000000005</c:v>
                </c:pt>
                <c:pt idx="291">
                  <c:v>70.27</c:v>
                </c:pt>
                <c:pt idx="292">
                  <c:v>64.08</c:v>
                </c:pt>
                <c:pt idx="293">
                  <c:v>70.069999999999993</c:v>
                </c:pt>
                <c:pt idx="294">
                  <c:v>65.709999999999994</c:v>
                </c:pt>
                <c:pt idx="295">
                  <c:v>60.9</c:v>
                </c:pt>
                <c:pt idx="296">
                  <c:v>58.21</c:v>
                </c:pt>
                <c:pt idx="297">
                  <c:v>58.21</c:v>
                </c:pt>
                <c:pt idx="298">
                  <c:v>58.39</c:v>
                </c:pt>
                <c:pt idx="299">
                  <c:v>59.03</c:v>
                </c:pt>
                <c:pt idx="300">
                  <c:v>62.18</c:v>
                </c:pt>
                <c:pt idx="301">
                  <c:v>55.13</c:v>
                </c:pt>
                <c:pt idx="302">
                  <c:v>54.04</c:v>
                </c:pt>
                <c:pt idx="303">
                  <c:v>57.69</c:v>
                </c:pt>
                <c:pt idx="304">
                  <c:v>54.44</c:v>
                </c:pt>
                <c:pt idx="305">
                  <c:v>54.24</c:v>
                </c:pt>
                <c:pt idx="306">
                  <c:v>50.84</c:v>
                </c:pt>
                <c:pt idx="307">
                  <c:v>50.82</c:v>
                </c:pt>
                <c:pt idx="308">
                  <c:v>57.39</c:v>
                </c:pt>
                <c:pt idx="309">
                  <c:v>60.07</c:v>
                </c:pt>
                <c:pt idx="310">
                  <c:v>53.33</c:v>
                </c:pt>
                <c:pt idx="311">
                  <c:v>59.44</c:v>
                </c:pt>
                <c:pt idx="312">
                  <c:v>40.700000000000003</c:v>
                </c:pt>
                <c:pt idx="313">
                  <c:v>50.11</c:v>
                </c:pt>
                <c:pt idx="314">
                  <c:v>44.29</c:v>
                </c:pt>
                <c:pt idx="315">
                  <c:v>49.28</c:v>
                </c:pt>
                <c:pt idx="316">
                  <c:v>46.42</c:v>
                </c:pt>
                <c:pt idx="317">
                  <c:v>38.15</c:v>
                </c:pt>
                <c:pt idx="318">
                  <c:v>34.94</c:v>
                </c:pt>
                <c:pt idx="319">
                  <c:v>40.79</c:v>
                </c:pt>
                <c:pt idx="320">
                  <c:v>87.23</c:v>
                </c:pt>
                <c:pt idx="321">
                  <c:v>87.5</c:v>
                </c:pt>
                <c:pt idx="322">
                  <c:v>87.23</c:v>
                </c:pt>
                <c:pt idx="323">
                  <c:v>87.5</c:v>
                </c:pt>
                <c:pt idx="324">
                  <c:v>90.91</c:v>
                </c:pt>
                <c:pt idx="325">
                  <c:v>85.9</c:v>
                </c:pt>
                <c:pt idx="326">
                  <c:v>82.26</c:v>
                </c:pt>
                <c:pt idx="327">
                  <c:v>87.06</c:v>
                </c:pt>
                <c:pt idx="328">
                  <c:v>88.35</c:v>
                </c:pt>
                <c:pt idx="329">
                  <c:v>87.13</c:v>
                </c:pt>
                <c:pt idx="330">
                  <c:v>88.08</c:v>
                </c:pt>
                <c:pt idx="331">
                  <c:v>77.38</c:v>
                </c:pt>
                <c:pt idx="332">
                  <c:v>67.31</c:v>
                </c:pt>
                <c:pt idx="333">
                  <c:v>70.08</c:v>
                </c:pt>
                <c:pt idx="334">
                  <c:v>67.52</c:v>
                </c:pt>
                <c:pt idx="335">
                  <c:v>67.19</c:v>
                </c:pt>
                <c:pt idx="336">
                  <c:v>65.849999999999994</c:v>
                </c:pt>
                <c:pt idx="337">
                  <c:v>64.66</c:v>
                </c:pt>
                <c:pt idx="338">
                  <c:v>61.6</c:v>
                </c:pt>
                <c:pt idx="339">
                  <c:v>68.790000000000006</c:v>
                </c:pt>
                <c:pt idx="340">
                  <c:v>60.47</c:v>
                </c:pt>
                <c:pt idx="341">
                  <c:v>55.74</c:v>
                </c:pt>
                <c:pt idx="342">
                  <c:v>60.43</c:v>
                </c:pt>
                <c:pt idx="343">
                  <c:v>58.33</c:v>
                </c:pt>
                <c:pt idx="344">
                  <c:v>66.47</c:v>
                </c:pt>
                <c:pt idx="345">
                  <c:v>66.09</c:v>
                </c:pt>
                <c:pt idx="346">
                  <c:v>60.37</c:v>
                </c:pt>
                <c:pt idx="347">
                  <c:v>53.64</c:v>
                </c:pt>
                <c:pt idx="348">
                  <c:v>61.66</c:v>
                </c:pt>
                <c:pt idx="349">
                  <c:v>58.6</c:v>
                </c:pt>
                <c:pt idx="350">
                  <c:v>51.96</c:v>
                </c:pt>
                <c:pt idx="351">
                  <c:v>48.85</c:v>
                </c:pt>
                <c:pt idx="352">
                  <c:v>54.73</c:v>
                </c:pt>
                <c:pt idx="353">
                  <c:v>47.52</c:v>
                </c:pt>
                <c:pt idx="354">
                  <c:v>46.46</c:v>
                </c:pt>
                <c:pt idx="355">
                  <c:v>46.82</c:v>
                </c:pt>
                <c:pt idx="356">
                  <c:v>46.64</c:v>
                </c:pt>
                <c:pt idx="357">
                  <c:v>48.54</c:v>
                </c:pt>
                <c:pt idx="358">
                  <c:v>48.97</c:v>
                </c:pt>
                <c:pt idx="359">
                  <c:v>64.790000000000006</c:v>
                </c:pt>
                <c:pt idx="360">
                  <c:v>60</c:v>
                </c:pt>
                <c:pt idx="361">
                  <c:v>48.18</c:v>
                </c:pt>
                <c:pt idx="362">
                  <c:v>26.64</c:v>
                </c:pt>
                <c:pt idx="363">
                  <c:v>56.79</c:v>
                </c:pt>
                <c:pt idx="364">
                  <c:v>54.38</c:v>
                </c:pt>
                <c:pt idx="365">
                  <c:v>41.57</c:v>
                </c:pt>
                <c:pt idx="366">
                  <c:v>45.98</c:v>
                </c:pt>
                <c:pt idx="367">
                  <c:v>54.13</c:v>
                </c:pt>
                <c:pt idx="368">
                  <c:v>25.24</c:v>
                </c:pt>
                <c:pt idx="369">
                  <c:v>43.78</c:v>
                </c:pt>
                <c:pt idx="370">
                  <c:v>88.89</c:v>
                </c:pt>
                <c:pt idx="371">
                  <c:v>87.5</c:v>
                </c:pt>
                <c:pt idx="372">
                  <c:v>85</c:v>
                </c:pt>
                <c:pt idx="373">
                  <c:v>86.25</c:v>
                </c:pt>
                <c:pt idx="374">
                  <c:v>86.9</c:v>
                </c:pt>
                <c:pt idx="375">
                  <c:v>78.790000000000006</c:v>
                </c:pt>
                <c:pt idx="376">
                  <c:v>69.569999999999993</c:v>
                </c:pt>
                <c:pt idx="377">
                  <c:v>75.97</c:v>
                </c:pt>
                <c:pt idx="378">
                  <c:v>54.21</c:v>
                </c:pt>
                <c:pt idx="379">
                  <c:v>62.42</c:v>
                </c:pt>
                <c:pt idx="380">
                  <c:v>63.64</c:v>
                </c:pt>
                <c:pt idx="381">
                  <c:v>66.150000000000006</c:v>
                </c:pt>
                <c:pt idx="382">
                  <c:v>58.6</c:v>
                </c:pt>
                <c:pt idx="383">
                  <c:v>60.71</c:v>
                </c:pt>
                <c:pt idx="384">
                  <c:v>62.29</c:v>
                </c:pt>
                <c:pt idx="385">
                  <c:v>60.34</c:v>
                </c:pt>
                <c:pt idx="386">
                  <c:v>68.33</c:v>
                </c:pt>
                <c:pt idx="387">
                  <c:v>58.86</c:v>
                </c:pt>
                <c:pt idx="388">
                  <c:v>61.61</c:v>
                </c:pt>
                <c:pt idx="389">
                  <c:v>59.61</c:v>
                </c:pt>
                <c:pt idx="390">
                  <c:v>63.04</c:v>
                </c:pt>
                <c:pt idx="391">
                  <c:v>58.01</c:v>
                </c:pt>
                <c:pt idx="392">
                  <c:v>45.45</c:v>
                </c:pt>
                <c:pt idx="393">
                  <c:v>55.84</c:v>
                </c:pt>
                <c:pt idx="394">
                  <c:v>51.64</c:v>
                </c:pt>
                <c:pt idx="395">
                  <c:v>47.52</c:v>
                </c:pt>
                <c:pt idx="396">
                  <c:v>66.36</c:v>
                </c:pt>
                <c:pt idx="397">
                  <c:v>52.81</c:v>
                </c:pt>
                <c:pt idx="398">
                  <c:v>44.72</c:v>
                </c:pt>
                <c:pt idx="399">
                  <c:v>52.47</c:v>
                </c:pt>
                <c:pt idx="400">
                  <c:v>48.99</c:v>
                </c:pt>
                <c:pt idx="401">
                  <c:v>49.81</c:v>
                </c:pt>
                <c:pt idx="402">
                  <c:v>55.7</c:v>
                </c:pt>
                <c:pt idx="403">
                  <c:v>62.66</c:v>
                </c:pt>
                <c:pt idx="404">
                  <c:v>64.56</c:v>
                </c:pt>
                <c:pt idx="405">
                  <c:v>53.44</c:v>
                </c:pt>
                <c:pt idx="406">
                  <c:v>60.7</c:v>
                </c:pt>
                <c:pt idx="407">
                  <c:v>46.67</c:v>
                </c:pt>
                <c:pt idx="408">
                  <c:v>52.79</c:v>
                </c:pt>
                <c:pt idx="409">
                  <c:v>44.74</c:v>
                </c:pt>
                <c:pt idx="410">
                  <c:v>48.42</c:v>
                </c:pt>
                <c:pt idx="411">
                  <c:v>36.76</c:v>
                </c:pt>
                <c:pt idx="412">
                  <c:v>43.07</c:v>
                </c:pt>
                <c:pt idx="413">
                  <c:v>54.3</c:v>
                </c:pt>
                <c:pt idx="414">
                  <c:v>40.69</c:v>
                </c:pt>
                <c:pt idx="415">
                  <c:v>47.19</c:v>
                </c:pt>
                <c:pt idx="416">
                  <c:v>43.76</c:v>
                </c:pt>
                <c:pt idx="417">
                  <c:v>80.77</c:v>
                </c:pt>
                <c:pt idx="418">
                  <c:v>71.319999999999993</c:v>
                </c:pt>
                <c:pt idx="419">
                  <c:v>65</c:v>
                </c:pt>
                <c:pt idx="420">
                  <c:v>61.54</c:v>
                </c:pt>
                <c:pt idx="421">
                  <c:v>61.42</c:v>
                </c:pt>
                <c:pt idx="422">
                  <c:v>58.52</c:v>
                </c:pt>
                <c:pt idx="423">
                  <c:v>63.4</c:v>
                </c:pt>
                <c:pt idx="424">
                  <c:v>60.42</c:v>
                </c:pt>
                <c:pt idx="425">
                  <c:v>58.57</c:v>
                </c:pt>
                <c:pt idx="426">
                  <c:v>49.28</c:v>
                </c:pt>
                <c:pt idx="427">
                  <c:v>57.07</c:v>
                </c:pt>
                <c:pt idx="428">
                  <c:v>58.38</c:v>
                </c:pt>
                <c:pt idx="429">
                  <c:v>46.5</c:v>
                </c:pt>
                <c:pt idx="430">
                  <c:v>54.74</c:v>
                </c:pt>
                <c:pt idx="431">
                  <c:v>53.43</c:v>
                </c:pt>
                <c:pt idx="432">
                  <c:v>56.5</c:v>
                </c:pt>
                <c:pt idx="433">
                  <c:v>57.21</c:v>
                </c:pt>
                <c:pt idx="434">
                  <c:v>56.77</c:v>
                </c:pt>
                <c:pt idx="435">
                  <c:v>53.91</c:v>
                </c:pt>
                <c:pt idx="436">
                  <c:v>60.29</c:v>
                </c:pt>
                <c:pt idx="437">
                  <c:v>50</c:v>
                </c:pt>
                <c:pt idx="438">
                  <c:v>58.77</c:v>
                </c:pt>
                <c:pt idx="439">
                  <c:v>52.7</c:v>
                </c:pt>
                <c:pt idx="440">
                  <c:v>56.32</c:v>
                </c:pt>
                <c:pt idx="441">
                  <c:v>48.68</c:v>
                </c:pt>
                <c:pt idx="442">
                  <c:v>44.37</c:v>
                </c:pt>
                <c:pt idx="443">
                  <c:v>44.26</c:v>
                </c:pt>
                <c:pt idx="444">
                  <c:v>50.88</c:v>
                </c:pt>
                <c:pt idx="445">
                  <c:v>46.3</c:v>
                </c:pt>
                <c:pt idx="446">
                  <c:v>39.130000000000003</c:v>
                </c:pt>
                <c:pt idx="447">
                  <c:v>52.91</c:v>
                </c:pt>
                <c:pt idx="448">
                  <c:v>53.77</c:v>
                </c:pt>
                <c:pt idx="449">
                  <c:v>62.48</c:v>
                </c:pt>
                <c:pt idx="450">
                  <c:v>46.03</c:v>
                </c:pt>
                <c:pt idx="451">
                  <c:v>34.08</c:v>
                </c:pt>
                <c:pt idx="452">
                  <c:v>54.19</c:v>
                </c:pt>
                <c:pt idx="453">
                  <c:v>36.869999999999997</c:v>
                </c:pt>
                <c:pt idx="454">
                  <c:v>40.71</c:v>
                </c:pt>
                <c:pt idx="455">
                  <c:v>51.72</c:v>
                </c:pt>
                <c:pt idx="456">
                  <c:v>40.39</c:v>
                </c:pt>
                <c:pt idx="457">
                  <c:v>51.1</c:v>
                </c:pt>
                <c:pt idx="458">
                  <c:v>58.53</c:v>
                </c:pt>
                <c:pt idx="459">
                  <c:v>46.93</c:v>
                </c:pt>
                <c:pt idx="460">
                  <c:v>48.79</c:v>
                </c:pt>
                <c:pt idx="461">
                  <c:v>29.81</c:v>
                </c:pt>
                <c:pt idx="462">
                  <c:v>52.59</c:v>
                </c:pt>
                <c:pt idx="463">
                  <c:v>67.900000000000006</c:v>
                </c:pt>
                <c:pt idx="464">
                  <c:v>61.59</c:v>
                </c:pt>
                <c:pt idx="465">
                  <c:v>48.94</c:v>
                </c:pt>
                <c:pt idx="466">
                  <c:v>55.29</c:v>
                </c:pt>
                <c:pt idx="467">
                  <c:v>44.37</c:v>
                </c:pt>
                <c:pt idx="468">
                  <c:v>55.05</c:v>
                </c:pt>
                <c:pt idx="469">
                  <c:v>58.11</c:v>
                </c:pt>
                <c:pt idx="470">
                  <c:v>52.8</c:v>
                </c:pt>
                <c:pt idx="471">
                  <c:v>52.48</c:v>
                </c:pt>
                <c:pt idx="472">
                  <c:v>52.99</c:v>
                </c:pt>
                <c:pt idx="473">
                  <c:v>45.04</c:v>
                </c:pt>
                <c:pt idx="474">
                  <c:v>55.84</c:v>
                </c:pt>
                <c:pt idx="475">
                  <c:v>61.06</c:v>
                </c:pt>
                <c:pt idx="476">
                  <c:v>50.63</c:v>
                </c:pt>
                <c:pt idx="477">
                  <c:v>47.97</c:v>
                </c:pt>
                <c:pt idx="478">
                  <c:v>58.72</c:v>
                </c:pt>
                <c:pt idx="479">
                  <c:v>54.55</c:v>
                </c:pt>
                <c:pt idx="480">
                  <c:v>51.21</c:v>
                </c:pt>
                <c:pt idx="481">
                  <c:v>53.33</c:v>
                </c:pt>
                <c:pt idx="482">
                  <c:v>55.53</c:v>
                </c:pt>
                <c:pt idx="483">
                  <c:v>50.85</c:v>
                </c:pt>
                <c:pt idx="484">
                  <c:v>53.79</c:v>
                </c:pt>
                <c:pt idx="485">
                  <c:v>34.340000000000003</c:v>
                </c:pt>
                <c:pt idx="486">
                  <c:v>49.24</c:v>
                </c:pt>
                <c:pt idx="487">
                  <c:v>34.08</c:v>
                </c:pt>
                <c:pt idx="488">
                  <c:v>65.260000000000005</c:v>
                </c:pt>
                <c:pt idx="489">
                  <c:v>58.42</c:v>
                </c:pt>
                <c:pt idx="490">
                  <c:v>58.42</c:v>
                </c:pt>
                <c:pt idx="491">
                  <c:v>58.42</c:v>
                </c:pt>
                <c:pt idx="492">
                  <c:v>58.64</c:v>
                </c:pt>
                <c:pt idx="493">
                  <c:v>51.35</c:v>
                </c:pt>
                <c:pt idx="494">
                  <c:v>47.17</c:v>
                </c:pt>
                <c:pt idx="495">
                  <c:v>62.05</c:v>
                </c:pt>
                <c:pt idx="496">
                  <c:v>50.39</c:v>
                </c:pt>
                <c:pt idx="497">
                  <c:v>57.05</c:v>
                </c:pt>
                <c:pt idx="498">
                  <c:v>63.03</c:v>
                </c:pt>
                <c:pt idx="499">
                  <c:v>61.68</c:v>
                </c:pt>
                <c:pt idx="500">
                  <c:v>48.74</c:v>
                </c:pt>
                <c:pt idx="501">
                  <c:v>53.73</c:v>
                </c:pt>
                <c:pt idx="502">
                  <c:v>50.79</c:v>
                </c:pt>
                <c:pt idx="503">
                  <c:v>52.54</c:v>
                </c:pt>
                <c:pt idx="504">
                  <c:v>48.54</c:v>
                </c:pt>
                <c:pt idx="505">
                  <c:v>53.71</c:v>
                </c:pt>
                <c:pt idx="506">
                  <c:v>58.41</c:v>
                </c:pt>
                <c:pt idx="507">
                  <c:v>38.26</c:v>
                </c:pt>
                <c:pt idx="508">
                  <c:v>35.79</c:v>
                </c:pt>
                <c:pt idx="509">
                  <c:v>48.67</c:v>
                </c:pt>
                <c:pt idx="510">
                  <c:v>51.18</c:v>
                </c:pt>
                <c:pt idx="511">
                  <c:v>62.7</c:v>
                </c:pt>
                <c:pt idx="512">
                  <c:v>39.07</c:v>
                </c:pt>
                <c:pt idx="513">
                  <c:v>45.76</c:v>
                </c:pt>
                <c:pt idx="514">
                  <c:v>39.159999999999997</c:v>
                </c:pt>
                <c:pt idx="515">
                  <c:v>50.36</c:v>
                </c:pt>
                <c:pt idx="516">
                  <c:v>44.99</c:v>
                </c:pt>
                <c:pt idx="517">
                  <c:v>62.86</c:v>
                </c:pt>
                <c:pt idx="518">
                  <c:v>58.68</c:v>
                </c:pt>
                <c:pt idx="519">
                  <c:v>55.68</c:v>
                </c:pt>
                <c:pt idx="520">
                  <c:v>44.86</c:v>
                </c:pt>
                <c:pt idx="521">
                  <c:v>49.63</c:v>
                </c:pt>
                <c:pt idx="522">
                  <c:v>56.37</c:v>
                </c:pt>
                <c:pt idx="523">
                  <c:v>61.11</c:v>
                </c:pt>
                <c:pt idx="524">
                  <c:v>44.12</c:v>
                </c:pt>
                <c:pt idx="525">
                  <c:v>57.01</c:v>
                </c:pt>
                <c:pt idx="526">
                  <c:v>55</c:v>
                </c:pt>
                <c:pt idx="527">
                  <c:v>37.57</c:v>
                </c:pt>
                <c:pt idx="528">
                  <c:v>40.11</c:v>
                </c:pt>
                <c:pt idx="529">
                  <c:v>59</c:v>
                </c:pt>
                <c:pt idx="530">
                  <c:v>41.31</c:v>
                </c:pt>
                <c:pt idx="531">
                  <c:v>45.64</c:v>
                </c:pt>
                <c:pt idx="532">
                  <c:v>36.85</c:v>
                </c:pt>
                <c:pt idx="533">
                  <c:v>48.14</c:v>
                </c:pt>
                <c:pt idx="534">
                  <c:v>50.08</c:v>
                </c:pt>
                <c:pt idx="535">
                  <c:v>54.58</c:v>
                </c:pt>
                <c:pt idx="536">
                  <c:v>37.89</c:v>
                </c:pt>
                <c:pt idx="537">
                  <c:v>64.25</c:v>
                </c:pt>
                <c:pt idx="538">
                  <c:v>69.53</c:v>
                </c:pt>
                <c:pt idx="539">
                  <c:v>46.92</c:v>
                </c:pt>
                <c:pt idx="540">
                  <c:v>61.99</c:v>
                </c:pt>
                <c:pt idx="541">
                  <c:v>50.74</c:v>
                </c:pt>
                <c:pt idx="542">
                  <c:v>52.8</c:v>
                </c:pt>
                <c:pt idx="543">
                  <c:v>47.04</c:v>
                </c:pt>
                <c:pt idx="544">
                  <c:v>55.96</c:v>
                </c:pt>
                <c:pt idx="545">
                  <c:v>49.7</c:v>
                </c:pt>
                <c:pt idx="546">
                  <c:v>58.81</c:v>
                </c:pt>
                <c:pt idx="547">
                  <c:v>49.23</c:v>
                </c:pt>
                <c:pt idx="548">
                  <c:v>39.020000000000003</c:v>
                </c:pt>
                <c:pt idx="549">
                  <c:v>49.64</c:v>
                </c:pt>
                <c:pt idx="550">
                  <c:v>50.94</c:v>
                </c:pt>
                <c:pt idx="551">
                  <c:v>48</c:v>
                </c:pt>
                <c:pt idx="552">
                  <c:v>44.91</c:v>
                </c:pt>
                <c:pt idx="553">
                  <c:v>50.42</c:v>
                </c:pt>
                <c:pt idx="554">
                  <c:v>48.99</c:v>
                </c:pt>
                <c:pt idx="555">
                  <c:v>35.159999999999997</c:v>
                </c:pt>
                <c:pt idx="556">
                  <c:v>32.01</c:v>
                </c:pt>
                <c:pt idx="557">
                  <c:v>49.66</c:v>
                </c:pt>
                <c:pt idx="558">
                  <c:v>40.39</c:v>
                </c:pt>
                <c:pt idx="559">
                  <c:v>33.979999999999997</c:v>
                </c:pt>
                <c:pt idx="560">
                  <c:v>36.76</c:v>
                </c:pt>
                <c:pt idx="561">
                  <c:v>48.95</c:v>
                </c:pt>
                <c:pt idx="562">
                  <c:v>46.73</c:v>
                </c:pt>
                <c:pt idx="563">
                  <c:v>45.62</c:v>
                </c:pt>
                <c:pt idx="564">
                  <c:v>40.31</c:v>
                </c:pt>
                <c:pt idx="565">
                  <c:v>49.7</c:v>
                </c:pt>
                <c:pt idx="566">
                  <c:v>44.28</c:v>
                </c:pt>
                <c:pt idx="567">
                  <c:v>55.73</c:v>
                </c:pt>
                <c:pt idx="568">
                  <c:v>55.56</c:v>
                </c:pt>
                <c:pt idx="569">
                  <c:v>49.63</c:v>
                </c:pt>
                <c:pt idx="570">
                  <c:v>60.68</c:v>
                </c:pt>
                <c:pt idx="571">
                  <c:v>53.26</c:v>
                </c:pt>
                <c:pt idx="572">
                  <c:v>51.6</c:v>
                </c:pt>
                <c:pt idx="573">
                  <c:v>51.63</c:v>
                </c:pt>
                <c:pt idx="574">
                  <c:v>41.6</c:v>
                </c:pt>
                <c:pt idx="575">
                  <c:v>47.6</c:v>
                </c:pt>
                <c:pt idx="576">
                  <c:v>51.03</c:v>
                </c:pt>
                <c:pt idx="577">
                  <c:v>47.15</c:v>
                </c:pt>
                <c:pt idx="578">
                  <c:v>40.950000000000003</c:v>
                </c:pt>
                <c:pt idx="579">
                  <c:v>42.69</c:v>
                </c:pt>
                <c:pt idx="580">
                  <c:v>52.35</c:v>
                </c:pt>
                <c:pt idx="581">
                  <c:v>47.56</c:v>
                </c:pt>
                <c:pt idx="582">
                  <c:v>43.55</c:v>
                </c:pt>
                <c:pt idx="583">
                  <c:v>88.19</c:v>
                </c:pt>
                <c:pt idx="584">
                  <c:v>55.79</c:v>
                </c:pt>
                <c:pt idx="585">
                  <c:v>52.61</c:v>
                </c:pt>
                <c:pt idx="586">
                  <c:v>42.57</c:v>
                </c:pt>
                <c:pt idx="587">
                  <c:v>50.4</c:v>
                </c:pt>
                <c:pt idx="588">
                  <c:v>46.69</c:v>
                </c:pt>
                <c:pt idx="589">
                  <c:v>40.369999999999997</c:v>
                </c:pt>
                <c:pt idx="590">
                  <c:v>51.28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9-4818-9FDF-8A72DAEFB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845816"/>
        <c:axId val="696706055"/>
      </c:scatterChart>
      <c:valAx>
        <c:axId val="209684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06055"/>
        <c:crosses val="autoZero"/>
        <c:crossBetween val="midCat"/>
      </c:valAx>
      <c:valAx>
        <c:axId val="696706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45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NoCom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'Histogramme NoCom'!$A$1</c:f>
              <c:strCache>
                <c:ptCount val="1"/>
                <c:pt idx="0">
                  <c:v>occurence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'Histogramme NoCom'!$B$2:$B$28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24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</c:numCache>
            </c:numRef>
          </c:cat>
          <c:val>
            <c:numRef>
              <c:f>'Histogramme NoCom'!$A$2:$A$28</c:f>
              <c:numCache>
                <c:formatCode>General</c:formatCode>
                <c:ptCount val="27"/>
                <c:pt idx="0">
                  <c:v>94</c:v>
                </c:pt>
                <c:pt idx="1">
                  <c:v>73</c:v>
                </c:pt>
                <c:pt idx="2">
                  <c:v>86</c:v>
                </c:pt>
                <c:pt idx="3">
                  <c:v>69</c:v>
                </c:pt>
                <c:pt idx="4">
                  <c:v>52</c:v>
                </c:pt>
                <c:pt idx="5">
                  <c:v>48</c:v>
                </c:pt>
                <c:pt idx="6">
                  <c:v>46</c:v>
                </c:pt>
                <c:pt idx="7">
                  <c:v>26</c:v>
                </c:pt>
                <c:pt idx="8">
                  <c:v>30</c:v>
                </c:pt>
                <c:pt idx="9">
                  <c:v>21</c:v>
                </c:pt>
                <c:pt idx="10">
                  <c:v>26</c:v>
                </c:pt>
                <c:pt idx="11">
                  <c:v>11</c:v>
                </c:pt>
                <c:pt idx="12">
                  <c:v>9</c:v>
                </c:pt>
                <c:pt idx="13">
                  <c:v>8</c:v>
                </c:pt>
                <c:pt idx="14">
                  <c:v>9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0-48B0-8E0A-8A58499E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2784504"/>
        <c:axId val="412018536"/>
      </c:barChart>
      <c:catAx>
        <c:axId val="9278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18536"/>
        <c:crosses val="autoZero"/>
        <c:auto val="1"/>
        <c:lblAlgn val="ctr"/>
        <c:lblOffset val="100"/>
        <c:noMultiLvlLbl val="0"/>
      </c:catAx>
      <c:valAx>
        <c:axId val="41201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8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NCLOC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'Histogramme NCLOC'!$B$1</c:f>
              <c:strCache>
                <c:ptCount val="1"/>
                <c:pt idx="0">
                  <c:v>occurences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'Histogramme NCLOC'!$A$2:$A$282</c:f>
              <c:numCache>
                <c:formatCode>General</c:formatCode>
                <c:ptCount val="28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84</c:v>
                </c:pt>
                <c:pt idx="74">
                  <c:v>85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91</c:v>
                </c:pt>
                <c:pt idx="81">
                  <c:v>93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106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113</c:v>
                </c:pt>
                <c:pt idx="98">
                  <c:v>114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126</c:v>
                </c:pt>
                <c:pt idx="109">
                  <c:v>127</c:v>
                </c:pt>
                <c:pt idx="110">
                  <c:v>128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152</c:v>
                </c:pt>
                <c:pt idx="129">
                  <c:v>153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162</c:v>
                </c:pt>
                <c:pt idx="136">
                  <c:v>165</c:v>
                </c:pt>
                <c:pt idx="137">
                  <c:v>167</c:v>
                </c:pt>
                <c:pt idx="138">
                  <c:v>168</c:v>
                </c:pt>
                <c:pt idx="139">
                  <c:v>169</c:v>
                </c:pt>
                <c:pt idx="140">
                  <c:v>170</c:v>
                </c:pt>
                <c:pt idx="141">
                  <c:v>171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178</c:v>
                </c:pt>
                <c:pt idx="147">
                  <c:v>179</c:v>
                </c:pt>
                <c:pt idx="148">
                  <c:v>180</c:v>
                </c:pt>
                <c:pt idx="149">
                  <c:v>181</c:v>
                </c:pt>
                <c:pt idx="150">
                  <c:v>182</c:v>
                </c:pt>
                <c:pt idx="151">
                  <c:v>186</c:v>
                </c:pt>
                <c:pt idx="152">
                  <c:v>187</c:v>
                </c:pt>
                <c:pt idx="153">
                  <c:v>188</c:v>
                </c:pt>
                <c:pt idx="154">
                  <c:v>189</c:v>
                </c:pt>
                <c:pt idx="155">
                  <c:v>192</c:v>
                </c:pt>
                <c:pt idx="156">
                  <c:v>194</c:v>
                </c:pt>
                <c:pt idx="157">
                  <c:v>196</c:v>
                </c:pt>
                <c:pt idx="158">
                  <c:v>197</c:v>
                </c:pt>
                <c:pt idx="159">
                  <c:v>198</c:v>
                </c:pt>
                <c:pt idx="160">
                  <c:v>200</c:v>
                </c:pt>
                <c:pt idx="161">
                  <c:v>203</c:v>
                </c:pt>
                <c:pt idx="162">
                  <c:v>204</c:v>
                </c:pt>
                <c:pt idx="163">
                  <c:v>207</c:v>
                </c:pt>
                <c:pt idx="164">
                  <c:v>208</c:v>
                </c:pt>
                <c:pt idx="165">
                  <c:v>209</c:v>
                </c:pt>
                <c:pt idx="166">
                  <c:v>212</c:v>
                </c:pt>
                <c:pt idx="167">
                  <c:v>213</c:v>
                </c:pt>
                <c:pt idx="168">
                  <c:v>214</c:v>
                </c:pt>
                <c:pt idx="169">
                  <c:v>215</c:v>
                </c:pt>
                <c:pt idx="170">
                  <c:v>216</c:v>
                </c:pt>
                <c:pt idx="171">
                  <c:v>217</c:v>
                </c:pt>
                <c:pt idx="172">
                  <c:v>218</c:v>
                </c:pt>
                <c:pt idx="173">
                  <c:v>221</c:v>
                </c:pt>
                <c:pt idx="174">
                  <c:v>222</c:v>
                </c:pt>
                <c:pt idx="175">
                  <c:v>223</c:v>
                </c:pt>
                <c:pt idx="176">
                  <c:v>224</c:v>
                </c:pt>
                <c:pt idx="177">
                  <c:v>226</c:v>
                </c:pt>
                <c:pt idx="178">
                  <c:v>228</c:v>
                </c:pt>
                <c:pt idx="179">
                  <c:v>229</c:v>
                </c:pt>
                <c:pt idx="180">
                  <c:v>230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237</c:v>
                </c:pt>
                <c:pt idx="185">
                  <c:v>238</c:v>
                </c:pt>
                <c:pt idx="186">
                  <c:v>239</c:v>
                </c:pt>
                <c:pt idx="187">
                  <c:v>242</c:v>
                </c:pt>
                <c:pt idx="188">
                  <c:v>243</c:v>
                </c:pt>
                <c:pt idx="189">
                  <c:v>244</c:v>
                </c:pt>
                <c:pt idx="190">
                  <c:v>245</c:v>
                </c:pt>
                <c:pt idx="191">
                  <c:v>249</c:v>
                </c:pt>
                <c:pt idx="192">
                  <c:v>252</c:v>
                </c:pt>
                <c:pt idx="193">
                  <c:v>255</c:v>
                </c:pt>
                <c:pt idx="194">
                  <c:v>258</c:v>
                </c:pt>
                <c:pt idx="195">
                  <c:v>259</c:v>
                </c:pt>
                <c:pt idx="196">
                  <c:v>261</c:v>
                </c:pt>
                <c:pt idx="197">
                  <c:v>262</c:v>
                </c:pt>
                <c:pt idx="198">
                  <c:v>268</c:v>
                </c:pt>
                <c:pt idx="199">
                  <c:v>269</c:v>
                </c:pt>
                <c:pt idx="200">
                  <c:v>272</c:v>
                </c:pt>
                <c:pt idx="201">
                  <c:v>276</c:v>
                </c:pt>
                <c:pt idx="202">
                  <c:v>279</c:v>
                </c:pt>
                <c:pt idx="203">
                  <c:v>282</c:v>
                </c:pt>
                <c:pt idx="204">
                  <c:v>283</c:v>
                </c:pt>
                <c:pt idx="205">
                  <c:v>284</c:v>
                </c:pt>
                <c:pt idx="206">
                  <c:v>291</c:v>
                </c:pt>
                <c:pt idx="207">
                  <c:v>293</c:v>
                </c:pt>
                <c:pt idx="208">
                  <c:v>298</c:v>
                </c:pt>
                <c:pt idx="209">
                  <c:v>302</c:v>
                </c:pt>
                <c:pt idx="210">
                  <c:v>307</c:v>
                </c:pt>
                <c:pt idx="211">
                  <c:v>316</c:v>
                </c:pt>
                <c:pt idx="212">
                  <c:v>323</c:v>
                </c:pt>
                <c:pt idx="213">
                  <c:v>325</c:v>
                </c:pt>
                <c:pt idx="214">
                  <c:v>327</c:v>
                </c:pt>
                <c:pt idx="215">
                  <c:v>331</c:v>
                </c:pt>
                <c:pt idx="216">
                  <c:v>334</c:v>
                </c:pt>
                <c:pt idx="217">
                  <c:v>335</c:v>
                </c:pt>
                <c:pt idx="218">
                  <c:v>342</c:v>
                </c:pt>
                <c:pt idx="219">
                  <c:v>347</c:v>
                </c:pt>
                <c:pt idx="220">
                  <c:v>351</c:v>
                </c:pt>
                <c:pt idx="221">
                  <c:v>355</c:v>
                </c:pt>
                <c:pt idx="222">
                  <c:v>358</c:v>
                </c:pt>
                <c:pt idx="223">
                  <c:v>363</c:v>
                </c:pt>
                <c:pt idx="224">
                  <c:v>365</c:v>
                </c:pt>
                <c:pt idx="225">
                  <c:v>371</c:v>
                </c:pt>
                <c:pt idx="226">
                  <c:v>373</c:v>
                </c:pt>
                <c:pt idx="227">
                  <c:v>379</c:v>
                </c:pt>
                <c:pt idx="228">
                  <c:v>380</c:v>
                </c:pt>
                <c:pt idx="229">
                  <c:v>382</c:v>
                </c:pt>
                <c:pt idx="230">
                  <c:v>387</c:v>
                </c:pt>
                <c:pt idx="231">
                  <c:v>392</c:v>
                </c:pt>
                <c:pt idx="232">
                  <c:v>393</c:v>
                </c:pt>
                <c:pt idx="233">
                  <c:v>396</c:v>
                </c:pt>
                <c:pt idx="234">
                  <c:v>398</c:v>
                </c:pt>
                <c:pt idx="235">
                  <c:v>403</c:v>
                </c:pt>
                <c:pt idx="236">
                  <c:v>412</c:v>
                </c:pt>
                <c:pt idx="237">
                  <c:v>417</c:v>
                </c:pt>
                <c:pt idx="238">
                  <c:v>418</c:v>
                </c:pt>
                <c:pt idx="239">
                  <c:v>423</c:v>
                </c:pt>
                <c:pt idx="240">
                  <c:v>425</c:v>
                </c:pt>
                <c:pt idx="241">
                  <c:v>429</c:v>
                </c:pt>
                <c:pt idx="242">
                  <c:v>434</c:v>
                </c:pt>
                <c:pt idx="243">
                  <c:v>438</c:v>
                </c:pt>
                <c:pt idx="244">
                  <c:v>455</c:v>
                </c:pt>
                <c:pt idx="245">
                  <c:v>466</c:v>
                </c:pt>
                <c:pt idx="246">
                  <c:v>468</c:v>
                </c:pt>
                <c:pt idx="247">
                  <c:v>469</c:v>
                </c:pt>
                <c:pt idx="248">
                  <c:v>489</c:v>
                </c:pt>
                <c:pt idx="249">
                  <c:v>507</c:v>
                </c:pt>
                <c:pt idx="250">
                  <c:v>521</c:v>
                </c:pt>
                <c:pt idx="251">
                  <c:v>561</c:v>
                </c:pt>
                <c:pt idx="252">
                  <c:v>565</c:v>
                </c:pt>
                <c:pt idx="253">
                  <c:v>596</c:v>
                </c:pt>
                <c:pt idx="254">
                  <c:v>597</c:v>
                </c:pt>
                <c:pt idx="255">
                  <c:v>606</c:v>
                </c:pt>
                <c:pt idx="256">
                  <c:v>623</c:v>
                </c:pt>
                <c:pt idx="257">
                  <c:v>643</c:v>
                </c:pt>
                <c:pt idx="258">
                  <c:v>653</c:v>
                </c:pt>
                <c:pt idx="259">
                  <c:v>656</c:v>
                </c:pt>
                <c:pt idx="260">
                  <c:v>670</c:v>
                </c:pt>
                <c:pt idx="261">
                  <c:v>677</c:v>
                </c:pt>
                <c:pt idx="262">
                  <c:v>683</c:v>
                </c:pt>
                <c:pt idx="263">
                  <c:v>708</c:v>
                </c:pt>
                <c:pt idx="264">
                  <c:v>726</c:v>
                </c:pt>
                <c:pt idx="265">
                  <c:v>764</c:v>
                </c:pt>
                <c:pt idx="266">
                  <c:v>767</c:v>
                </c:pt>
                <c:pt idx="267">
                  <c:v>780</c:v>
                </c:pt>
                <c:pt idx="268">
                  <c:v>789</c:v>
                </c:pt>
                <c:pt idx="269">
                  <c:v>925</c:v>
                </c:pt>
                <c:pt idx="270">
                  <c:v>947</c:v>
                </c:pt>
                <c:pt idx="271">
                  <c:v>974</c:v>
                </c:pt>
                <c:pt idx="272">
                  <c:v>988</c:v>
                </c:pt>
                <c:pt idx="273">
                  <c:v>1000</c:v>
                </c:pt>
                <c:pt idx="274">
                  <c:v>1063</c:v>
                </c:pt>
                <c:pt idx="275">
                  <c:v>1235</c:v>
                </c:pt>
                <c:pt idx="276">
                  <c:v>1459</c:v>
                </c:pt>
                <c:pt idx="277">
                  <c:v>1547</c:v>
                </c:pt>
                <c:pt idx="278">
                  <c:v>1575</c:v>
                </c:pt>
                <c:pt idx="279">
                  <c:v>2415</c:v>
                </c:pt>
                <c:pt idx="280">
                  <c:v>2732</c:v>
                </c:pt>
              </c:numCache>
            </c:numRef>
          </c:cat>
          <c:val>
            <c:numRef>
              <c:f>'Histogramme NCLOC'!$B$2:$B$282</c:f>
              <c:numCache>
                <c:formatCode>General</c:formatCode>
                <c:ptCount val="281"/>
                <c:pt idx="0">
                  <c:v>16</c:v>
                </c:pt>
                <c:pt idx="1">
                  <c:v>43</c:v>
                </c:pt>
                <c:pt idx="2">
                  <c:v>43</c:v>
                </c:pt>
                <c:pt idx="3">
                  <c:v>12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13</c:v>
                </c:pt>
                <c:pt idx="8">
                  <c:v>16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5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4</c:v>
                </c:pt>
                <c:pt idx="34">
                  <c:v>6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9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7</c:v>
                </c:pt>
                <c:pt idx="61">
                  <c:v>1</c:v>
                </c:pt>
                <c:pt idx="62">
                  <c:v>5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2</c:v>
                </c:pt>
                <c:pt idx="69">
                  <c:v>7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6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4</c:v>
                </c:pt>
                <c:pt idx="131">
                  <c:v>2</c:v>
                </c:pt>
                <c:pt idx="132">
                  <c:v>1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8-475E-8094-2859C2CEF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801068456"/>
        <c:axId val="72462776"/>
      </c:barChart>
      <c:catAx>
        <c:axId val="801068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2776"/>
        <c:crosses val="autoZero"/>
        <c:auto val="1"/>
        <c:lblAlgn val="ctr"/>
        <c:lblOffset val="100"/>
        <c:noMultiLvlLbl val="0"/>
      </c:catAx>
      <c:valAx>
        <c:axId val="7246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6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DCP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'Histogramme DCP'!$C$1</c:f>
              <c:strCache>
                <c:ptCount val="1"/>
                <c:pt idx="0">
                  <c:v>compte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'Histogramme DCP'!$B$2:$B$66</c:f>
              <c:numCache>
                <c:formatCode>0.00</c:formatCode>
                <c:ptCount val="65"/>
                <c:pt idx="0">
                  <c:v>25</c:v>
                </c:pt>
                <c:pt idx="1">
                  <c:v>27</c:v>
                </c:pt>
                <c:pt idx="2">
                  <c:v>30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69</c:v>
                </c:pt>
                <c:pt idx="41">
                  <c:v>70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84</c:v>
                </c:pt>
                <c:pt idx="56">
                  <c:v>85</c:v>
                </c:pt>
                <c:pt idx="57">
                  <c:v>86</c:v>
                </c:pt>
                <c:pt idx="58">
                  <c:v>87</c:v>
                </c:pt>
                <c:pt idx="59">
                  <c:v>88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</c:numCache>
            </c:numRef>
          </c:cat>
          <c:val>
            <c:numRef>
              <c:f>'Histogramme DCP'!$C$2:$C$66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11</c:v>
                </c:pt>
                <c:pt idx="10">
                  <c:v>8</c:v>
                </c:pt>
                <c:pt idx="11">
                  <c:v>7</c:v>
                </c:pt>
                <c:pt idx="12">
                  <c:v>12</c:v>
                </c:pt>
                <c:pt idx="13">
                  <c:v>6</c:v>
                </c:pt>
                <c:pt idx="14">
                  <c:v>7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  <c:pt idx="18">
                  <c:v>19</c:v>
                </c:pt>
                <c:pt idx="19">
                  <c:v>15</c:v>
                </c:pt>
                <c:pt idx="20">
                  <c:v>18</c:v>
                </c:pt>
                <c:pt idx="21">
                  <c:v>20</c:v>
                </c:pt>
                <c:pt idx="22">
                  <c:v>17</c:v>
                </c:pt>
                <c:pt idx="23">
                  <c:v>11</c:v>
                </c:pt>
                <c:pt idx="24">
                  <c:v>20</c:v>
                </c:pt>
                <c:pt idx="25">
                  <c:v>18</c:v>
                </c:pt>
                <c:pt idx="26">
                  <c:v>12</c:v>
                </c:pt>
                <c:pt idx="27">
                  <c:v>13</c:v>
                </c:pt>
                <c:pt idx="28">
                  <c:v>11</c:v>
                </c:pt>
                <c:pt idx="29">
                  <c:v>15</c:v>
                </c:pt>
                <c:pt idx="30">
                  <c:v>22</c:v>
                </c:pt>
                <c:pt idx="31">
                  <c:v>14</c:v>
                </c:pt>
                <c:pt idx="32">
                  <c:v>10</c:v>
                </c:pt>
                <c:pt idx="33">
                  <c:v>15</c:v>
                </c:pt>
                <c:pt idx="34">
                  <c:v>13</c:v>
                </c:pt>
                <c:pt idx="35">
                  <c:v>8</c:v>
                </c:pt>
                <c:pt idx="36">
                  <c:v>11</c:v>
                </c:pt>
                <c:pt idx="37">
                  <c:v>12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13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2</c:v>
                </c:pt>
                <c:pt idx="51">
                  <c:v>4</c:v>
                </c:pt>
                <c:pt idx="52">
                  <c:v>11</c:v>
                </c:pt>
                <c:pt idx="53">
                  <c:v>4</c:v>
                </c:pt>
                <c:pt idx="54">
                  <c:v>6</c:v>
                </c:pt>
                <c:pt idx="55">
                  <c:v>2</c:v>
                </c:pt>
                <c:pt idx="56">
                  <c:v>3</c:v>
                </c:pt>
                <c:pt idx="57">
                  <c:v>13</c:v>
                </c:pt>
                <c:pt idx="58">
                  <c:v>13</c:v>
                </c:pt>
                <c:pt idx="59">
                  <c:v>22</c:v>
                </c:pt>
                <c:pt idx="60">
                  <c:v>24</c:v>
                </c:pt>
                <c:pt idx="61">
                  <c:v>19</c:v>
                </c:pt>
                <c:pt idx="62">
                  <c:v>30</c:v>
                </c:pt>
                <c:pt idx="63">
                  <c:v>20</c:v>
                </c:pt>
                <c:pt idx="6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B5-491B-9112-505FC677F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845430984"/>
        <c:axId val="542336743"/>
      </c:barChart>
      <c:catAx>
        <c:axId val="184543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DCP (arrondi)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6743"/>
        <c:crosses val="autoZero"/>
        <c:auto val="1"/>
        <c:lblAlgn val="ctr"/>
        <c:lblOffset val="100"/>
        <c:noMultiLvlLbl val="0"/>
      </c:catAx>
      <c:valAx>
        <c:axId val="542336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3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NOCOM &amp; NCLOC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NCLOC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Data!$B$2:$B$633</c:f>
              <c:numCache>
                <c:formatCode>General</c:formatCode>
                <c:ptCount val="63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18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24</c:v>
                </c:pt>
                <c:pt idx="625">
                  <c:v>24</c:v>
                </c:pt>
                <c:pt idx="626">
                  <c:v>27</c:v>
                </c:pt>
                <c:pt idx="627">
                  <c:v>28</c:v>
                </c:pt>
                <c:pt idx="628">
                  <c:v>30</c:v>
                </c:pt>
                <c:pt idx="629">
                  <c:v>30</c:v>
                </c:pt>
                <c:pt idx="630">
                  <c:v>31</c:v>
                </c:pt>
                <c:pt idx="631">
                  <c:v>32</c:v>
                </c:pt>
              </c:numCache>
            </c:numRef>
          </c:xVal>
          <c:yVal>
            <c:numRef>
              <c:f>Data!$D$2:$D$633</c:f>
              <c:numCache>
                <c:formatCode>General</c:formatCode>
                <c:ptCount val="632"/>
                <c:pt idx="0">
                  <c:v>73</c:v>
                </c:pt>
                <c:pt idx="1">
                  <c:v>60</c:v>
                </c:pt>
                <c:pt idx="2">
                  <c:v>39</c:v>
                </c:pt>
                <c:pt idx="3">
                  <c:v>45</c:v>
                </c:pt>
                <c:pt idx="4">
                  <c:v>53</c:v>
                </c:pt>
                <c:pt idx="5">
                  <c:v>62</c:v>
                </c:pt>
                <c:pt idx="6">
                  <c:v>6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4</c:v>
                </c:pt>
                <c:pt idx="14">
                  <c:v>96</c:v>
                </c:pt>
                <c:pt idx="15">
                  <c:v>4</c:v>
                </c:pt>
                <c:pt idx="16">
                  <c:v>8</c:v>
                </c:pt>
                <c:pt idx="17">
                  <c:v>9</c:v>
                </c:pt>
                <c:pt idx="18">
                  <c:v>4</c:v>
                </c:pt>
                <c:pt idx="19">
                  <c:v>56</c:v>
                </c:pt>
                <c:pt idx="20">
                  <c:v>66</c:v>
                </c:pt>
                <c:pt idx="21">
                  <c:v>93</c:v>
                </c:pt>
                <c:pt idx="22">
                  <c:v>14</c:v>
                </c:pt>
                <c:pt idx="23">
                  <c:v>181</c:v>
                </c:pt>
                <c:pt idx="24">
                  <c:v>79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229</c:v>
                </c:pt>
                <c:pt idx="29">
                  <c:v>98</c:v>
                </c:pt>
                <c:pt idx="30">
                  <c:v>32</c:v>
                </c:pt>
                <c:pt idx="31">
                  <c:v>46</c:v>
                </c:pt>
                <c:pt idx="32">
                  <c:v>85</c:v>
                </c:pt>
                <c:pt idx="33">
                  <c:v>116</c:v>
                </c:pt>
                <c:pt idx="34">
                  <c:v>5</c:v>
                </c:pt>
                <c:pt idx="35">
                  <c:v>7</c:v>
                </c:pt>
                <c:pt idx="36">
                  <c:v>30</c:v>
                </c:pt>
                <c:pt idx="37">
                  <c:v>72</c:v>
                </c:pt>
                <c:pt idx="38">
                  <c:v>30</c:v>
                </c:pt>
                <c:pt idx="39">
                  <c:v>43</c:v>
                </c:pt>
                <c:pt idx="40">
                  <c:v>147</c:v>
                </c:pt>
                <c:pt idx="41">
                  <c:v>82</c:v>
                </c:pt>
                <c:pt idx="42">
                  <c:v>10</c:v>
                </c:pt>
                <c:pt idx="43">
                  <c:v>5</c:v>
                </c:pt>
                <c:pt idx="44">
                  <c:v>6</c:v>
                </c:pt>
                <c:pt idx="45">
                  <c:v>7</c:v>
                </c:pt>
                <c:pt idx="46">
                  <c:v>28</c:v>
                </c:pt>
                <c:pt idx="47">
                  <c:v>25</c:v>
                </c:pt>
                <c:pt idx="48">
                  <c:v>35</c:v>
                </c:pt>
                <c:pt idx="49">
                  <c:v>37</c:v>
                </c:pt>
                <c:pt idx="50">
                  <c:v>6</c:v>
                </c:pt>
                <c:pt idx="51">
                  <c:v>70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81</c:v>
                </c:pt>
                <c:pt idx="56">
                  <c:v>114</c:v>
                </c:pt>
                <c:pt idx="57">
                  <c:v>6</c:v>
                </c:pt>
                <c:pt idx="58">
                  <c:v>106</c:v>
                </c:pt>
                <c:pt idx="59">
                  <c:v>24</c:v>
                </c:pt>
                <c:pt idx="60">
                  <c:v>45</c:v>
                </c:pt>
                <c:pt idx="61">
                  <c:v>49</c:v>
                </c:pt>
                <c:pt idx="62">
                  <c:v>70</c:v>
                </c:pt>
                <c:pt idx="63">
                  <c:v>51</c:v>
                </c:pt>
                <c:pt idx="64">
                  <c:v>87</c:v>
                </c:pt>
                <c:pt idx="65">
                  <c:v>41</c:v>
                </c:pt>
                <c:pt idx="66">
                  <c:v>78</c:v>
                </c:pt>
                <c:pt idx="67">
                  <c:v>5</c:v>
                </c:pt>
                <c:pt idx="68">
                  <c:v>5</c:v>
                </c:pt>
                <c:pt idx="69">
                  <c:v>47</c:v>
                </c:pt>
                <c:pt idx="70">
                  <c:v>6</c:v>
                </c:pt>
                <c:pt idx="71">
                  <c:v>106</c:v>
                </c:pt>
                <c:pt idx="72">
                  <c:v>11</c:v>
                </c:pt>
                <c:pt idx="73">
                  <c:v>23</c:v>
                </c:pt>
                <c:pt idx="74">
                  <c:v>38</c:v>
                </c:pt>
                <c:pt idx="75">
                  <c:v>53</c:v>
                </c:pt>
                <c:pt idx="76">
                  <c:v>6</c:v>
                </c:pt>
                <c:pt idx="77">
                  <c:v>4</c:v>
                </c:pt>
                <c:pt idx="78">
                  <c:v>4</c:v>
                </c:pt>
                <c:pt idx="79">
                  <c:v>59</c:v>
                </c:pt>
                <c:pt idx="80">
                  <c:v>15</c:v>
                </c:pt>
                <c:pt idx="81">
                  <c:v>30</c:v>
                </c:pt>
                <c:pt idx="82">
                  <c:v>72</c:v>
                </c:pt>
                <c:pt idx="83">
                  <c:v>6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12</c:v>
                </c:pt>
                <c:pt idx="88">
                  <c:v>42</c:v>
                </c:pt>
                <c:pt idx="89">
                  <c:v>80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6</c:v>
                </c:pt>
                <c:pt idx="94">
                  <c:v>39</c:v>
                </c:pt>
                <c:pt idx="95">
                  <c:v>49</c:v>
                </c:pt>
                <c:pt idx="96">
                  <c:v>71</c:v>
                </c:pt>
                <c:pt idx="97">
                  <c:v>40</c:v>
                </c:pt>
                <c:pt idx="98">
                  <c:v>44</c:v>
                </c:pt>
                <c:pt idx="99">
                  <c:v>36</c:v>
                </c:pt>
                <c:pt idx="100">
                  <c:v>48</c:v>
                </c:pt>
                <c:pt idx="101">
                  <c:v>13</c:v>
                </c:pt>
                <c:pt idx="102">
                  <c:v>13</c:v>
                </c:pt>
                <c:pt idx="103">
                  <c:v>41</c:v>
                </c:pt>
                <c:pt idx="104">
                  <c:v>9</c:v>
                </c:pt>
                <c:pt idx="105">
                  <c:v>48</c:v>
                </c:pt>
                <c:pt idx="106">
                  <c:v>4</c:v>
                </c:pt>
                <c:pt idx="107">
                  <c:v>6</c:v>
                </c:pt>
                <c:pt idx="108">
                  <c:v>62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13</c:v>
                </c:pt>
                <c:pt idx="114">
                  <c:v>5</c:v>
                </c:pt>
                <c:pt idx="115">
                  <c:v>8</c:v>
                </c:pt>
                <c:pt idx="116">
                  <c:v>5</c:v>
                </c:pt>
                <c:pt idx="117">
                  <c:v>11</c:v>
                </c:pt>
                <c:pt idx="118">
                  <c:v>28</c:v>
                </c:pt>
                <c:pt idx="119">
                  <c:v>7</c:v>
                </c:pt>
                <c:pt idx="120">
                  <c:v>5</c:v>
                </c:pt>
                <c:pt idx="121">
                  <c:v>5</c:v>
                </c:pt>
                <c:pt idx="122">
                  <c:v>51</c:v>
                </c:pt>
                <c:pt idx="123">
                  <c:v>18</c:v>
                </c:pt>
                <c:pt idx="124">
                  <c:v>43</c:v>
                </c:pt>
                <c:pt idx="125">
                  <c:v>7</c:v>
                </c:pt>
                <c:pt idx="126">
                  <c:v>29</c:v>
                </c:pt>
                <c:pt idx="127">
                  <c:v>113</c:v>
                </c:pt>
                <c:pt idx="128">
                  <c:v>110</c:v>
                </c:pt>
                <c:pt idx="129">
                  <c:v>97</c:v>
                </c:pt>
                <c:pt idx="130">
                  <c:v>18</c:v>
                </c:pt>
                <c:pt idx="131">
                  <c:v>32</c:v>
                </c:pt>
                <c:pt idx="132">
                  <c:v>173</c:v>
                </c:pt>
                <c:pt idx="133">
                  <c:v>31</c:v>
                </c:pt>
                <c:pt idx="134">
                  <c:v>49</c:v>
                </c:pt>
                <c:pt idx="135">
                  <c:v>64</c:v>
                </c:pt>
                <c:pt idx="136">
                  <c:v>455</c:v>
                </c:pt>
                <c:pt idx="137">
                  <c:v>12</c:v>
                </c:pt>
                <c:pt idx="138">
                  <c:v>59</c:v>
                </c:pt>
                <c:pt idx="139">
                  <c:v>61</c:v>
                </c:pt>
                <c:pt idx="140">
                  <c:v>178</c:v>
                </c:pt>
                <c:pt idx="141">
                  <c:v>6</c:v>
                </c:pt>
                <c:pt idx="142">
                  <c:v>56</c:v>
                </c:pt>
                <c:pt idx="143">
                  <c:v>69</c:v>
                </c:pt>
                <c:pt idx="144">
                  <c:v>43</c:v>
                </c:pt>
                <c:pt idx="145">
                  <c:v>57</c:v>
                </c:pt>
                <c:pt idx="146">
                  <c:v>117</c:v>
                </c:pt>
                <c:pt idx="147">
                  <c:v>84</c:v>
                </c:pt>
                <c:pt idx="148">
                  <c:v>34</c:v>
                </c:pt>
                <c:pt idx="149">
                  <c:v>12</c:v>
                </c:pt>
                <c:pt idx="150">
                  <c:v>13</c:v>
                </c:pt>
                <c:pt idx="151">
                  <c:v>20</c:v>
                </c:pt>
                <c:pt idx="152">
                  <c:v>12</c:v>
                </c:pt>
                <c:pt idx="153">
                  <c:v>12</c:v>
                </c:pt>
                <c:pt idx="154">
                  <c:v>5</c:v>
                </c:pt>
                <c:pt idx="155">
                  <c:v>12</c:v>
                </c:pt>
                <c:pt idx="156">
                  <c:v>56</c:v>
                </c:pt>
                <c:pt idx="157">
                  <c:v>35</c:v>
                </c:pt>
                <c:pt idx="158">
                  <c:v>10</c:v>
                </c:pt>
                <c:pt idx="159">
                  <c:v>6</c:v>
                </c:pt>
                <c:pt idx="160">
                  <c:v>13</c:v>
                </c:pt>
                <c:pt idx="161">
                  <c:v>70</c:v>
                </c:pt>
                <c:pt idx="162">
                  <c:v>5</c:v>
                </c:pt>
                <c:pt idx="163">
                  <c:v>4</c:v>
                </c:pt>
                <c:pt idx="164">
                  <c:v>39</c:v>
                </c:pt>
                <c:pt idx="165">
                  <c:v>6</c:v>
                </c:pt>
                <c:pt idx="166">
                  <c:v>95</c:v>
                </c:pt>
                <c:pt idx="167">
                  <c:v>41</c:v>
                </c:pt>
                <c:pt idx="168">
                  <c:v>6</c:v>
                </c:pt>
                <c:pt idx="169">
                  <c:v>41</c:v>
                </c:pt>
                <c:pt idx="170">
                  <c:v>5</c:v>
                </c:pt>
                <c:pt idx="171">
                  <c:v>6</c:v>
                </c:pt>
                <c:pt idx="172">
                  <c:v>58</c:v>
                </c:pt>
                <c:pt idx="173">
                  <c:v>6</c:v>
                </c:pt>
                <c:pt idx="174">
                  <c:v>4</c:v>
                </c:pt>
                <c:pt idx="175">
                  <c:v>35</c:v>
                </c:pt>
                <c:pt idx="176">
                  <c:v>75</c:v>
                </c:pt>
                <c:pt idx="177">
                  <c:v>10</c:v>
                </c:pt>
                <c:pt idx="178">
                  <c:v>11</c:v>
                </c:pt>
                <c:pt idx="179">
                  <c:v>28</c:v>
                </c:pt>
                <c:pt idx="180">
                  <c:v>6</c:v>
                </c:pt>
                <c:pt idx="181">
                  <c:v>127</c:v>
                </c:pt>
                <c:pt idx="182">
                  <c:v>111</c:v>
                </c:pt>
                <c:pt idx="183">
                  <c:v>403</c:v>
                </c:pt>
                <c:pt idx="184">
                  <c:v>9</c:v>
                </c:pt>
                <c:pt idx="185">
                  <c:v>223</c:v>
                </c:pt>
                <c:pt idx="186">
                  <c:v>8</c:v>
                </c:pt>
                <c:pt idx="187">
                  <c:v>24</c:v>
                </c:pt>
                <c:pt idx="188">
                  <c:v>6</c:v>
                </c:pt>
                <c:pt idx="189">
                  <c:v>4</c:v>
                </c:pt>
                <c:pt idx="190">
                  <c:v>156</c:v>
                </c:pt>
                <c:pt idx="191">
                  <c:v>85</c:v>
                </c:pt>
                <c:pt idx="192">
                  <c:v>72</c:v>
                </c:pt>
                <c:pt idx="193">
                  <c:v>4</c:v>
                </c:pt>
                <c:pt idx="194">
                  <c:v>50</c:v>
                </c:pt>
                <c:pt idx="195">
                  <c:v>78</c:v>
                </c:pt>
                <c:pt idx="196">
                  <c:v>5</c:v>
                </c:pt>
                <c:pt idx="197">
                  <c:v>15</c:v>
                </c:pt>
                <c:pt idx="198">
                  <c:v>42</c:v>
                </c:pt>
                <c:pt idx="199">
                  <c:v>50</c:v>
                </c:pt>
                <c:pt idx="200">
                  <c:v>42</c:v>
                </c:pt>
                <c:pt idx="201">
                  <c:v>4</c:v>
                </c:pt>
                <c:pt idx="202">
                  <c:v>6</c:v>
                </c:pt>
                <c:pt idx="203">
                  <c:v>7</c:v>
                </c:pt>
                <c:pt idx="204">
                  <c:v>89</c:v>
                </c:pt>
                <c:pt idx="205">
                  <c:v>6</c:v>
                </c:pt>
                <c:pt idx="206">
                  <c:v>4</c:v>
                </c:pt>
                <c:pt idx="207">
                  <c:v>24</c:v>
                </c:pt>
                <c:pt idx="208">
                  <c:v>65</c:v>
                </c:pt>
                <c:pt idx="209">
                  <c:v>226</c:v>
                </c:pt>
                <c:pt idx="210">
                  <c:v>155</c:v>
                </c:pt>
                <c:pt idx="211">
                  <c:v>143</c:v>
                </c:pt>
                <c:pt idx="212">
                  <c:v>156</c:v>
                </c:pt>
                <c:pt idx="213">
                  <c:v>249</c:v>
                </c:pt>
                <c:pt idx="214">
                  <c:v>153</c:v>
                </c:pt>
                <c:pt idx="215">
                  <c:v>6</c:v>
                </c:pt>
                <c:pt idx="216">
                  <c:v>43</c:v>
                </c:pt>
                <c:pt idx="217">
                  <c:v>6</c:v>
                </c:pt>
                <c:pt idx="218">
                  <c:v>14</c:v>
                </c:pt>
                <c:pt idx="219">
                  <c:v>11</c:v>
                </c:pt>
                <c:pt idx="220">
                  <c:v>11</c:v>
                </c:pt>
                <c:pt idx="221">
                  <c:v>5</c:v>
                </c:pt>
                <c:pt idx="222">
                  <c:v>5</c:v>
                </c:pt>
                <c:pt idx="223">
                  <c:v>14</c:v>
                </c:pt>
                <c:pt idx="224">
                  <c:v>7</c:v>
                </c:pt>
                <c:pt idx="225">
                  <c:v>64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64</c:v>
                </c:pt>
                <c:pt idx="231">
                  <c:v>418</c:v>
                </c:pt>
                <c:pt idx="232">
                  <c:v>8</c:v>
                </c:pt>
                <c:pt idx="233">
                  <c:v>4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35</c:v>
                </c:pt>
                <c:pt idx="239">
                  <c:v>34</c:v>
                </c:pt>
                <c:pt idx="240">
                  <c:v>5</c:v>
                </c:pt>
                <c:pt idx="241">
                  <c:v>36</c:v>
                </c:pt>
                <c:pt idx="242">
                  <c:v>52</c:v>
                </c:pt>
                <c:pt idx="243">
                  <c:v>25</c:v>
                </c:pt>
                <c:pt idx="244">
                  <c:v>11</c:v>
                </c:pt>
                <c:pt idx="245">
                  <c:v>6</c:v>
                </c:pt>
                <c:pt idx="246">
                  <c:v>64</c:v>
                </c:pt>
                <c:pt idx="247">
                  <c:v>5</c:v>
                </c:pt>
                <c:pt idx="248">
                  <c:v>14</c:v>
                </c:pt>
                <c:pt idx="249">
                  <c:v>18</c:v>
                </c:pt>
                <c:pt idx="250">
                  <c:v>11</c:v>
                </c:pt>
                <c:pt idx="251">
                  <c:v>10</c:v>
                </c:pt>
                <c:pt idx="252">
                  <c:v>68</c:v>
                </c:pt>
                <c:pt idx="253">
                  <c:v>37</c:v>
                </c:pt>
                <c:pt idx="254">
                  <c:v>56</c:v>
                </c:pt>
                <c:pt idx="255">
                  <c:v>6</c:v>
                </c:pt>
                <c:pt idx="256">
                  <c:v>11</c:v>
                </c:pt>
                <c:pt idx="257">
                  <c:v>5</c:v>
                </c:pt>
                <c:pt idx="258">
                  <c:v>6</c:v>
                </c:pt>
                <c:pt idx="259">
                  <c:v>77</c:v>
                </c:pt>
                <c:pt idx="260">
                  <c:v>74</c:v>
                </c:pt>
                <c:pt idx="261">
                  <c:v>56</c:v>
                </c:pt>
                <c:pt idx="262">
                  <c:v>5</c:v>
                </c:pt>
                <c:pt idx="263">
                  <c:v>6</c:v>
                </c:pt>
                <c:pt idx="264">
                  <c:v>59</c:v>
                </c:pt>
                <c:pt idx="265">
                  <c:v>44</c:v>
                </c:pt>
                <c:pt idx="266">
                  <c:v>234</c:v>
                </c:pt>
                <c:pt idx="267">
                  <c:v>6</c:v>
                </c:pt>
                <c:pt idx="268">
                  <c:v>17</c:v>
                </c:pt>
                <c:pt idx="269">
                  <c:v>6</c:v>
                </c:pt>
                <c:pt idx="270">
                  <c:v>8</c:v>
                </c:pt>
                <c:pt idx="271">
                  <c:v>5</c:v>
                </c:pt>
                <c:pt idx="272">
                  <c:v>109</c:v>
                </c:pt>
                <c:pt idx="273">
                  <c:v>5</c:v>
                </c:pt>
                <c:pt idx="274">
                  <c:v>6</c:v>
                </c:pt>
                <c:pt idx="275">
                  <c:v>8</c:v>
                </c:pt>
                <c:pt idx="276">
                  <c:v>25</c:v>
                </c:pt>
                <c:pt idx="277">
                  <c:v>144</c:v>
                </c:pt>
                <c:pt idx="278">
                  <c:v>90</c:v>
                </c:pt>
                <c:pt idx="279">
                  <c:v>5</c:v>
                </c:pt>
                <c:pt idx="280">
                  <c:v>88</c:v>
                </c:pt>
                <c:pt idx="281">
                  <c:v>12</c:v>
                </c:pt>
                <c:pt idx="282">
                  <c:v>365</c:v>
                </c:pt>
                <c:pt idx="283">
                  <c:v>221</c:v>
                </c:pt>
                <c:pt idx="284">
                  <c:v>204</c:v>
                </c:pt>
                <c:pt idx="285">
                  <c:v>8</c:v>
                </c:pt>
                <c:pt idx="286">
                  <c:v>5</c:v>
                </c:pt>
                <c:pt idx="287">
                  <c:v>355</c:v>
                </c:pt>
                <c:pt idx="288">
                  <c:v>12</c:v>
                </c:pt>
                <c:pt idx="289">
                  <c:v>5</c:v>
                </c:pt>
                <c:pt idx="290">
                  <c:v>438</c:v>
                </c:pt>
                <c:pt idx="291">
                  <c:v>392</c:v>
                </c:pt>
                <c:pt idx="292">
                  <c:v>5</c:v>
                </c:pt>
                <c:pt idx="293">
                  <c:v>70</c:v>
                </c:pt>
                <c:pt idx="294">
                  <c:v>57</c:v>
                </c:pt>
                <c:pt idx="295">
                  <c:v>77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52</c:v>
                </c:pt>
                <c:pt idx="300">
                  <c:v>262</c:v>
                </c:pt>
                <c:pt idx="301">
                  <c:v>19</c:v>
                </c:pt>
                <c:pt idx="302">
                  <c:v>6</c:v>
                </c:pt>
                <c:pt idx="303">
                  <c:v>12</c:v>
                </c:pt>
                <c:pt idx="304">
                  <c:v>5</c:v>
                </c:pt>
                <c:pt idx="305">
                  <c:v>6</c:v>
                </c:pt>
                <c:pt idx="306">
                  <c:v>13</c:v>
                </c:pt>
                <c:pt idx="307">
                  <c:v>59</c:v>
                </c:pt>
                <c:pt idx="308">
                  <c:v>15</c:v>
                </c:pt>
                <c:pt idx="309">
                  <c:v>4</c:v>
                </c:pt>
                <c:pt idx="310">
                  <c:v>6</c:v>
                </c:pt>
                <c:pt idx="311">
                  <c:v>33</c:v>
                </c:pt>
                <c:pt idx="312">
                  <c:v>140</c:v>
                </c:pt>
                <c:pt idx="313">
                  <c:v>7</c:v>
                </c:pt>
                <c:pt idx="314">
                  <c:v>81</c:v>
                </c:pt>
                <c:pt idx="315">
                  <c:v>98</c:v>
                </c:pt>
                <c:pt idx="316">
                  <c:v>6</c:v>
                </c:pt>
                <c:pt idx="317">
                  <c:v>48</c:v>
                </c:pt>
                <c:pt idx="318">
                  <c:v>6</c:v>
                </c:pt>
                <c:pt idx="319">
                  <c:v>245</c:v>
                </c:pt>
                <c:pt idx="320">
                  <c:v>7</c:v>
                </c:pt>
                <c:pt idx="321">
                  <c:v>7</c:v>
                </c:pt>
                <c:pt idx="322">
                  <c:v>125</c:v>
                </c:pt>
                <c:pt idx="323">
                  <c:v>34</c:v>
                </c:pt>
                <c:pt idx="324">
                  <c:v>128</c:v>
                </c:pt>
                <c:pt idx="325">
                  <c:v>91</c:v>
                </c:pt>
                <c:pt idx="326">
                  <c:v>38</c:v>
                </c:pt>
                <c:pt idx="327">
                  <c:v>51</c:v>
                </c:pt>
                <c:pt idx="328">
                  <c:v>65</c:v>
                </c:pt>
                <c:pt idx="329">
                  <c:v>12</c:v>
                </c:pt>
                <c:pt idx="330">
                  <c:v>11</c:v>
                </c:pt>
                <c:pt idx="331">
                  <c:v>42</c:v>
                </c:pt>
                <c:pt idx="332">
                  <c:v>203</c:v>
                </c:pt>
                <c:pt idx="333">
                  <c:v>283</c:v>
                </c:pt>
                <c:pt idx="334">
                  <c:v>38</c:v>
                </c:pt>
                <c:pt idx="335">
                  <c:v>6</c:v>
                </c:pt>
                <c:pt idx="336">
                  <c:v>48</c:v>
                </c:pt>
                <c:pt idx="337">
                  <c:v>70</c:v>
                </c:pt>
                <c:pt idx="338">
                  <c:v>86</c:v>
                </c:pt>
                <c:pt idx="339">
                  <c:v>119</c:v>
                </c:pt>
                <c:pt idx="340">
                  <c:v>393</c:v>
                </c:pt>
                <c:pt idx="341">
                  <c:v>49</c:v>
                </c:pt>
                <c:pt idx="342">
                  <c:v>106</c:v>
                </c:pt>
                <c:pt idx="343">
                  <c:v>117</c:v>
                </c:pt>
                <c:pt idx="344">
                  <c:v>18</c:v>
                </c:pt>
                <c:pt idx="345">
                  <c:v>11</c:v>
                </c:pt>
                <c:pt idx="346">
                  <c:v>1547</c:v>
                </c:pt>
                <c:pt idx="347">
                  <c:v>6</c:v>
                </c:pt>
                <c:pt idx="348">
                  <c:v>74</c:v>
                </c:pt>
                <c:pt idx="349">
                  <c:v>468</c:v>
                </c:pt>
                <c:pt idx="350">
                  <c:v>59</c:v>
                </c:pt>
                <c:pt idx="351">
                  <c:v>58</c:v>
                </c:pt>
                <c:pt idx="352">
                  <c:v>47</c:v>
                </c:pt>
                <c:pt idx="353">
                  <c:v>11</c:v>
                </c:pt>
                <c:pt idx="354">
                  <c:v>124</c:v>
                </c:pt>
                <c:pt idx="355">
                  <c:v>128</c:v>
                </c:pt>
                <c:pt idx="356">
                  <c:v>54</c:v>
                </c:pt>
                <c:pt idx="357">
                  <c:v>106</c:v>
                </c:pt>
                <c:pt idx="358">
                  <c:v>7</c:v>
                </c:pt>
                <c:pt idx="359">
                  <c:v>89</c:v>
                </c:pt>
                <c:pt idx="360">
                  <c:v>123</c:v>
                </c:pt>
                <c:pt idx="361">
                  <c:v>6</c:v>
                </c:pt>
                <c:pt idx="362">
                  <c:v>175</c:v>
                </c:pt>
                <c:pt idx="363">
                  <c:v>208</c:v>
                </c:pt>
                <c:pt idx="364">
                  <c:v>382</c:v>
                </c:pt>
                <c:pt idx="365">
                  <c:v>13</c:v>
                </c:pt>
                <c:pt idx="366">
                  <c:v>42</c:v>
                </c:pt>
                <c:pt idx="367">
                  <c:v>157</c:v>
                </c:pt>
                <c:pt idx="368">
                  <c:v>55</c:v>
                </c:pt>
                <c:pt idx="369">
                  <c:v>19</c:v>
                </c:pt>
                <c:pt idx="370">
                  <c:v>215</c:v>
                </c:pt>
                <c:pt idx="371">
                  <c:v>55</c:v>
                </c:pt>
                <c:pt idx="372">
                  <c:v>6</c:v>
                </c:pt>
                <c:pt idx="373">
                  <c:v>77</c:v>
                </c:pt>
                <c:pt idx="374">
                  <c:v>158</c:v>
                </c:pt>
                <c:pt idx="375">
                  <c:v>186</c:v>
                </c:pt>
                <c:pt idx="376">
                  <c:v>143</c:v>
                </c:pt>
                <c:pt idx="377">
                  <c:v>66</c:v>
                </c:pt>
                <c:pt idx="378">
                  <c:v>6</c:v>
                </c:pt>
                <c:pt idx="379">
                  <c:v>130</c:v>
                </c:pt>
                <c:pt idx="380">
                  <c:v>196</c:v>
                </c:pt>
                <c:pt idx="381">
                  <c:v>239</c:v>
                </c:pt>
                <c:pt idx="382">
                  <c:v>125</c:v>
                </c:pt>
                <c:pt idx="383">
                  <c:v>110</c:v>
                </c:pt>
                <c:pt idx="384">
                  <c:v>49</c:v>
                </c:pt>
                <c:pt idx="385">
                  <c:v>244</c:v>
                </c:pt>
                <c:pt idx="386">
                  <c:v>102</c:v>
                </c:pt>
                <c:pt idx="387">
                  <c:v>136</c:v>
                </c:pt>
                <c:pt idx="388">
                  <c:v>70</c:v>
                </c:pt>
                <c:pt idx="389">
                  <c:v>56</c:v>
                </c:pt>
                <c:pt idx="390">
                  <c:v>126</c:v>
                </c:pt>
                <c:pt idx="391">
                  <c:v>146</c:v>
                </c:pt>
                <c:pt idx="392">
                  <c:v>176</c:v>
                </c:pt>
                <c:pt idx="393">
                  <c:v>37</c:v>
                </c:pt>
                <c:pt idx="394">
                  <c:v>11</c:v>
                </c:pt>
                <c:pt idx="395">
                  <c:v>106</c:v>
                </c:pt>
                <c:pt idx="396">
                  <c:v>82</c:v>
                </c:pt>
                <c:pt idx="397">
                  <c:v>215</c:v>
                </c:pt>
                <c:pt idx="398">
                  <c:v>11</c:v>
                </c:pt>
                <c:pt idx="399">
                  <c:v>109</c:v>
                </c:pt>
                <c:pt idx="400">
                  <c:v>69</c:v>
                </c:pt>
                <c:pt idx="401">
                  <c:v>347</c:v>
                </c:pt>
                <c:pt idx="402">
                  <c:v>109</c:v>
                </c:pt>
                <c:pt idx="403">
                  <c:v>85</c:v>
                </c:pt>
                <c:pt idx="404">
                  <c:v>28</c:v>
                </c:pt>
                <c:pt idx="405">
                  <c:v>103</c:v>
                </c:pt>
                <c:pt idx="406">
                  <c:v>65</c:v>
                </c:pt>
                <c:pt idx="407">
                  <c:v>14</c:v>
                </c:pt>
                <c:pt idx="408">
                  <c:v>81</c:v>
                </c:pt>
                <c:pt idx="409">
                  <c:v>56</c:v>
                </c:pt>
                <c:pt idx="410">
                  <c:v>102</c:v>
                </c:pt>
                <c:pt idx="411">
                  <c:v>97</c:v>
                </c:pt>
                <c:pt idx="412">
                  <c:v>149</c:v>
                </c:pt>
                <c:pt idx="413">
                  <c:v>242</c:v>
                </c:pt>
                <c:pt idx="414">
                  <c:v>234</c:v>
                </c:pt>
                <c:pt idx="415">
                  <c:v>72</c:v>
                </c:pt>
                <c:pt idx="416">
                  <c:v>9</c:v>
                </c:pt>
                <c:pt idx="417">
                  <c:v>65</c:v>
                </c:pt>
                <c:pt idx="418">
                  <c:v>561</c:v>
                </c:pt>
                <c:pt idx="419">
                  <c:v>5</c:v>
                </c:pt>
                <c:pt idx="420">
                  <c:v>66</c:v>
                </c:pt>
                <c:pt idx="421">
                  <c:v>189</c:v>
                </c:pt>
                <c:pt idx="422">
                  <c:v>70</c:v>
                </c:pt>
                <c:pt idx="423">
                  <c:v>108</c:v>
                </c:pt>
                <c:pt idx="424">
                  <c:v>148</c:v>
                </c:pt>
                <c:pt idx="425">
                  <c:v>197</c:v>
                </c:pt>
                <c:pt idx="426">
                  <c:v>165</c:v>
                </c:pt>
                <c:pt idx="427">
                  <c:v>239</c:v>
                </c:pt>
                <c:pt idx="428">
                  <c:v>194</c:v>
                </c:pt>
                <c:pt idx="429">
                  <c:v>213</c:v>
                </c:pt>
                <c:pt idx="430">
                  <c:v>363</c:v>
                </c:pt>
                <c:pt idx="431">
                  <c:v>412</c:v>
                </c:pt>
                <c:pt idx="432">
                  <c:v>196</c:v>
                </c:pt>
                <c:pt idx="433">
                  <c:v>149</c:v>
                </c:pt>
                <c:pt idx="434">
                  <c:v>56</c:v>
                </c:pt>
                <c:pt idx="435">
                  <c:v>79</c:v>
                </c:pt>
                <c:pt idx="436">
                  <c:v>98</c:v>
                </c:pt>
                <c:pt idx="437">
                  <c:v>56</c:v>
                </c:pt>
                <c:pt idx="438">
                  <c:v>152</c:v>
                </c:pt>
                <c:pt idx="439">
                  <c:v>380</c:v>
                </c:pt>
                <c:pt idx="440">
                  <c:v>155</c:v>
                </c:pt>
                <c:pt idx="441">
                  <c:v>158</c:v>
                </c:pt>
                <c:pt idx="442">
                  <c:v>182</c:v>
                </c:pt>
                <c:pt idx="443">
                  <c:v>58</c:v>
                </c:pt>
                <c:pt idx="444">
                  <c:v>95</c:v>
                </c:pt>
                <c:pt idx="445">
                  <c:v>97</c:v>
                </c:pt>
                <c:pt idx="446">
                  <c:v>204</c:v>
                </c:pt>
                <c:pt idx="447">
                  <c:v>398</c:v>
                </c:pt>
                <c:pt idx="448">
                  <c:v>84</c:v>
                </c:pt>
                <c:pt idx="449">
                  <c:v>207</c:v>
                </c:pt>
                <c:pt idx="450">
                  <c:v>214</c:v>
                </c:pt>
                <c:pt idx="451">
                  <c:v>168</c:v>
                </c:pt>
                <c:pt idx="452">
                  <c:v>35</c:v>
                </c:pt>
                <c:pt idx="453">
                  <c:v>174</c:v>
                </c:pt>
                <c:pt idx="454">
                  <c:v>82</c:v>
                </c:pt>
                <c:pt idx="455">
                  <c:v>276</c:v>
                </c:pt>
                <c:pt idx="456">
                  <c:v>334</c:v>
                </c:pt>
                <c:pt idx="457">
                  <c:v>37</c:v>
                </c:pt>
                <c:pt idx="458">
                  <c:v>57</c:v>
                </c:pt>
                <c:pt idx="459">
                  <c:v>86</c:v>
                </c:pt>
                <c:pt idx="460">
                  <c:v>45</c:v>
                </c:pt>
                <c:pt idx="461">
                  <c:v>355</c:v>
                </c:pt>
                <c:pt idx="462">
                  <c:v>106</c:v>
                </c:pt>
                <c:pt idx="463">
                  <c:v>42</c:v>
                </c:pt>
                <c:pt idx="464">
                  <c:v>217</c:v>
                </c:pt>
                <c:pt idx="465">
                  <c:v>99</c:v>
                </c:pt>
                <c:pt idx="466">
                  <c:v>49</c:v>
                </c:pt>
                <c:pt idx="467">
                  <c:v>123</c:v>
                </c:pt>
                <c:pt idx="468">
                  <c:v>93</c:v>
                </c:pt>
                <c:pt idx="469">
                  <c:v>180</c:v>
                </c:pt>
                <c:pt idx="470">
                  <c:v>155</c:v>
                </c:pt>
                <c:pt idx="471">
                  <c:v>302</c:v>
                </c:pt>
                <c:pt idx="472">
                  <c:v>196</c:v>
                </c:pt>
                <c:pt idx="473">
                  <c:v>207</c:v>
                </c:pt>
                <c:pt idx="474">
                  <c:v>197</c:v>
                </c:pt>
                <c:pt idx="475">
                  <c:v>72</c:v>
                </c:pt>
                <c:pt idx="476">
                  <c:v>84</c:v>
                </c:pt>
                <c:pt idx="477">
                  <c:v>203</c:v>
                </c:pt>
                <c:pt idx="478">
                  <c:v>180</c:v>
                </c:pt>
                <c:pt idx="479">
                  <c:v>126</c:v>
                </c:pt>
                <c:pt idx="480">
                  <c:v>1575</c:v>
                </c:pt>
                <c:pt idx="481">
                  <c:v>325</c:v>
                </c:pt>
                <c:pt idx="482">
                  <c:v>179</c:v>
                </c:pt>
                <c:pt idx="483">
                  <c:v>218</c:v>
                </c:pt>
                <c:pt idx="484">
                  <c:v>89</c:v>
                </c:pt>
                <c:pt idx="485">
                  <c:v>58</c:v>
                </c:pt>
                <c:pt idx="486">
                  <c:v>76</c:v>
                </c:pt>
                <c:pt idx="487">
                  <c:v>115</c:v>
                </c:pt>
                <c:pt idx="488">
                  <c:v>181</c:v>
                </c:pt>
                <c:pt idx="489">
                  <c:v>101</c:v>
                </c:pt>
                <c:pt idx="490">
                  <c:v>158</c:v>
                </c:pt>
                <c:pt idx="491">
                  <c:v>133</c:v>
                </c:pt>
                <c:pt idx="492">
                  <c:v>140</c:v>
                </c:pt>
                <c:pt idx="493">
                  <c:v>26</c:v>
                </c:pt>
                <c:pt idx="494">
                  <c:v>132</c:v>
                </c:pt>
                <c:pt idx="495">
                  <c:v>115</c:v>
                </c:pt>
                <c:pt idx="496">
                  <c:v>141</c:v>
                </c:pt>
                <c:pt idx="497">
                  <c:v>66</c:v>
                </c:pt>
                <c:pt idx="498">
                  <c:v>188</c:v>
                </c:pt>
                <c:pt idx="499">
                  <c:v>108</c:v>
                </c:pt>
                <c:pt idx="500">
                  <c:v>142</c:v>
                </c:pt>
                <c:pt idx="501">
                  <c:v>213</c:v>
                </c:pt>
                <c:pt idx="502">
                  <c:v>192</c:v>
                </c:pt>
                <c:pt idx="503">
                  <c:v>335</c:v>
                </c:pt>
                <c:pt idx="504">
                  <c:v>243</c:v>
                </c:pt>
                <c:pt idx="505">
                  <c:v>261</c:v>
                </c:pt>
                <c:pt idx="506">
                  <c:v>192</c:v>
                </c:pt>
                <c:pt idx="507">
                  <c:v>237</c:v>
                </c:pt>
                <c:pt idx="508">
                  <c:v>181</c:v>
                </c:pt>
                <c:pt idx="509">
                  <c:v>149</c:v>
                </c:pt>
                <c:pt idx="510">
                  <c:v>279</c:v>
                </c:pt>
                <c:pt idx="511">
                  <c:v>131</c:v>
                </c:pt>
                <c:pt idx="512">
                  <c:v>228</c:v>
                </c:pt>
                <c:pt idx="513">
                  <c:v>112</c:v>
                </c:pt>
                <c:pt idx="514">
                  <c:v>155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235</c:v>
                </c:pt>
                <c:pt idx="520">
                  <c:v>126</c:v>
                </c:pt>
                <c:pt idx="521">
                  <c:v>597</c:v>
                </c:pt>
                <c:pt idx="522">
                  <c:v>159</c:v>
                </c:pt>
                <c:pt idx="523">
                  <c:v>176</c:v>
                </c:pt>
                <c:pt idx="524">
                  <c:v>140</c:v>
                </c:pt>
                <c:pt idx="525">
                  <c:v>230</c:v>
                </c:pt>
                <c:pt idx="526">
                  <c:v>198</c:v>
                </c:pt>
                <c:pt idx="527">
                  <c:v>187</c:v>
                </c:pt>
                <c:pt idx="528">
                  <c:v>316</c:v>
                </c:pt>
                <c:pt idx="529">
                  <c:v>137</c:v>
                </c:pt>
                <c:pt idx="530">
                  <c:v>293</c:v>
                </c:pt>
                <c:pt idx="531">
                  <c:v>224</c:v>
                </c:pt>
                <c:pt idx="532">
                  <c:v>269</c:v>
                </c:pt>
                <c:pt idx="533">
                  <c:v>216</c:v>
                </c:pt>
                <c:pt idx="534">
                  <c:v>268</c:v>
                </c:pt>
                <c:pt idx="535">
                  <c:v>117</c:v>
                </c:pt>
                <c:pt idx="536">
                  <c:v>417</c:v>
                </c:pt>
                <c:pt idx="537">
                  <c:v>100</c:v>
                </c:pt>
                <c:pt idx="538">
                  <c:v>65</c:v>
                </c:pt>
                <c:pt idx="539">
                  <c:v>118</c:v>
                </c:pt>
                <c:pt idx="540">
                  <c:v>423</c:v>
                </c:pt>
                <c:pt idx="541">
                  <c:v>233</c:v>
                </c:pt>
                <c:pt idx="542">
                  <c:v>653</c:v>
                </c:pt>
                <c:pt idx="543">
                  <c:v>152</c:v>
                </c:pt>
                <c:pt idx="544">
                  <c:v>137</c:v>
                </c:pt>
                <c:pt idx="545">
                  <c:v>122</c:v>
                </c:pt>
                <c:pt idx="546">
                  <c:v>293</c:v>
                </c:pt>
                <c:pt idx="547">
                  <c:v>207</c:v>
                </c:pt>
                <c:pt idx="548">
                  <c:v>221</c:v>
                </c:pt>
                <c:pt idx="549">
                  <c:v>110</c:v>
                </c:pt>
                <c:pt idx="550">
                  <c:v>187</c:v>
                </c:pt>
                <c:pt idx="551">
                  <c:v>79</c:v>
                </c:pt>
                <c:pt idx="552">
                  <c:v>209</c:v>
                </c:pt>
                <c:pt idx="553">
                  <c:v>112</c:v>
                </c:pt>
                <c:pt idx="554">
                  <c:v>169</c:v>
                </c:pt>
                <c:pt idx="555">
                  <c:v>434</c:v>
                </c:pt>
                <c:pt idx="556">
                  <c:v>200</c:v>
                </c:pt>
                <c:pt idx="557">
                  <c:v>342</c:v>
                </c:pt>
                <c:pt idx="558">
                  <c:v>284</c:v>
                </c:pt>
                <c:pt idx="559">
                  <c:v>222</c:v>
                </c:pt>
                <c:pt idx="560">
                  <c:v>291</c:v>
                </c:pt>
                <c:pt idx="561">
                  <c:v>351</c:v>
                </c:pt>
                <c:pt idx="562">
                  <c:v>159</c:v>
                </c:pt>
                <c:pt idx="563">
                  <c:v>307</c:v>
                </c:pt>
                <c:pt idx="564">
                  <c:v>135</c:v>
                </c:pt>
                <c:pt idx="565">
                  <c:v>565</c:v>
                </c:pt>
                <c:pt idx="566">
                  <c:v>252</c:v>
                </c:pt>
                <c:pt idx="567">
                  <c:v>134</c:v>
                </c:pt>
                <c:pt idx="568">
                  <c:v>143</c:v>
                </c:pt>
                <c:pt idx="569">
                  <c:v>238</c:v>
                </c:pt>
                <c:pt idx="570">
                  <c:v>198</c:v>
                </c:pt>
                <c:pt idx="571">
                  <c:v>1459</c:v>
                </c:pt>
                <c:pt idx="572">
                  <c:v>255</c:v>
                </c:pt>
                <c:pt idx="573">
                  <c:v>469</c:v>
                </c:pt>
                <c:pt idx="574">
                  <c:v>258</c:v>
                </c:pt>
                <c:pt idx="575">
                  <c:v>234</c:v>
                </c:pt>
                <c:pt idx="576">
                  <c:v>170</c:v>
                </c:pt>
                <c:pt idx="577">
                  <c:v>269</c:v>
                </c:pt>
                <c:pt idx="578">
                  <c:v>268</c:v>
                </c:pt>
                <c:pt idx="579">
                  <c:v>259</c:v>
                </c:pt>
                <c:pt idx="580">
                  <c:v>171</c:v>
                </c:pt>
                <c:pt idx="581">
                  <c:v>180</c:v>
                </c:pt>
                <c:pt idx="582">
                  <c:v>371</c:v>
                </c:pt>
                <c:pt idx="583">
                  <c:v>127</c:v>
                </c:pt>
                <c:pt idx="584">
                  <c:v>272</c:v>
                </c:pt>
                <c:pt idx="585">
                  <c:v>379</c:v>
                </c:pt>
                <c:pt idx="586">
                  <c:v>358</c:v>
                </c:pt>
                <c:pt idx="587">
                  <c:v>179</c:v>
                </c:pt>
                <c:pt idx="588">
                  <c:v>767</c:v>
                </c:pt>
                <c:pt idx="589">
                  <c:v>670</c:v>
                </c:pt>
                <c:pt idx="590">
                  <c:v>282</c:v>
                </c:pt>
                <c:pt idx="591">
                  <c:v>425</c:v>
                </c:pt>
                <c:pt idx="592">
                  <c:v>167</c:v>
                </c:pt>
                <c:pt idx="593">
                  <c:v>708</c:v>
                </c:pt>
                <c:pt idx="594">
                  <c:v>429</c:v>
                </c:pt>
                <c:pt idx="595">
                  <c:v>507</c:v>
                </c:pt>
                <c:pt idx="596">
                  <c:v>396</c:v>
                </c:pt>
                <c:pt idx="597">
                  <c:v>789</c:v>
                </c:pt>
                <c:pt idx="598">
                  <c:v>212</c:v>
                </c:pt>
                <c:pt idx="599">
                  <c:v>162</c:v>
                </c:pt>
                <c:pt idx="600">
                  <c:v>170</c:v>
                </c:pt>
                <c:pt idx="601">
                  <c:v>596</c:v>
                </c:pt>
                <c:pt idx="602">
                  <c:v>683</c:v>
                </c:pt>
                <c:pt idx="603">
                  <c:v>327</c:v>
                </c:pt>
                <c:pt idx="604">
                  <c:v>373</c:v>
                </c:pt>
                <c:pt idx="605">
                  <c:v>298</c:v>
                </c:pt>
                <c:pt idx="606">
                  <c:v>371</c:v>
                </c:pt>
                <c:pt idx="607">
                  <c:v>726</c:v>
                </c:pt>
                <c:pt idx="608">
                  <c:v>258</c:v>
                </c:pt>
                <c:pt idx="609">
                  <c:v>387</c:v>
                </c:pt>
                <c:pt idx="610">
                  <c:v>1063</c:v>
                </c:pt>
                <c:pt idx="611">
                  <c:v>323</c:v>
                </c:pt>
                <c:pt idx="612">
                  <c:v>623</c:v>
                </c:pt>
                <c:pt idx="613">
                  <c:v>606</c:v>
                </c:pt>
                <c:pt idx="614">
                  <c:v>169</c:v>
                </c:pt>
                <c:pt idx="615">
                  <c:v>643</c:v>
                </c:pt>
                <c:pt idx="616">
                  <c:v>947</c:v>
                </c:pt>
                <c:pt idx="617">
                  <c:v>466</c:v>
                </c:pt>
                <c:pt idx="618">
                  <c:v>764</c:v>
                </c:pt>
                <c:pt idx="619">
                  <c:v>521</c:v>
                </c:pt>
                <c:pt idx="620">
                  <c:v>489</c:v>
                </c:pt>
                <c:pt idx="621">
                  <c:v>331</c:v>
                </c:pt>
                <c:pt idx="622">
                  <c:v>656</c:v>
                </c:pt>
                <c:pt idx="623">
                  <c:v>1000</c:v>
                </c:pt>
                <c:pt idx="624">
                  <c:v>677</c:v>
                </c:pt>
                <c:pt idx="625">
                  <c:v>780</c:v>
                </c:pt>
                <c:pt idx="626">
                  <c:v>988</c:v>
                </c:pt>
                <c:pt idx="627">
                  <c:v>925</c:v>
                </c:pt>
                <c:pt idx="628">
                  <c:v>974</c:v>
                </c:pt>
                <c:pt idx="629">
                  <c:v>1235</c:v>
                </c:pt>
                <c:pt idx="630">
                  <c:v>2732</c:v>
                </c:pt>
                <c:pt idx="631">
                  <c:v>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9-4C8B-A781-ACC0340A9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544680"/>
        <c:axId val="2118388375"/>
      </c:scatterChart>
      <c:valAx>
        <c:axId val="156254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88375"/>
        <c:crosses val="autoZero"/>
        <c:crossBetween val="midCat"/>
      </c:valAx>
      <c:valAx>
        <c:axId val="2118388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4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NOCOM &amp; DCP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DCP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Data!$B$2:$B$633</c:f>
              <c:numCache>
                <c:formatCode>General</c:formatCode>
                <c:ptCount val="63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18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24</c:v>
                </c:pt>
                <c:pt idx="625">
                  <c:v>24</c:v>
                </c:pt>
                <c:pt idx="626">
                  <c:v>27</c:v>
                </c:pt>
                <c:pt idx="627">
                  <c:v>28</c:v>
                </c:pt>
                <c:pt idx="628">
                  <c:v>30</c:v>
                </c:pt>
                <c:pt idx="629">
                  <c:v>30</c:v>
                </c:pt>
                <c:pt idx="630">
                  <c:v>31</c:v>
                </c:pt>
                <c:pt idx="631">
                  <c:v>32</c:v>
                </c:pt>
              </c:numCache>
            </c:numRef>
          </c:xVal>
          <c:yVal>
            <c:numRef>
              <c:f>Data!$G$2:$G$633</c:f>
              <c:numCache>
                <c:formatCode>0.00</c:formatCode>
                <c:ptCount val="632"/>
                <c:pt idx="0">
                  <c:v>69.709999999999994</c:v>
                </c:pt>
                <c:pt idx="1">
                  <c:v>59.18</c:v>
                </c:pt>
                <c:pt idx="2">
                  <c:v>65.790000000000006</c:v>
                </c:pt>
                <c:pt idx="3">
                  <c:v>62.81</c:v>
                </c:pt>
                <c:pt idx="4">
                  <c:v>62.41</c:v>
                </c:pt>
                <c:pt idx="5">
                  <c:v>58.94</c:v>
                </c:pt>
                <c:pt idx="6">
                  <c:v>88.68</c:v>
                </c:pt>
                <c:pt idx="7">
                  <c:v>79.66</c:v>
                </c:pt>
                <c:pt idx="8">
                  <c:v>80.95</c:v>
                </c:pt>
                <c:pt idx="9">
                  <c:v>80.33</c:v>
                </c:pt>
                <c:pt idx="10">
                  <c:v>80.650000000000006</c:v>
                </c:pt>
                <c:pt idx="11">
                  <c:v>80.650000000000006</c:v>
                </c:pt>
                <c:pt idx="12">
                  <c:v>80.650000000000006</c:v>
                </c:pt>
                <c:pt idx="13">
                  <c:v>90.24</c:v>
                </c:pt>
                <c:pt idx="14">
                  <c:v>48.39</c:v>
                </c:pt>
                <c:pt idx="15">
                  <c:v>91.49</c:v>
                </c:pt>
                <c:pt idx="16">
                  <c:v>86.21</c:v>
                </c:pt>
                <c:pt idx="17">
                  <c:v>84.48</c:v>
                </c:pt>
                <c:pt idx="18">
                  <c:v>91.49</c:v>
                </c:pt>
                <c:pt idx="19">
                  <c:v>60</c:v>
                </c:pt>
                <c:pt idx="20">
                  <c:v>57.69</c:v>
                </c:pt>
                <c:pt idx="21">
                  <c:v>52.06</c:v>
                </c:pt>
                <c:pt idx="22">
                  <c:v>88.62</c:v>
                </c:pt>
                <c:pt idx="23">
                  <c:v>48.29</c:v>
                </c:pt>
                <c:pt idx="24">
                  <c:v>49.36</c:v>
                </c:pt>
                <c:pt idx="25">
                  <c:v>82.5</c:v>
                </c:pt>
                <c:pt idx="26">
                  <c:v>87.23</c:v>
                </c:pt>
                <c:pt idx="27">
                  <c:v>85</c:v>
                </c:pt>
                <c:pt idx="28">
                  <c:v>54.29</c:v>
                </c:pt>
                <c:pt idx="29">
                  <c:v>55.86</c:v>
                </c:pt>
                <c:pt idx="30">
                  <c:v>69.52</c:v>
                </c:pt>
                <c:pt idx="31">
                  <c:v>66.180000000000007</c:v>
                </c:pt>
                <c:pt idx="32">
                  <c:v>53.04</c:v>
                </c:pt>
                <c:pt idx="33">
                  <c:v>46.05</c:v>
                </c:pt>
                <c:pt idx="34">
                  <c:v>89.58</c:v>
                </c:pt>
                <c:pt idx="35">
                  <c:v>86</c:v>
                </c:pt>
                <c:pt idx="36">
                  <c:v>61.54</c:v>
                </c:pt>
                <c:pt idx="37">
                  <c:v>50.68</c:v>
                </c:pt>
                <c:pt idx="38">
                  <c:v>63.86</c:v>
                </c:pt>
                <c:pt idx="39">
                  <c:v>57</c:v>
                </c:pt>
                <c:pt idx="40">
                  <c:v>37.71</c:v>
                </c:pt>
                <c:pt idx="41">
                  <c:v>44.59</c:v>
                </c:pt>
                <c:pt idx="42">
                  <c:v>82.76</c:v>
                </c:pt>
                <c:pt idx="43">
                  <c:v>90</c:v>
                </c:pt>
                <c:pt idx="44">
                  <c:v>88.46</c:v>
                </c:pt>
                <c:pt idx="45">
                  <c:v>88.14</c:v>
                </c:pt>
                <c:pt idx="46">
                  <c:v>70.83</c:v>
                </c:pt>
                <c:pt idx="47">
                  <c:v>69.88</c:v>
                </c:pt>
                <c:pt idx="48">
                  <c:v>69.3</c:v>
                </c:pt>
                <c:pt idx="49">
                  <c:v>79.67</c:v>
                </c:pt>
                <c:pt idx="50">
                  <c:v>88.46</c:v>
                </c:pt>
                <c:pt idx="51">
                  <c:v>64.290000000000006</c:v>
                </c:pt>
                <c:pt idx="52">
                  <c:v>89.47</c:v>
                </c:pt>
                <c:pt idx="53">
                  <c:v>86.54</c:v>
                </c:pt>
                <c:pt idx="54">
                  <c:v>88.46</c:v>
                </c:pt>
                <c:pt idx="55">
                  <c:v>66.11</c:v>
                </c:pt>
                <c:pt idx="56">
                  <c:v>54.94</c:v>
                </c:pt>
                <c:pt idx="57">
                  <c:v>87.5</c:v>
                </c:pt>
                <c:pt idx="58">
                  <c:v>46.46</c:v>
                </c:pt>
                <c:pt idx="59">
                  <c:v>75</c:v>
                </c:pt>
                <c:pt idx="60">
                  <c:v>58.72</c:v>
                </c:pt>
                <c:pt idx="61">
                  <c:v>58.82</c:v>
                </c:pt>
                <c:pt idx="62">
                  <c:v>50</c:v>
                </c:pt>
                <c:pt idx="63">
                  <c:v>57.5</c:v>
                </c:pt>
                <c:pt idx="64">
                  <c:v>45.96</c:v>
                </c:pt>
                <c:pt idx="65">
                  <c:v>62.73</c:v>
                </c:pt>
                <c:pt idx="66">
                  <c:v>50</c:v>
                </c:pt>
                <c:pt idx="67">
                  <c:v>88.89</c:v>
                </c:pt>
                <c:pt idx="68">
                  <c:v>90</c:v>
                </c:pt>
                <c:pt idx="69">
                  <c:v>59.13</c:v>
                </c:pt>
                <c:pt idx="70">
                  <c:v>88.89</c:v>
                </c:pt>
                <c:pt idx="71">
                  <c:v>43.62</c:v>
                </c:pt>
                <c:pt idx="72">
                  <c:v>83.33</c:v>
                </c:pt>
                <c:pt idx="73">
                  <c:v>73.86</c:v>
                </c:pt>
                <c:pt idx="74">
                  <c:v>63.46</c:v>
                </c:pt>
                <c:pt idx="75">
                  <c:v>70.22</c:v>
                </c:pt>
                <c:pt idx="76">
                  <c:v>86.05</c:v>
                </c:pt>
                <c:pt idx="77">
                  <c:v>91.49</c:v>
                </c:pt>
                <c:pt idx="78">
                  <c:v>91.67</c:v>
                </c:pt>
                <c:pt idx="79">
                  <c:v>60.4</c:v>
                </c:pt>
                <c:pt idx="80">
                  <c:v>79.17</c:v>
                </c:pt>
                <c:pt idx="81">
                  <c:v>76</c:v>
                </c:pt>
                <c:pt idx="82">
                  <c:v>63.08</c:v>
                </c:pt>
                <c:pt idx="83">
                  <c:v>87.5</c:v>
                </c:pt>
                <c:pt idx="84">
                  <c:v>88.64</c:v>
                </c:pt>
                <c:pt idx="85">
                  <c:v>88.64</c:v>
                </c:pt>
                <c:pt idx="86">
                  <c:v>88.64</c:v>
                </c:pt>
                <c:pt idx="87">
                  <c:v>82.09</c:v>
                </c:pt>
                <c:pt idx="88">
                  <c:v>60.75</c:v>
                </c:pt>
                <c:pt idx="89">
                  <c:v>37.5</c:v>
                </c:pt>
                <c:pt idx="90">
                  <c:v>90.57</c:v>
                </c:pt>
                <c:pt idx="91">
                  <c:v>87.23</c:v>
                </c:pt>
                <c:pt idx="92">
                  <c:v>86.49</c:v>
                </c:pt>
                <c:pt idx="93">
                  <c:v>87.5</c:v>
                </c:pt>
                <c:pt idx="94">
                  <c:v>76.069999999999993</c:v>
                </c:pt>
                <c:pt idx="95">
                  <c:v>74.069999999999993</c:v>
                </c:pt>
                <c:pt idx="96">
                  <c:v>54.19</c:v>
                </c:pt>
                <c:pt idx="97">
                  <c:v>75.31</c:v>
                </c:pt>
                <c:pt idx="98">
                  <c:v>72.84</c:v>
                </c:pt>
                <c:pt idx="99">
                  <c:v>69.23</c:v>
                </c:pt>
                <c:pt idx="100">
                  <c:v>64.44</c:v>
                </c:pt>
                <c:pt idx="101">
                  <c:v>91.28</c:v>
                </c:pt>
                <c:pt idx="102">
                  <c:v>78.33</c:v>
                </c:pt>
                <c:pt idx="103">
                  <c:v>64.66</c:v>
                </c:pt>
                <c:pt idx="104">
                  <c:v>84.21</c:v>
                </c:pt>
                <c:pt idx="105">
                  <c:v>60.33</c:v>
                </c:pt>
                <c:pt idx="106">
                  <c:v>92.31</c:v>
                </c:pt>
                <c:pt idx="107">
                  <c:v>87.76</c:v>
                </c:pt>
                <c:pt idx="108">
                  <c:v>60.26</c:v>
                </c:pt>
                <c:pt idx="109">
                  <c:v>86.96</c:v>
                </c:pt>
                <c:pt idx="110">
                  <c:v>90.74</c:v>
                </c:pt>
                <c:pt idx="111">
                  <c:v>90.7</c:v>
                </c:pt>
                <c:pt idx="112">
                  <c:v>91.49</c:v>
                </c:pt>
                <c:pt idx="113">
                  <c:v>90.78</c:v>
                </c:pt>
                <c:pt idx="114">
                  <c:v>89.13</c:v>
                </c:pt>
                <c:pt idx="115">
                  <c:v>85.96</c:v>
                </c:pt>
                <c:pt idx="116">
                  <c:v>91.23</c:v>
                </c:pt>
                <c:pt idx="117">
                  <c:v>86.25</c:v>
                </c:pt>
                <c:pt idx="118">
                  <c:v>72</c:v>
                </c:pt>
                <c:pt idx="119">
                  <c:v>88.71</c:v>
                </c:pt>
                <c:pt idx="120">
                  <c:v>91.8</c:v>
                </c:pt>
                <c:pt idx="121">
                  <c:v>92.42</c:v>
                </c:pt>
                <c:pt idx="122">
                  <c:v>64.83</c:v>
                </c:pt>
                <c:pt idx="123">
                  <c:v>71.430000000000007</c:v>
                </c:pt>
                <c:pt idx="124">
                  <c:v>51.14</c:v>
                </c:pt>
                <c:pt idx="125">
                  <c:v>91.03</c:v>
                </c:pt>
                <c:pt idx="126">
                  <c:v>66.28</c:v>
                </c:pt>
                <c:pt idx="127">
                  <c:v>37.909999999999997</c:v>
                </c:pt>
                <c:pt idx="128">
                  <c:v>41.18</c:v>
                </c:pt>
                <c:pt idx="129">
                  <c:v>35.76</c:v>
                </c:pt>
                <c:pt idx="130">
                  <c:v>77.78</c:v>
                </c:pt>
                <c:pt idx="131">
                  <c:v>68.319999999999993</c:v>
                </c:pt>
                <c:pt idx="132">
                  <c:v>38.65</c:v>
                </c:pt>
                <c:pt idx="133">
                  <c:v>69.900000000000006</c:v>
                </c:pt>
                <c:pt idx="134">
                  <c:v>68.59</c:v>
                </c:pt>
                <c:pt idx="135">
                  <c:v>65.59</c:v>
                </c:pt>
                <c:pt idx="136">
                  <c:v>39.74</c:v>
                </c:pt>
                <c:pt idx="137">
                  <c:v>80.650000000000006</c:v>
                </c:pt>
                <c:pt idx="138">
                  <c:v>54.62</c:v>
                </c:pt>
                <c:pt idx="139">
                  <c:v>53.79</c:v>
                </c:pt>
                <c:pt idx="140">
                  <c:v>52.66</c:v>
                </c:pt>
                <c:pt idx="141">
                  <c:v>87.23</c:v>
                </c:pt>
                <c:pt idx="142">
                  <c:v>60.56</c:v>
                </c:pt>
                <c:pt idx="143">
                  <c:v>59.41</c:v>
                </c:pt>
                <c:pt idx="144">
                  <c:v>63.87</c:v>
                </c:pt>
                <c:pt idx="145">
                  <c:v>59.86</c:v>
                </c:pt>
                <c:pt idx="146">
                  <c:v>41.79</c:v>
                </c:pt>
                <c:pt idx="147">
                  <c:v>44.37</c:v>
                </c:pt>
                <c:pt idx="148">
                  <c:v>70.180000000000007</c:v>
                </c:pt>
                <c:pt idx="149">
                  <c:v>81.540000000000006</c:v>
                </c:pt>
                <c:pt idx="150">
                  <c:v>81.16</c:v>
                </c:pt>
                <c:pt idx="151">
                  <c:v>76.739999999999995</c:v>
                </c:pt>
                <c:pt idx="152">
                  <c:v>80.33</c:v>
                </c:pt>
                <c:pt idx="153">
                  <c:v>81.25</c:v>
                </c:pt>
                <c:pt idx="154">
                  <c:v>88.89</c:v>
                </c:pt>
                <c:pt idx="155">
                  <c:v>80.650000000000006</c:v>
                </c:pt>
                <c:pt idx="156">
                  <c:v>63.4</c:v>
                </c:pt>
                <c:pt idx="157">
                  <c:v>65.349999999999994</c:v>
                </c:pt>
                <c:pt idx="158">
                  <c:v>82.46</c:v>
                </c:pt>
                <c:pt idx="159">
                  <c:v>88.46</c:v>
                </c:pt>
                <c:pt idx="160">
                  <c:v>86.32</c:v>
                </c:pt>
                <c:pt idx="161">
                  <c:v>53.02</c:v>
                </c:pt>
                <c:pt idx="162">
                  <c:v>90.57</c:v>
                </c:pt>
                <c:pt idx="163">
                  <c:v>92.59</c:v>
                </c:pt>
                <c:pt idx="164">
                  <c:v>67.23</c:v>
                </c:pt>
                <c:pt idx="165">
                  <c:v>88.68</c:v>
                </c:pt>
                <c:pt idx="166">
                  <c:v>37.5</c:v>
                </c:pt>
                <c:pt idx="167">
                  <c:v>64.66</c:v>
                </c:pt>
                <c:pt idx="168">
                  <c:v>91.78</c:v>
                </c:pt>
                <c:pt idx="169">
                  <c:v>63.39</c:v>
                </c:pt>
                <c:pt idx="170">
                  <c:v>91.67</c:v>
                </c:pt>
                <c:pt idx="171">
                  <c:v>89.29</c:v>
                </c:pt>
                <c:pt idx="172">
                  <c:v>59.44</c:v>
                </c:pt>
                <c:pt idx="173">
                  <c:v>91.67</c:v>
                </c:pt>
                <c:pt idx="174">
                  <c:v>92.98</c:v>
                </c:pt>
                <c:pt idx="175">
                  <c:v>73.28</c:v>
                </c:pt>
                <c:pt idx="176">
                  <c:v>62.5</c:v>
                </c:pt>
                <c:pt idx="177">
                  <c:v>89.69</c:v>
                </c:pt>
                <c:pt idx="178">
                  <c:v>91.97</c:v>
                </c:pt>
                <c:pt idx="179">
                  <c:v>68.89</c:v>
                </c:pt>
                <c:pt idx="180">
                  <c:v>91.3</c:v>
                </c:pt>
                <c:pt idx="181">
                  <c:v>47.08</c:v>
                </c:pt>
                <c:pt idx="182">
                  <c:v>57.31</c:v>
                </c:pt>
                <c:pt idx="183">
                  <c:v>53.14</c:v>
                </c:pt>
                <c:pt idx="184">
                  <c:v>88.75</c:v>
                </c:pt>
                <c:pt idx="185">
                  <c:v>32.42</c:v>
                </c:pt>
                <c:pt idx="186">
                  <c:v>87.88</c:v>
                </c:pt>
                <c:pt idx="187">
                  <c:v>88.99</c:v>
                </c:pt>
                <c:pt idx="188">
                  <c:v>91.43</c:v>
                </c:pt>
                <c:pt idx="189">
                  <c:v>92</c:v>
                </c:pt>
                <c:pt idx="190">
                  <c:v>50.32</c:v>
                </c:pt>
                <c:pt idx="191">
                  <c:v>51.43</c:v>
                </c:pt>
                <c:pt idx="192">
                  <c:v>50</c:v>
                </c:pt>
                <c:pt idx="193">
                  <c:v>91.49</c:v>
                </c:pt>
                <c:pt idx="194">
                  <c:v>57.98</c:v>
                </c:pt>
                <c:pt idx="195">
                  <c:v>56.91</c:v>
                </c:pt>
                <c:pt idx="196">
                  <c:v>91.23</c:v>
                </c:pt>
                <c:pt idx="197">
                  <c:v>90.63</c:v>
                </c:pt>
                <c:pt idx="198">
                  <c:v>65.290000000000006</c:v>
                </c:pt>
                <c:pt idx="199">
                  <c:v>61.24</c:v>
                </c:pt>
                <c:pt idx="200">
                  <c:v>65.290000000000006</c:v>
                </c:pt>
                <c:pt idx="201">
                  <c:v>92.59</c:v>
                </c:pt>
                <c:pt idx="202">
                  <c:v>90.77</c:v>
                </c:pt>
                <c:pt idx="203">
                  <c:v>89.71</c:v>
                </c:pt>
                <c:pt idx="204">
                  <c:v>53.89</c:v>
                </c:pt>
                <c:pt idx="205">
                  <c:v>91.78</c:v>
                </c:pt>
                <c:pt idx="206">
                  <c:v>90.91</c:v>
                </c:pt>
                <c:pt idx="207">
                  <c:v>85</c:v>
                </c:pt>
                <c:pt idx="208">
                  <c:v>53.24</c:v>
                </c:pt>
                <c:pt idx="209">
                  <c:v>38.42</c:v>
                </c:pt>
                <c:pt idx="210">
                  <c:v>38.74</c:v>
                </c:pt>
                <c:pt idx="211">
                  <c:v>38.630000000000003</c:v>
                </c:pt>
                <c:pt idx="212">
                  <c:v>34.729999999999997</c:v>
                </c:pt>
                <c:pt idx="213">
                  <c:v>43.02</c:v>
                </c:pt>
                <c:pt idx="214">
                  <c:v>38.06</c:v>
                </c:pt>
                <c:pt idx="215">
                  <c:v>89.66</c:v>
                </c:pt>
                <c:pt idx="216">
                  <c:v>68.150000000000006</c:v>
                </c:pt>
                <c:pt idx="217">
                  <c:v>88.68</c:v>
                </c:pt>
                <c:pt idx="218">
                  <c:v>77.05</c:v>
                </c:pt>
                <c:pt idx="219">
                  <c:v>83.08</c:v>
                </c:pt>
                <c:pt idx="220">
                  <c:v>86.25</c:v>
                </c:pt>
                <c:pt idx="221">
                  <c:v>92.06</c:v>
                </c:pt>
                <c:pt idx="222">
                  <c:v>90.2</c:v>
                </c:pt>
                <c:pt idx="223">
                  <c:v>86.27</c:v>
                </c:pt>
                <c:pt idx="224">
                  <c:v>88.14</c:v>
                </c:pt>
                <c:pt idx="225">
                  <c:v>59.24</c:v>
                </c:pt>
                <c:pt idx="226">
                  <c:v>90.57</c:v>
                </c:pt>
                <c:pt idx="227">
                  <c:v>90.57</c:v>
                </c:pt>
                <c:pt idx="228">
                  <c:v>90.74</c:v>
                </c:pt>
                <c:pt idx="229">
                  <c:v>90.74</c:v>
                </c:pt>
                <c:pt idx="230">
                  <c:v>54.61</c:v>
                </c:pt>
                <c:pt idx="231">
                  <c:v>34.07</c:v>
                </c:pt>
                <c:pt idx="232">
                  <c:v>87.1</c:v>
                </c:pt>
                <c:pt idx="233">
                  <c:v>93.44</c:v>
                </c:pt>
                <c:pt idx="234">
                  <c:v>90</c:v>
                </c:pt>
                <c:pt idx="235">
                  <c:v>89.8</c:v>
                </c:pt>
                <c:pt idx="236">
                  <c:v>90</c:v>
                </c:pt>
                <c:pt idx="237">
                  <c:v>89.8</c:v>
                </c:pt>
                <c:pt idx="238">
                  <c:v>69.569999999999993</c:v>
                </c:pt>
                <c:pt idx="239">
                  <c:v>70.430000000000007</c:v>
                </c:pt>
                <c:pt idx="240">
                  <c:v>90.91</c:v>
                </c:pt>
                <c:pt idx="241">
                  <c:v>69.23</c:v>
                </c:pt>
                <c:pt idx="242">
                  <c:v>63.64</c:v>
                </c:pt>
                <c:pt idx="243">
                  <c:v>73.12</c:v>
                </c:pt>
                <c:pt idx="244">
                  <c:v>91.73</c:v>
                </c:pt>
                <c:pt idx="245">
                  <c:v>91.89</c:v>
                </c:pt>
                <c:pt idx="246">
                  <c:v>61.68</c:v>
                </c:pt>
                <c:pt idx="247">
                  <c:v>88.89</c:v>
                </c:pt>
                <c:pt idx="248">
                  <c:v>80.56</c:v>
                </c:pt>
                <c:pt idx="249">
                  <c:v>75.680000000000007</c:v>
                </c:pt>
                <c:pt idx="250">
                  <c:v>82.81</c:v>
                </c:pt>
                <c:pt idx="251">
                  <c:v>83.33</c:v>
                </c:pt>
                <c:pt idx="252">
                  <c:v>65.66</c:v>
                </c:pt>
                <c:pt idx="253">
                  <c:v>64.08</c:v>
                </c:pt>
                <c:pt idx="254">
                  <c:v>58.21</c:v>
                </c:pt>
                <c:pt idx="255">
                  <c:v>89.09</c:v>
                </c:pt>
                <c:pt idx="256">
                  <c:v>89.81</c:v>
                </c:pt>
                <c:pt idx="257">
                  <c:v>92.54</c:v>
                </c:pt>
                <c:pt idx="258">
                  <c:v>91.78</c:v>
                </c:pt>
                <c:pt idx="259">
                  <c:v>57.69</c:v>
                </c:pt>
                <c:pt idx="260">
                  <c:v>54.04</c:v>
                </c:pt>
                <c:pt idx="261">
                  <c:v>58.21</c:v>
                </c:pt>
                <c:pt idx="262">
                  <c:v>91.53</c:v>
                </c:pt>
                <c:pt idx="263">
                  <c:v>89.47</c:v>
                </c:pt>
                <c:pt idx="264">
                  <c:v>59.03</c:v>
                </c:pt>
                <c:pt idx="265">
                  <c:v>70.069999999999993</c:v>
                </c:pt>
                <c:pt idx="266">
                  <c:v>44.29</c:v>
                </c:pt>
                <c:pt idx="267">
                  <c:v>88.46</c:v>
                </c:pt>
                <c:pt idx="268">
                  <c:v>89.7</c:v>
                </c:pt>
                <c:pt idx="269">
                  <c:v>88.68</c:v>
                </c:pt>
                <c:pt idx="270">
                  <c:v>91.01</c:v>
                </c:pt>
                <c:pt idx="271">
                  <c:v>90.38</c:v>
                </c:pt>
                <c:pt idx="272">
                  <c:v>60.07</c:v>
                </c:pt>
                <c:pt idx="273">
                  <c:v>89.8</c:v>
                </c:pt>
                <c:pt idx="274">
                  <c:v>91.89</c:v>
                </c:pt>
                <c:pt idx="275">
                  <c:v>90.8</c:v>
                </c:pt>
                <c:pt idx="276">
                  <c:v>71.260000000000005</c:v>
                </c:pt>
                <c:pt idx="277">
                  <c:v>59.44</c:v>
                </c:pt>
                <c:pt idx="278">
                  <c:v>50.82</c:v>
                </c:pt>
                <c:pt idx="279">
                  <c:v>92.19</c:v>
                </c:pt>
                <c:pt idx="280">
                  <c:v>50.84</c:v>
                </c:pt>
                <c:pt idx="281">
                  <c:v>78.180000000000007</c:v>
                </c:pt>
                <c:pt idx="282">
                  <c:v>34.94</c:v>
                </c:pt>
                <c:pt idx="283">
                  <c:v>50.11</c:v>
                </c:pt>
                <c:pt idx="284">
                  <c:v>40.700000000000003</c:v>
                </c:pt>
                <c:pt idx="285">
                  <c:v>89.04</c:v>
                </c:pt>
                <c:pt idx="286">
                  <c:v>91.38</c:v>
                </c:pt>
                <c:pt idx="287">
                  <c:v>38.15</c:v>
                </c:pt>
                <c:pt idx="288">
                  <c:v>86.36</c:v>
                </c:pt>
                <c:pt idx="289">
                  <c:v>91.67</c:v>
                </c:pt>
                <c:pt idx="290">
                  <c:v>43.56</c:v>
                </c:pt>
                <c:pt idx="291">
                  <c:v>40.79</c:v>
                </c:pt>
                <c:pt idx="292">
                  <c:v>91.23</c:v>
                </c:pt>
                <c:pt idx="293">
                  <c:v>55.13</c:v>
                </c:pt>
                <c:pt idx="294">
                  <c:v>58.39</c:v>
                </c:pt>
                <c:pt idx="295">
                  <c:v>54.44</c:v>
                </c:pt>
                <c:pt idx="296">
                  <c:v>90</c:v>
                </c:pt>
                <c:pt idx="297">
                  <c:v>91.8</c:v>
                </c:pt>
                <c:pt idx="298">
                  <c:v>91.07</c:v>
                </c:pt>
                <c:pt idx="299">
                  <c:v>60.9</c:v>
                </c:pt>
                <c:pt idx="300">
                  <c:v>46.42</c:v>
                </c:pt>
                <c:pt idx="301">
                  <c:v>78.16</c:v>
                </c:pt>
                <c:pt idx="302">
                  <c:v>88</c:v>
                </c:pt>
                <c:pt idx="303">
                  <c:v>80.95</c:v>
                </c:pt>
                <c:pt idx="304">
                  <c:v>90.38</c:v>
                </c:pt>
                <c:pt idx="305">
                  <c:v>88</c:v>
                </c:pt>
                <c:pt idx="306">
                  <c:v>86.32</c:v>
                </c:pt>
                <c:pt idx="307">
                  <c:v>62.18</c:v>
                </c:pt>
                <c:pt idx="308">
                  <c:v>76.92</c:v>
                </c:pt>
                <c:pt idx="309">
                  <c:v>92.16</c:v>
                </c:pt>
                <c:pt idx="310">
                  <c:v>88.46</c:v>
                </c:pt>
                <c:pt idx="311">
                  <c:v>70.27</c:v>
                </c:pt>
                <c:pt idx="312">
                  <c:v>53.33</c:v>
                </c:pt>
                <c:pt idx="313">
                  <c:v>89.71</c:v>
                </c:pt>
                <c:pt idx="314">
                  <c:v>54.24</c:v>
                </c:pt>
                <c:pt idx="315">
                  <c:v>57.39</c:v>
                </c:pt>
                <c:pt idx="316">
                  <c:v>88.68</c:v>
                </c:pt>
                <c:pt idx="317">
                  <c:v>65.709999999999994</c:v>
                </c:pt>
                <c:pt idx="318">
                  <c:v>87.23</c:v>
                </c:pt>
                <c:pt idx="319">
                  <c:v>49.28</c:v>
                </c:pt>
                <c:pt idx="320">
                  <c:v>89.06</c:v>
                </c:pt>
                <c:pt idx="321">
                  <c:v>87.72</c:v>
                </c:pt>
                <c:pt idx="322">
                  <c:v>64.790000000000006</c:v>
                </c:pt>
                <c:pt idx="323">
                  <c:v>67.31</c:v>
                </c:pt>
                <c:pt idx="324">
                  <c:v>60</c:v>
                </c:pt>
                <c:pt idx="325">
                  <c:v>54.73</c:v>
                </c:pt>
                <c:pt idx="326">
                  <c:v>70.08</c:v>
                </c:pt>
                <c:pt idx="327">
                  <c:v>60.47</c:v>
                </c:pt>
                <c:pt idx="328">
                  <c:v>60.37</c:v>
                </c:pt>
                <c:pt idx="329">
                  <c:v>88.35</c:v>
                </c:pt>
                <c:pt idx="330">
                  <c:v>85.9</c:v>
                </c:pt>
                <c:pt idx="331">
                  <c:v>67.19</c:v>
                </c:pt>
                <c:pt idx="332">
                  <c:v>54.38</c:v>
                </c:pt>
                <c:pt idx="333">
                  <c:v>54.13</c:v>
                </c:pt>
                <c:pt idx="334">
                  <c:v>67.52</c:v>
                </c:pt>
                <c:pt idx="335">
                  <c:v>87.23</c:v>
                </c:pt>
                <c:pt idx="336">
                  <c:v>61.6</c:v>
                </c:pt>
                <c:pt idx="337">
                  <c:v>53.64</c:v>
                </c:pt>
                <c:pt idx="338">
                  <c:v>51.96</c:v>
                </c:pt>
                <c:pt idx="339">
                  <c:v>46.64</c:v>
                </c:pt>
                <c:pt idx="340">
                  <c:v>43.78</c:v>
                </c:pt>
                <c:pt idx="341">
                  <c:v>68.790000000000006</c:v>
                </c:pt>
                <c:pt idx="342">
                  <c:v>47.52</c:v>
                </c:pt>
                <c:pt idx="343">
                  <c:v>46.82</c:v>
                </c:pt>
                <c:pt idx="344">
                  <c:v>88.08</c:v>
                </c:pt>
                <c:pt idx="345">
                  <c:v>82.26</c:v>
                </c:pt>
                <c:pt idx="346">
                  <c:v>47.04</c:v>
                </c:pt>
                <c:pt idx="347">
                  <c:v>87.5</c:v>
                </c:pt>
                <c:pt idx="348">
                  <c:v>61.66</c:v>
                </c:pt>
                <c:pt idx="349">
                  <c:v>52.39</c:v>
                </c:pt>
                <c:pt idx="350">
                  <c:v>66.09</c:v>
                </c:pt>
                <c:pt idx="351">
                  <c:v>66.47</c:v>
                </c:pt>
                <c:pt idx="352">
                  <c:v>64.66</c:v>
                </c:pt>
                <c:pt idx="353">
                  <c:v>87.06</c:v>
                </c:pt>
                <c:pt idx="354">
                  <c:v>48.97</c:v>
                </c:pt>
                <c:pt idx="355">
                  <c:v>48.18</c:v>
                </c:pt>
                <c:pt idx="356">
                  <c:v>55.74</c:v>
                </c:pt>
                <c:pt idx="357">
                  <c:v>46.46</c:v>
                </c:pt>
                <c:pt idx="358">
                  <c:v>90.91</c:v>
                </c:pt>
                <c:pt idx="359">
                  <c:v>48.85</c:v>
                </c:pt>
                <c:pt idx="360">
                  <c:v>48.54</c:v>
                </c:pt>
                <c:pt idx="361">
                  <c:v>87.23</c:v>
                </c:pt>
                <c:pt idx="362">
                  <c:v>56.79</c:v>
                </c:pt>
                <c:pt idx="363">
                  <c:v>41.57</c:v>
                </c:pt>
                <c:pt idx="364">
                  <c:v>25.24</c:v>
                </c:pt>
                <c:pt idx="365">
                  <c:v>87.13</c:v>
                </c:pt>
                <c:pt idx="366">
                  <c:v>65.849999999999994</c:v>
                </c:pt>
                <c:pt idx="367">
                  <c:v>26.64</c:v>
                </c:pt>
                <c:pt idx="368">
                  <c:v>60.43</c:v>
                </c:pt>
                <c:pt idx="369">
                  <c:v>77.38</c:v>
                </c:pt>
                <c:pt idx="370">
                  <c:v>45.98</c:v>
                </c:pt>
                <c:pt idx="371">
                  <c:v>58.33</c:v>
                </c:pt>
                <c:pt idx="372">
                  <c:v>87.5</c:v>
                </c:pt>
                <c:pt idx="373">
                  <c:v>58.6</c:v>
                </c:pt>
                <c:pt idx="374">
                  <c:v>60.7</c:v>
                </c:pt>
                <c:pt idx="375">
                  <c:v>52.79</c:v>
                </c:pt>
                <c:pt idx="376">
                  <c:v>62.66</c:v>
                </c:pt>
                <c:pt idx="377">
                  <c:v>60.71</c:v>
                </c:pt>
                <c:pt idx="378">
                  <c:v>87.5</c:v>
                </c:pt>
                <c:pt idx="379">
                  <c:v>49.81</c:v>
                </c:pt>
                <c:pt idx="380">
                  <c:v>48.42</c:v>
                </c:pt>
                <c:pt idx="381">
                  <c:v>54.3</c:v>
                </c:pt>
                <c:pt idx="382">
                  <c:v>52.47</c:v>
                </c:pt>
                <c:pt idx="383">
                  <c:v>44.72</c:v>
                </c:pt>
                <c:pt idx="384">
                  <c:v>54.21</c:v>
                </c:pt>
                <c:pt idx="385">
                  <c:v>47.19</c:v>
                </c:pt>
                <c:pt idx="386">
                  <c:v>45.45</c:v>
                </c:pt>
                <c:pt idx="387">
                  <c:v>55.7</c:v>
                </c:pt>
                <c:pt idx="388">
                  <c:v>68.33</c:v>
                </c:pt>
                <c:pt idx="389">
                  <c:v>62.42</c:v>
                </c:pt>
                <c:pt idx="390">
                  <c:v>48.99</c:v>
                </c:pt>
                <c:pt idx="391">
                  <c:v>64.56</c:v>
                </c:pt>
                <c:pt idx="392">
                  <c:v>46.67</c:v>
                </c:pt>
                <c:pt idx="393">
                  <c:v>75.97</c:v>
                </c:pt>
                <c:pt idx="394">
                  <c:v>86.25</c:v>
                </c:pt>
                <c:pt idx="395">
                  <c:v>47.52</c:v>
                </c:pt>
                <c:pt idx="396">
                  <c:v>59.61</c:v>
                </c:pt>
                <c:pt idx="397">
                  <c:v>36.76</c:v>
                </c:pt>
                <c:pt idx="398">
                  <c:v>86.9</c:v>
                </c:pt>
                <c:pt idx="399">
                  <c:v>66.36</c:v>
                </c:pt>
                <c:pt idx="400">
                  <c:v>60.34</c:v>
                </c:pt>
                <c:pt idx="401">
                  <c:v>43.76</c:v>
                </c:pt>
                <c:pt idx="402">
                  <c:v>52.81</c:v>
                </c:pt>
                <c:pt idx="403">
                  <c:v>63.04</c:v>
                </c:pt>
                <c:pt idx="404">
                  <c:v>69.569999999999993</c:v>
                </c:pt>
                <c:pt idx="405">
                  <c:v>51.64</c:v>
                </c:pt>
                <c:pt idx="406">
                  <c:v>66.150000000000006</c:v>
                </c:pt>
                <c:pt idx="407">
                  <c:v>78.790000000000006</c:v>
                </c:pt>
                <c:pt idx="408">
                  <c:v>61.61</c:v>
                </c:pt>
                <c:pt idx="409">
                  <c:v>63.64</c:v>
                </c:pt>
                <c:pt idx="410">
                  <c:v>55.84</c:v>
                </c:pt>
                <c:pt idx="411">
                  <c:v>58.01</c:v>
                </c:pt>
                <c:pt idx="412">
                  <c:v>53.44</c:v>
                </c:pt>
                <c:pt idx="413">
                  <c:v>40.69</c:v>
                </c:pt>
                <c:pt idx="414">
                  <c:v>43.07</c:v>
                </c:pt>
                <c:pt idx="415">
                  <c:v>58.86</c:v>
                </c:pt>
                <c:pt idx="416">
                  <c:v>85</c:v>
                </c:pt>
                <c:pt idx="417">
                  <c:v>58.6</c:v>
                </c:pt>
                <c:pt idx="418">
                  <c:v>41.01</c:v>
                </c:pt>
                <c:pt idx="419">
                  <c:v>88.89</c:v>
                </c:pt>
                <c:pt idx="420">
                  <c:v>62.29</c:v>
                </c:pt>
                <c:pt idx="421">
                  <c:v>44.74</c:v>
                </c:pt>
                <c:pt idx="422">
                  <c:v>49.28</c:v>
                </c:pt>
                <c:pt idx="423">
                  <c:v>60.29</c:v>
                </c:pt>
                <c:pt idx="424">
                  <c:v>58.77</c:v>
                </c:pt>
                <c:pt idx="425">
                  <c:v>62.48</c:v>
                </c:pt>
                <c:pt idx="426">
                  <c:v>44.26</c:v>
                </c:pt>
                <c:pt idx="427">
                  <c:v>51.72</c:v>
                </c:pt>
                <c:pt idx="428">
                  <c:v>52.91</c:v>
                </c:pt>
                <c:pt idx="429">
                  <c:v>54.19</c:v>
                </c:pt>
                <c:pt idx="430">
                  <c:v>46.93</c:v>
                </c:pt>
                <c:pt idx="431">
                  <c:v>52.59</c:v>
                </c:pt>
                <c:pt idx="432">
                  <c:v>53.77</c:v>
                </c:pt>
                <c:pt idx="433">
                  <c:v>52.7</c:v>
                </c:pt>
                <c:pt idx="434">
                  <c:v>58.52</c:v>
                </c:pt>
                <c:pt idx="435">
                  <c:v>57.07</c:v>
                </c:pt>
                <c:pt idx="436">
                  <c:v>57.21</c:v>
                </c:pt>
                <c:pt idx="437">
                  <c:v>63.4</c:v>
                </c:pt>
                <c:pt idx="438">
                  <c:v>56.32</c:v>
                </c:pt>
                <c:pt idx="439">
                  <c:v>48.79</c:v>
                </c:pt>
                <c:pt idx="440">
                  <c:v>48.68</c:v>
                </c:pt>
                <c:pt idx="441">
                  <c:v>44.37</c:v>
                </c:pt>
                <c:pt idx="442">
                  <c:v>39.130000000000003</c:v>
                </c:pt>
                <c:pt idx="443">
                  <c:v>58.57</c:v>
                </c:pt>
                <c:pt idx="444">
                  <c:v>53.43</c:v>
                </c:pt>
                <c:pt idx="445">
                  <c:v>56.5</c:v>
                </c:pt>
                <c:pt idx="446">
                  <c:v>46.03</c:v>
                </c:pt>
                <c:pt idx="447">
                  <c:v>29.81</c:v>
                </c:pt>
                <c:pt idx="448">
                  <c:v>46.5</c:v>
                </c:pt>
                <c:pt idx="449">
                  <c:v>34.08</c:v>
                </c:pt>
                <c:pt idx="450">
                  <c:v>36.869999999999997</c:v>
                </c:pt>
                <c:pt idx="451">
                  <c:v>50.88</c:v>
                </c:pt>
                <c:pt idx="452">
                  <c:v>80.77</c:v>
                </c:pt>
                <c:pt idx="453">
                  <c:v>46.3</c:v>
                </c:pt>
                <c:pt idx="454">
                  <c:v>58.38</c:v>
                </c:pt>
                <c:pt idx="455">
                  <c:v>40.39</c:v>
                </c:pt>
                <c:pt idx="456">
                  <c:v>51.1</c:v>
                </c:pt>
                <c:pt idx="457">
                  <c:v>71.319999999999993</c:v>
                </c:pt>
                <c:pt idx="458">
                  <c:v>60.42</c:v>
                </c:pt>
                <c:pt idx="459">
                  <c:v>54.74</c:v>
                </c:pt>
                <c:pt idx="460">
                  <c:v>61.54</c:v>
                </c:pt>
                <c:pt idx="461">
                  <c:v>58.53</c:v>
                </c:pt>
                <c:pt idx="462">
                  <c:v>53.91</c:v>
                </c:pt>
                <c:pt idx="463">
                  <c:v>65</c:v>
                </c:pt>
                <c:pt idx="464">
                  <c:v>40.71</c:v>
                </c:pt>
                <c:pt idx="465">
                  <c:v>56.77</c:v>
                </c:pt>
                <c:pt idx="466">
                  <c:v>61.42</c:v>
                </c:pt>
                <c:pt idx="467">
                  <c:v>50</c:v>
                </c:pt>
                <c:pt idx="468">
                  <c:v>58.11</c:v>
                </c:pt>
                <c:pt idx="469">
                  <c:v>58.72</c:v>
                </c:pt>
                <c:pt idx="470">
                  <c:v>61.06</c:v>
                </c:pt>
                <c:pt idx="471">
                  <c:v>49.24</c:v>
                </c:pt>
                <c:pt idx="472">
                  <c:v>53.33</c:v>
                </c:pt>
                <c:pt idx="473">
                  <c:v>53.79</c:v>
                </c:pt>
                <c:pt idx="474">
                  <c:v>55.53</c:v>
                </c:pt>
                <c:pt idx="475">
                  <c:v>48.94</c:v>
                </c:pt>
                <c:pt idx="476">
                  <c:v>44.37</c:v>
                </c:pt>
                <c:pt idx="477">
                  <c:v>50.85</c:v>
                </c:pt>
                <c:pt idx="478">
                  <c:v>54.55</c:v>
                </c:pt>
                <c:pt idx="479">
                  <c:v>52.99</c:v>
                </c:pt>
                <c:pt idx="480">
                  <c:v>42.73</c:v>
                </c:pt>
                <c:pt idx="481">
                  <c:v>34.08</c:v>
                </c:pt>
                <c:pt idx="482">
                  <c:v>47.97</c:v>
                </c:pt>
                <c:pt idx="483">
                  <c:v>34.340000000000003</c:v>
                </c:pt>
                <c:pt idx="484">
                  <c:v>55.05</c:v>
                </c:pt>
                <c:pt idx="485">
                  <c:v>61.59</c:v>
                </c:pt>
                <c:pt idx="486">
                  <c:v>55.29</c:v>
                </c:pt>
                <c:pt idx="487">
                  <c:v>52.48</c:v>
                </c:pt>
                <c:pt idx="488">
                  <c:v>51.21</c:v>
                </c:pt>
                <c:pt idx="489">
                  <c:v>52.8</c:v>
                </c:pt>
                <c:pt idx="490">
                  <c:v>50.63</c:v>
                </c:pt>
                <c:pt idx="491">
                  <c:v>45.04</c:v>
                </c:pt>
                <c:pt idx="492">
                  <c:v>55.84</c:v>
                </c:pt>
                <c:pt idx="493">
                  <c:v>67.900000000000006</c:v>
                </c:pt>
                <c:pt idx="494">
                  <c:v>63.03</c:v>
                </c:pt>
                <c:pt idx="495">
                  <c:v>62.05</c:v>
                </c:pt>
                <c:pt idx="496">
                  <c:v>61.68</c:v>
                </c:pt>
                <c:pt idx="497">
                  <c:v>65.260000000000005</c:v>
                </c:pt>
                <c:pt idx="498">
                  <c:v>58.41</c:v>
                </c:pt>
                <c:pt idx="499">
                  <c:v>51.35</c:v>
                </c:pt>
                <c:pt idx="500">
                  <c:v>48.74</c:v>
                </c:pt>
                <c:pt idx="501">
                  <c:v>48.67</c:v>
                </c:pt>
                <c:pt idx="502">
                  <c:v>38.26</c:v>
                </c:pt>
                <c:pt idx="503">
                  <c:v>44.99</c:v>
                </c:pt>
                <c:pt idx="504">
                  <c:v>45.76</c:v>
                </c:pt>
                <c:pt idx="505">
                  <c:v>39.159999999999997</c:v>
                </c:pt>
                <c:pt idx="506">
                  <c:v>35.79</c:v>
                </c:pt>
                <c:pt idx="507">
                  <c:v>39.07</c:v>
                </c:pt>
                <c:pt idx="508">
                  <c:v>53.71</c:v>
                </c:pt>
                <c:pt idx="509">
                  <c:v>53.73</c:v>
                </c:pt>
                <c:pt idx="510">
                  <c:v>50.36</c:v>
                </c:pt>
                <c:pt idx="511">
                  <c:v>57.05</c:v>
                </c:pt>
                <c:pt idx="512">
                  <c:v>51.18</c:v>
                </c:pt>
                <c:pt idx="513">
                  <c:v>47.17</c:v>
                </c:pt>
                <c:pt idx="514">
                  <c:v>50.79</c:v>
                </c:pt>
                <c:pt idx="515">
                  <c:v>58.42</c:v>
                </c:pt>
                <c:pt idx="516">
                  <c:v>58.42</c:v>
                </c:pt>
                <c:pt idx="517">
                  <c:v>58.42</c:v>
                </c:pt>
                <c:pt idx="518">
                  <c:v>58.64</c:v>
                </c:pt>
                <c:pt idx="519">
                  <c:v>62.7</c:v>
                </c:pt>
                <c:pt idx="520">
                  <c:v>50.39</c:v>
                </c:pt>
                <c:pt idx="521">
                  <c:v>41.7</c:v>
                </c:pt>
                <c:pt idx="522">
                  <c:v>52.54</c:v>
                </c:pt>
                <c:pt idx="523">
                  <c:v>48.54</c:v>
                </c:pt>
                <c:pt idx="524">
                  <c:v>61.11</c:v>
                </c:pt>
                <c:pt idx="525">
                  <c:v>59</c:v>
                </c:pt>
                <c:pt idx="526">
                  <c:v>55</c:v>
                </c:pt>
                <c:pt idx="527">
                  <c:v>57.01</c:v>
                </c:pt>
                <c:pt idx="528">
                  <c:v>50.08</c:v>
                </c:pt>
                <c:pt idx="529">
                  <c:v>49.63</c:v>
                </c:pt>
                <c:pt idx="530">
                  <c:v>48.14</c:v>
                </c:pt>
                <c:pt idx="531">
                  <c:v>40.11</c:v>
                </c:pt>
                <c:pt idx="532">
                  <c:v>36.85</c:v>
                </c:pt>
                <c:pt idx="533">
                  <c:v>37.57</c:v>
                </c:pt>
                <c:pt idx="534">
                  <c:v>45.64</c:v>
                </c:pt>
                <c:pt idx="535">
                  <c:v>55.68</c:v>
                </c:pt>
                <c:pt idx="536">
                  <c:v>54.58</c:v>
                </c:pt>
                <c:pt idx="537">
                  <c:v>58.68</c:v>
                </c:pt>
                <c:pt idx="538">
                  <c:v>62.86</c:v>
                </c:pt>
                <c:pt idx="539">
                  <c:v>44.86</c:v>
                </c:pt>
                <c:pt idx="540">
                  <c:v>37.89</c:v>
                </c:pt>
                <c:pt idx="541">
                  <c:v>41.31</c:v>
                </c:pt>
                <c:pt idx="542">
                  <c:v>37.69</c:v>
                </c:pt>
                <c:pt idx="543">
                  <c:v>44.12</c:v>
                </c:pt>
                <c:pt idx="544">
                  <c:v>56.37</c:v>
                </c:pt>
                <c:pt idx="545">
                  <c:v>61.99</c:v>
                </c:pt>
                <c:pt idx="546">
                  <c:v>49.66</c:v>
                </c:pt>
                <c:pt idx="547">
                  <c:v>49.64</c:v>
                </c:pt>
                <c:pt idx="548">
                  <c:v>48</c:v>
                </c:pt>
                <c:pt idx="549">
                  <c:v>69.53</c:v>
                </c:pt>
                <c:pt idx="550">
                  <c:v>58.81</c:v>
                </c:pt>
                <c:pt idx="551">
                  <c:v>64.25</c:v>
                </c:pt>
                <c:pt idx="552">
                  <c:v>50.94</c:v>
                </c:pt>
                <c:pt idx="553">
                  <c:v>46.92</c:v>
                </c:pt>
                <c:pt idx="554">
                  <c:v>49.7</c:v>
                </c:pt>
                <c:pt idx="555">
                  <c:v>40.79</c:v>
                </c:pt>
                <c:pt idx="556">
                  <c:v>39.020000000000003</c:v>
                </c:pt>
                <c:pt idx="557">
                  <c:v>33.979999999999997</c:v>
                </c:pt>
                <c:pt idx="558">
                  <c:v>35.159999999999997</c:v>
                </c:pt>
                <c:pt idx="559">
                  <c:v>44.91</c:v>
                </c:pt>
                <c:pt idx="560">
                  <c:v>32.01</c:v>
                </c:pt>
                <c:pt idx="561">
                  <c:v>36.76</c:v>
                </c:pt>
                <c:pt idx="562">
                  <c:v>55.96</c:v>
                </c:pt>
                <c:pt idx="563">
                  <c:v>40.39</c:v>
                </c:pt>
                <c:pt idx="564">
                  <c:v>52.8</c:v>
                </c:pt>
                <c:pt idx="565">
                  <c:v>41.45</c:v>
                </c:pt>
                <c:pt idx="566">
                  <c:v>48.99</c:v>
                </c:pt>
                <c:pt idx="567">
                  <c:v>50.74</c:v>
                </c:pt>
                <c:pt idx="568">
                  <c:v>47.04</c:v>
                </c:pt>
                <c:pt idx="569">
                  <c:v>50.42</c:v>
                </c:pt>
                <c:pt idx="570">
                  <c:v>49.23</c:v>
                </c:pt>
                <c:pt idx="571">
                  <c:v>37.270000000000003</c:v>
                </c:pt>
                <c:pt idx="572">
                  <c:v>49.7</c:v>
                </c:pt>
                <c:pt idx="573">
                  <c:v>41.38</c:v>
                </c:pt>
                <c:pt idx="574">
                  <c:v>44.28</c:v>
                </c:pt>
                <c:pt idx="575">
                  <c:v>40.31</c:v>
                </c:pt>
                <c:pt idx="576">
                  <c:v>48.95</c:v>
                </c:pt>
                <c:pt idx="577">
                  <c:v>49.63</c:v>
                </c:pt>
                <c:pt idx="578">
                  <c:v>55.56</c:v>
                </c:pt>
                <c:pt idx="579">
                  <c:v>55.73</c:v>
                </c:pt>
                <c:pt idx="580">
                  <c:v>46.73</c:v>
                </c:pt>
                <c:pt idx="581">
                  <c:v>45.62</c:v>
                </c:pt>
                <c:pt idx="582">
                  <c:v>47.6</c:v>
                </c:pt>
                <c:pt idx="583">
                  <c:v>60.68</c:v>
                </c:pt>
                <c:pt idx="584">
                  <c:v>51.6</c:v>
                </c:pt>
                <c:pt idx="585">
                  <c:v>51.03</c:v>
                </c:pt>
                <c:pt idx="586">
                  <c:v>41.6</c:v>
                </c:pt>
                <c:pt idx="587">
                  <c:v>53.26</c:v>
                </c:pt>
                <c:pt idx="588">
                  <c:v>49.64</c:v>
                </c:pt>
                <c:pt idx="589">
                  <c:v>38.979999999999997</c:v>
                </c:pt>
                <c:pt idx="590">
                  <c:v>51.63</c:v>
                </c:pt>
                <c:pt idx="591">
                  <c:v>52.35</c:v>
                </c:pt>
                <c:pt idx="592">
                  <c:v>47.15</c:v>
                </c:pt>
                <c:pt idx="593">
                  <c:v>33.020000000000003</c:v>
                </c:pt>
                <c:pt idx="594">
                  <c:v>47.56</c:v>
                </c:pt>
                <c:pt idx="595">
                  <c:v>47.95</c:v>
                </c:pt>
                <c:pt idx="596">
                  <c:v>42.69</c:v>
                </c:pt>
                <c:pt idx="597">
                  <c:v>48.63</c:v>
                </c:pt>
                <c:pt idx="598">
                  <c:v>40.950000000000003</c:v>
                </c:pt>
                <c:pt idx="599">
                  <c:v>43.55</c:v>
                </c:pt>
                <c:pt idx="600">
                  <c:v>88.19</c:v>
                </c:pt>
                <c:pt idx="601">
                  <c:v>41.11</c:v>
                </c:pt>
                <c:pt idx="602">
                  <c:v>43.08</c:v>
                </c:pt>
                <c:pt idx="603">
                  <c:v>52.61</c:v>
                </c:pt>
                <c:pt idx="604">
                  <c:v>50.4</c:v>
                </c:pt>
                <c:pt idx="605">
                  <c:v>55.79</c:v>
                </c:pt>
                <c:pt idx="606">
                  <c:v>42.57</c:v>
                </c:pt>
                <c:pt idx="607">
                  <c:v>43.98</c:v>
                </c:pt>
                <c:pt idx="608">
                  <c:v>46.69</c:v>
                </c:pt>
                <c:pt idx="609">
                  <c:v>40.369999999999997</c:v>
                </c:pt>
                <c:pt idx="610">
                  <c:v>36.35</c:v>
                </c:pt>
                <c:pt idx="611">
                  <c:v>51.28</c:v>
                </c:pt>
                <c:pt idx="612">
                  <c:v>42.53</c:v>
                </c:pt>
                <c:pt idx="613">
                  <c:v>48.29</c:v>
                </c:pt>
                <c:pt idx="614">
                  <c:v>87.26</c:v>
                </c:pt>
                <c:pt idx="615">
                  <c:v>44.71</c:v>
                </c:pt>
                <c:pt idx="616">
                  <c:v>42.4</c:v>
                </c:pt>
                <c:pt idx="617">
                  <c:v>48.34</c:v>
                </c:pt>
                <c:pt idx="618">
                  <c:v>47.09</c:v>
                </c:pt>
                <c:pt idx="619">
                  <c:v>51.67</c:v>
                </c:pt>
                <c:pt idx="620">
                  <c:v>41.79</c:v>
                </c:pt>
                <c:pt idx="621">
                  <c:v>47.46</c:v>
                </c:pt>
                <c:pt idx="622">
                  <c:v>50.27</c:v>
                </c:pt>
                <c:pt idx="623">
                  <c:v>46.52</c:v>
                </c:pt>
                <c:pt idx="624">
                  <c:v>47.15</c:v>
                </c:pt>
                <c:pt idx="625">
                  <c:v>48.14</c:v>
                </c:pt>
                <c:pt idx="626">
                  <c:v>46.33</c:v>
                </c:pt>
                <c:pt idx="627">
                  <c:v>40.01</c:v>
                </c:pt>
                <c:pt idx="628">
                  <c:v>36.090000000000003</c:v>
                </c:pt>
                <c:pt idx="629">
                  <c:v>55.48</c:v>
                </c:pt>
                <c:pt idx="630">
                  <c:v>45.15</c:v>
                </c:pt>
                <c:pt idx="631">
                  <c:v>46.61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3-4B9C-A37C-CC7422DFF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84679"/>
        <c:axId val="511298488"/>
      </c:scatterChart>
      <c:valAx>
        <c:axId val="674584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NOCOM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98488"/>
        <c:crosses val="autoZero"/>
        <c:crossBetween val="midCat"/>
      </c:valAx>
      <c:valAx>
        <c:axId val="51129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84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NOCom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Data!$B$2:$B$633</c:f>
              <c:numCache>
                <c:formatCode>General</c:formatCode>
                <c:ptCount val="63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11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18</c:v>
                </c:pt>
                <c:pt idx="612">
                  <c:v>18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21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22</c:v>
                </c:pt>
                <c:pt idx="624">
                  <c:v>24</c:v>
                </c:pt>
                <c:pt idx="625">
                  <c:v>24</c:v>
                </c:pt>
                <c:pt idx="626">
                  <c:v>27</c:v>
                </c:pt>
                <c:pt idx="627">
                  <c:v>28</c:v>
                </c:pt>
                <c:pt idx="628">
                  <c:v>30</c:v>
                </c:pt>
                <c:pt idx="629">
                  <c:v>30</c:v>
                </c:pt>
                <c:pt idx="630">
                  <c:v>31</c:v>
                </c:pt>
                <c:pt idx="63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F-4CDC-A65A-F0C293F2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203832"/>
        <c:axId val="827274056"/>
      </c:barChart>
      <c:catAx>
        <c:axId val="87820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74056"/>
        <c:crosses val="autoZero"/>
        <c:auto val="1"/>
        <c:lblAlgn val="ctr"/>
        <c:lblOffset val="100"/>
        <c:noMultiLvlLbl val="0"/>
      </c:catAx>
      <c:valAx>
        <c:axId val="8272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0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NCLOC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Data!$D$2:$D$633</c:f>
              <c:numCache>
                <c:formatCode>General</c:formatCode>
                <c:ptCount val="632"/>
                <c:pt idx="0">
                  <c:v>73</c:v>
                </c:pt>
                <c:pt idx="1">
                  <c:v>60</c:v>
                </c:pt>
                <c:pt idx="2">
                  <c:v>39</c:v>
                </c:pt>
                <c:pt idx="3">
                  <c:v>45</c:v>
                </c:pt>
                <c:pt idx="4">
                  <c:v>53</c:v>
                </c:pt>
                <c:pt idx="5">
                  <c:v>62</c:v>
                </c:pt>
                <c:pt idx="6">
                  <c:v>6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4</c:v>
                </c:pt>
                <c:pt idx="14">
                  <c:v>96</c:v>
                </c:pt>
                <c:pt idx="15">
                  <c:v>4</c:v>
                </c:pt>
                <c:pt idx="16">
                  <c:v>8</c:v>
                </c:pt>
                <c:pt idx="17">
                  <c:v>9</c:v>
                </c:pt>
                <c:pt idx="18">
                  <c:v>4</c:v>
                </c:pt>
                <c:pt idx="19">
                  <c:v>56</c:v>
                </c:pt>
                <c:pt idx="20">
                  <c:v>66</c:v>
                </c:pt>
                <c:pt idx="21">
                  <c:v>93</c:v>
                </c:pt>
                <c:pt idx="22">
                  <c:v>14</c:v>
                </c:pt>
                <c:pt idx="23">
                  <c:v>181</c:v>
                </c:pt>
                <c:pt idx="24">
                  <c:v>79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229</c:v>
                </c:pt>
                <c:pt idx="29">
                  <c:v>98</c:v>
                </c:pt>
                <c:pt idx="30">
                  <c:v>32</c:v>
                </c:pt>
                <c:pt idx="31">
                  <c:v>46</c:v>
                </c:pt>
                <c:pt idx="32">
                  <c:v>85</c:v>
                </c:pt>
                <c:pt idx="33">
                  <c:v>116</c:v>
                </c:pt>
                <c:pt idx="34">
                  <c:v>5</c:v>
                </c:pt>
                <c:pt idx="35">
                  <c:v>7</c:v>
                </c:pt>
                <c:pt idx="36">
                  <c:v>30</c:v>
                </c:pt>
                <c:pt idx="37">
                  <c:v>72</c:v>
                </c:pt>
                <c:pt idx="38">
                  <c:v>30</c:v>
                </c:pt>
                <c:pt idx="39">
                  <c:v>43</c:v>
                </c:pt>
                <c:pt idx="40">
                  <c:v>147</c:v>
                </c:pt>
                <c:pt idx="41">
                  <c:v>82</c:v>
                </c:pt>
                <c:pt idx="42">
                  <c:v>10</c:v>
                </c:pt>
                <c:pt idx="43">
                  <c:v>5</c:v>
                </c:pt>
                <c:pt idx="44">
                  <c:v>6</c:v>
                </c:pt>
                <c:pt idx="45">
                  <c:v>7</c:v>
                </c:pt>
                <c:pt idx="46">
                  <c:v>28</c:v>
                </c:pt>
                <c:pt idx="47">
                  <c:v>25</c:v>
                </c:pt>
                <c:pt idx="48">
                  <c:v>35</c:v>
                </c:pt>
                <c:pt idx="49">
                  <c:v>37</c:v>
                </c:pt>
                <c:pt idx="50">
                  <c:v>6</c:v>
                </c:pt>
                <c:pt idx="51">
                  <c:v>70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81</c:v>
                </c:pt>
                <c:pt idx="56">
                  <c:v>114</c:v>
                </c:pt>
                <c:pt idx="57">
                  <c:v>6</c:v>
                </c:pt>
                <c:pt idx="58">
                  <c:v>106</c:v>
                </c:pt>
                <c:pt idx="59">
                  <c:v>24</c:v>
                </c:pt>
                <c:pt idx="60">
                  <c:v>45</c:v>
                </c:pt>
                <c:pt idx="61">
                  <c:v>49</c:v>
                </c:pt>
                <c:pt idx="62">
                  <c:v>70</c:v>
                </c:pt>
                <c:pt idx="63">
                  <c:v>51</c:v>
                </c:pt>
                <c:pt idx="64">
                  <c:v>87</c:v>
                </c:pt>
                <c:pt idx="65">
                  <c:v>41</c:v>
                </c:pt>
                <c:pt idx="66">
                  <c:v>78</c:v>
                </c:pt>
                <c:pt idx="67">
                  <c:v>5</c:v>
                </c:pt>
                <c:pt idx="68">
                  <c:v>5</c:v>
                </c:pt>
                <c:pt idx="69">
                  <c:v>47</c:v>
                </c:pt>
                <c:pt idx="70">
                  <c:v>6</c:v>
                </c:pt>
                <c:pt idx="71">
                  <c:v>106</c:v>
                </c:pt>
                <c:pt idx="72">
                  <c:v>11</c:v>
                </c:pt>
                <c:pt idx="73">
                  <c:v>23</c:v>
                </c:pt>
                <c:pt idx="74">
                  <c:v>38</c:v>
                </c:pt>
                <c:pt idx="75">
                  <c:v>53</c:v>
                </c:pt>
                <c:pt idx="76">
                  <c:v>6</c:v>
                </c:pt>
                <c:pt idx="77">
                  <c:v>4</c:v>
                </c:pt>
                <c:pt idx="78">
                  <c:v>4</c:v>
                </c:pt>
                <c:pt idx="79">
                  <c:v>59</c:v>
                </c:pt>
                <c:pt idx="80">
                  <c:v>15</c:v>
                </c:pt>
                <c:pt idx="81">
                  <c:v>30</c:v>
                </c:pt>
                <c:pt idx="82">
                  <c:v>72</c:v>
                </c:pt>
                <c:pt idx="83">
                  <c:v>6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12</c:v>
                </c:pt>
                <c:pt idx="88">
                  <c:v>42</c:v>
                </c:pt>
                <c:pt idx="89">
                  <c:v>80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6</c:v>
                </c:pt>
                <c:pt idx="94">
                  <c:v>39</c:v>
                </c:pt>
                <c:pt idx="95">
                  <c:v>49</c:v>
                </c:pt>
                <c:pt idx="96">
                  <c:v>71</c:v>
                </c:pt>
                <c:pt idx="97">
                  <c:v>40</c:v>
                </c:pt>
                <c:pt idx="98">
                  <c:v>44</c:v>
                </c:pt>
                <c:pt idx="99">
                  <c:v>36</c:v>
                </c:pt>
                <c:pt idx="100">
                  <c:v>48</c:v>
                </c:pt>
                <c:pt idx="101">
                  <c:v>13</c:v>
                </c:pt>
                <c:pt idx="102">
                  <c:v>13</c:v>
                </c:pt>
                <c:pt idx="103">
                  <c:v>41</c:v>
                </c:pt>
                <c:pt idx="104">
                  <c:v>9</c:v>
                </c:pt>
                <c:pt idx="105">
                  <c:v>48</c:v>
                </c:pt>
                <c:pt idx="106">
                  <c:v>4</c:v>
                </c:pt>
                <c:pt idx="107">
                  <c:v>6</c:v>
                </c:pt>
                <c:pt idx="108">
                  <c:v>62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13</c:v>
                </c:pt>
                <c:pt idx="114">
                  <c:v>5</c:v>
                </c:pt>
                <c:pt idx="115">
                  <c:v>8</c:v>
                </c:pt>
                <c:pt idx="116">
                  <c:v>5</c:v>
                </c:pt>
                <c:pt idx="117">
                  <c:v>11</c:v>
                </c:pt>
                <c:pt idx="118">
                  <c:v>28</c:v>
                </c:pt>
                <c:pt idx="119">
                  <c:v>7</c:v>
                </c:pt>
                <c:pt idx="120">
                  <c:v>5</c:v>
                </c:pt>
                <c:pt idx="121">
                  <c:v>5</c:v>
                </c:pt>
                <c:pt idx="122">
                  <c:v>51</c:v>
                </c:pt>
                <c:pt idx="123">
                  <c:v>18</c:v>
                </c:pt>
                <c:pt idx="124">
                  <c:v>43</c:v>
                </c:pt>
                <c:pt idx="125">
                  <c:v>7</c:v>
                </c:pt>
                <c:pt idx="126">
                  <c:v>29</c:v>
                </c:pt>
                <c:pt idx="127">
                  <c:v>113</c:v>
                </c:pt>
                <c:pt idx="128">
                  <c:v>110</c:v>
                </c:pt>
                <c:pt idx="129">
                  <c:v>97</c:v>
                </c:pt>
                <c:pt idx="130">
                  <c:v>18</c:v>
                </c:pt>
                <c:pt idx="131">
                  <c:v>32</c:v>
                </c:pt>
                <c:pt idx="132">
                  <c:v>173</c:v>
                </c:pt>
                <c:pt idx="133">
                  <c:v>31</c:v>
                </c:pt>
                <c:pt idx="134">
                  <c:v>49</c:v>
                </c:pt>
                <c:pt idx="135">
                  <c:v>64</c:v>
                </c:pt>
                <c:pt idx="136">
                  <c:v>455</c:v>
                </c:pt>
                <c:pt idx="137">
                  <c:v>12</c:v>
                </c:pt>
                <c:pt idx="138">
                  <c:v>59</c:v>
                </c:pt>
                <c:pt idx="139">
                  <c:v>61</c:v>
                </c:pt>
                <c:pt idx="140">
                  <c:v>178</c:v>
                </c:pt>
                <c:pt idx="141">
                  <c:v>6</c:v>
                </c:pt>
                <c:pt idx="142">
                  <c:v>56</c:v>
                </c:pt>
                <c:pt idx="143">
                  <c:v>69</c:v>
                </c:pt>
                <c:pt idx="144">
                  <c:v>43</c:v>
                </c:pt>
                <c:pt idx="145">
                  <c:v>57</c:v>
                </c:pt>
                <c:pt idx="146">
                  <c:v>117</c:v>
                </c:pt>
                <c:pt idx="147">
                  <c:v>84</c:v>
                </c:pt>
                <c:pt idx="148">
                  <c:v>34</c:v>
                </c:pt>
                <c:pt idx="149">
                  <c:v>12</c:v>
                </c:pt>
                <c:pt idx="150">
                  <c:v>13</c:v>
                </c:pt>
                <c:pt idx="151">
                  <c:v>20</c:v>
                </c:pt>
                <c:pt idx="152">
                  <c:v>12</c:v>
                </c:pt>
                <c:pt idx="153">
                  <c:v>12</c:v>
                </c:pt>
                <c:pt idx="154">
                  <c:v>5</c:v>
                </c:pt>
                <c:pt idx="155">
                  <c:v>12</c:v>
                </c:pt>
                <c:pt idx="156">
                  <c:v>56</c:v>
                </c:pt>
                <c:pt idx="157">
                  <c:v>35</c:v>
                </c:pt>
                <c:pt idx="158">
                  <c:v>10</c:v>
                </c:pt>
                <c:pt idx="159">
                  <c:v>6</c:v>
                </c:pt>
                <c:pt idx="160">
                  <c:v>13</c:v>
                </c:pt>
                <c:pt idx="161">
                  <c:v>70</c:v>
                </c:pt>
                <c:pt idx="162">
                  <c:v>5</c:v>
                </c:pt>
                <c:pt idx="163">
                  <c:v>4</c:v>
                </c:pt>
                <c:pt idx="164">
                  <c:v>39</c:v>
                </c:pt>
                <c:pt idx="165">
                  <c:v>6</c:v>
                </c:pt>
                <c:pt idx="166">
                  <c:v>95</c:v>
                </c:pt>
                <c:pt idx="167">
                  <c:v>41</c:v>
                </c:pt>
                <c:pt idx="168">
                  <c:v>6</c:v>
                </c:pt>
                <c:pt idx="169">
                  <c:v>41</c:v>
                </c:pt>
                <c:pt idx="170">
                  <c:v>5</c:v>
                </c:pt>
                <c:pt idx="171">
                  <c:v>6</c:v>
                </c:pt>
                <c:pt idx="172">
                  <c:v>58</c:v>
                </c:pt>
                <c:pt idx="173">
                  <c:v>6</c:v>
                </c:pt>
                <c:pt idx="174">
                  <c:v>4</c:v>
                </c:pt>
                <c:pt idx="175">
                  <c:v>35</c:v>
                </c:pt>
                <c:pt idx="176">
                  <c:v>75</c:v>
                </c:pt>
                <c:pt idx="177">
                  <c:v>10</c:v>
                </c:pt>
                <c:pt idx="178">
                  <c:v>11</c:v>
                </c:pt>
                <c:pt idx="179">
                  <c:v>28</c:v>
                </c:pt>
                <c:pt idx="180">
                  <c:v>6</c:v>
                </c:pt>
                <c:pt idx="181">
                  <c:v>127</c:v>
                </c:pt>
                <c:pt idx="182">
                  <c:v>111</c:v>
                </c:pt>
                <c:pt idx="183">
                  <c:v>403</c:v>
                </c:pt>
                <c:pt idx="184">
                  <c:v>9</c:v>
                </c:pt>
                <c:pt idx="185">
                  <c:v>223</c:v>
                </c:pt>
                <c:pt idx="186">
                  <c:v>8</c:v>
                </c:pt>
                <c:pt idx="187">
                  <c:v>24</c:v>
                </c:pt>
                <c:pt idx="188">
                  <c:v>6</c:v>
                </c:pt>
                <c:pt idx="189">
                  <c:v>4</c:v>
                </c:pt>
                <c:pt idx="190">
                  <c:v>156</c:v>
                </c:pt>
                <c:pt idx="191">
                  <c:v>85</c:v>
                </c:pt>
                <c:pt idx="192">
                  <c:v>72</c:v>
                </c:pt>
                <c:pt idx="193">
                  <c:v>4</c:v>
                </c:pt>
                <c:pt idx="194">
                  <c:v>50</c:v>
                </c:pt>
                <c:pt idx="195">
                  <c:v>78</c:v>
                </c:pt>
                <c:pt idx="196">
                  <c:v>5</c:v>
                </c:pt>
                <c:pt idx="197">
                  <c:v>15</c:v>
                </c:pt>
                <c:pt idx="198">
                  <c:v>42</c:v>
                </c:pt>
                <c:pt idx="199">
                  <c:v>50</c:v>
                </c:pt>
                <c:pt idx="200">
                  <c:v>42</c:v>
                </c:pt>
                <c:pt idx="201">
                  <c:v>4</c:v>
                </c:pt>
                <c:pt idx="202">
                  <c:v>6</c:v>
                </c:pt>
                <c:pt idx="203">
                  <c:v>7</c:v>
                </c:pt>
                <c:pt idx="204">
                  <c:v>89</c:v>
                </c:pt>
                <c:pt idx="205">
                  <c:v>6</c:v>
                </c:pt>
                <c:pt idx="206">
                  <c:v>4</c:v>
                </c:pt>
                <c:pt idx="207">
                  <c:v>24</c:v>
                </c:pt>
                <c:pt idx="208">
                  <c:v>65</c:v>
                </c:pt>
                <c:pt idx="209">
                  <c:v>226</c:v>
                </c:pt>
                <c:pt idx="210">
                  <c:v>155</c:v>
                </c:pt>
                <c:pt idx="211">
                  <c:v>143</c:v>
                </c:pt>
                <c:pt idx="212">
                  <c:v>156</c:v>
                </c:pt>
                <c:pt idx="213">
                  <c:v>249</c:v>
                </c:pt>
                <c:pt idx="214">
                  <c:v>153</c:v>
                </c:pt>
                <c:pt idx="215">
                  <c:v>6</c:v>
                </c:pt>
                <c:pt idx="216">
                  <c:v>43</c:v>
                </c:pt>
                <c:pt idx="217">
                  <c:v>6</c:v>
                </c:pt>
                <c:pt idx="218">
                  <c:v>14</c:v>
                </c:pt>
                <c:pt idx="219">
                  <c:v>11</c:v>
                </c:pt>
                <c:pt idx="220">
                  <c:v>11</c:v>
                </c:pt>
                <c:pt idx="221">
                  <c:v>5</c:v>
                </c:pt>
                <c:pt idx="222">
                  <c:v>5</c:v>
                </c:pt>
                <c:pt idx="223">
                  <c:v>14</c:v>
                </c:pt>
                <c:pt idx="224">
                  <c:v>7</c:v>
                </c:pt>
                <c:pt idx="225">
                  <c:v>64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64</c:v>
                </c:pt>
                <c:pt idx="231">
                  <c:v>418</c:v>
                </c:pt>
                <c:pt idx="232">
                  <c:v>8</c:v>
                </c:pt>
                <c:pt idx="233">
                  <c:v>4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35</c:v>
                </c:pt>
                <c:pt idx="239">
                  <c:v>34</c:v>
                </c:pt>
                <c:pt idx="240">
                  <c:v>5</c:v>
                </c:pt>
                <c:pt idx="241">
                  <c:v>36</c:v>
                </c:pt>
                <c:pt idx="242">
                  <c:v>52</c:v>
                </c:pt>
                <c:pt idx="243">
                  <c:v>25</c:v>
                </c:pt>
                <c:pt idx="244">
                  <c:v>11</c:v>
                </c:pt>
                <c:pt idx="245">
                  <c:v>6</c:v>
                </c:pt>
                <c:pt idx="246">
                  <c:v>64</c:v>
                </c:pt>
                <c:pt idx="247">
                  <c:v>5</c:v>
                </c:pt>
                <c:pt idx="248">
                  <c:v>14</c:v>
                </c:pt>
                <c:pt idx="249">
                  <c:v>18</c:v>
                </c:pt>
                <c:pt idx="250">
                  <c:v>11</c:v>
                </c:pt>
                <c:pt idx="251">
                  <c:v>10</c:v>
                </c:pt>
                <c:pt idx="252">
                  <c:v>68</c:v>
                </c:pt>
                <c:pt idx="253">
                  <c:v>37</c:v>
                </c:pt>
                <c:pt idx="254">
                  <c:v>56</c:v>
                </c:pt>
                <c:pt idx="255">
                  <c:v>6</c:v>
                </c:pt>
                <c:pt idx="256">
                  <c:v>11</c:v>
                </c:pt>
                <c:pt idx="257">
                  <c:v>5</c:v>
                </c:pt>
                <c:pt idx="258">
                  <c:v>6</c:v>
                </c:pt>
                <c:pt idx="259">
                  <c:v>77</c:v>
                </c:pt>
                <c:pt idx="260">
                  <c:v>74</c:v>
                </c:pt>
                <c:pt idx="261">
                  <c:v>56</c:v>
                </c:pt>
                <c:pt idx="262">
                  <c:v>5</c:v>
                </c:pt>
                <c:pt idx="263">
                  <c:v>6</c:v>
                </c:pt>
                <c:pt idx="264">
                  <c:v>59</c:v>
                </c:pt>
                <c:pt idx="265">
                  <c:v>44</c:v>
                </c:pt>
                <c:pt idx="266">
                  <c:v>234</c:v>
                </c:pt>
                <c:pt idx="267">
                  <c:v>6</c:v>
                </c:pt>
                <c:pt idx="268">
                  <c:v>17</c:v>
                </c:pt>
                <c:pt idx="269">
                  <c:v>6</c:v>
                </c:pt>
                <c:pt idx="270">
                  <c:v>8</c:v>
                </c:pt>
                <c:pt idx="271">
                  <c:v>5</c:v>
                </c:pt>
                <c:pt idx="272">
                  <c:v>109</c:v>
                </c:pt>
                <c:pt idx="273">
                  <c:v>5</c:v>
                </c:pt>
                <c:pt idx="274">
                  <c:v>6</c:v>
                </c:pt>
                <c:pt idx="275">
                  <c:v>8</c:v>
                </c:pt>
                <c:pt idx="276">
                  <c:v>25</c:v>
                </c:pt>
                <c:pt idx="277">
                  <c:v>144</c:v>
                </c:pt>
                <c:pt idx="278">
                  <c:v>90</c:v>
                </c:pt>
                <c:pt idx="279">
                  <c:v>5</c:v>
                </c:pt>
                <c:pt idx="280">
                  <c:v>88</c:v>
                </c:pt>
                <c:pt idx="281">
                  <c:v>12</c:v>
                </c:pt>
                <c:pt idx="282">
                  <c:v>365</c:v>
                </c:pt>
                <c:pt idx="283">
                  <c:v>221</c:v>
                </c:pt>
                <c:pt idx="284">
                  <c:v>204</c:v>
                </c:pt>
                <c:pt idx="285">
                  <c:v>8</c:v>
                </c:pt>
                <c:pt idx="286">
                  <c:v>5</c:v>
                </c:pt>
                <c:pt idx="287">
                  <c:v>355</c:v>
                </c:pt>
                <c:pt idx="288">
                  <c:v>12</c:v>
                </c:pt>
                <c:pt idx="289">
                  <c:v>5</c:v>
                </c:pt>
                <c:pt idx="290">
                  <c:v>438</c:v>
                </c:pt>
                <c:pt idx="291">
                  <c:v>392</c:v>
                </c:pt>
                <c:pt idx="292">
                  <c:v>5</c:v>
                </c:pt>
                <c:pt idx="293">
                  <c:v>70</c:v>
                </c:pt>
                <c:pt idx="294">
                  <c:v>57</c:v>
                </c:pt>
                <c:pt idx="295">
                  <c:v>77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52</c:v>
                </c:pt>
                <c:pt idx="300">
                  <c:v>262</c:v>
                </c:pt>
                <c:pt idx="301">
                  <c:v>19</c:v>
                </c:pt>
                <c:pt idx="302">
                  <c:v>6</c:v>
                </c:pt>
                <c:pt idx="303">
                  <c:v>12</c:v>
                </c:pt>
                <c:pt idx="304">
                  <c:v>5</c:v>
                </c:pt>
                <c:pt idx="305">
                  <c:v>6</c:v>
                </c:pt>
                <c:pt idx="306">
                  <c:v>13</c:v>
                </c:pt>
                <c:pt idx="307">
                  <c:v>59</c:v>
                </c:pt>
                <c:pt idx="308">
                  <c:v>15</c:v>
                </c:pt>
                <c:pt idx="309">
                  <c:v>4</c:v>
                </c:pt>
                <c:pt idx="310">
                  <c:v>6</c:v>
                </c:pt>
                <c:pt idx="311">
                  <c:v>33</c:v>
                </c:pt>
                <c:pt idx="312">
                  <c:v>140</c:v>
                </c:pt>
                <c:pt idx="313">
                  <c:v>7</c:v>
                </c:pt>
                <c:pt idx="314">
                  <c:v>81</c:v>
                </c:pt>
                <c:pt idx="315">
                  <c:v>98</c:v>
                </c:pt>
                <c:pt idx="316">
                  <c:v>6</c:v>
                </c:pt>
                <c:pt idx="317">
                  <c:v>48</c:v>
                </c:pt>
                <c:pt idx="318">
                  <c:v>6</c:v>
                </c:pt>
                <c:pt idx="319">
                  <c:v>245</c:v>
                </c:pt>
                <c:pt idx="320">
                  <c:v>7</c:v>
                </c:pt>
                <c:pt idx="321">
                  <c:v>7</c:v>
                </c:pt>
                <c:pt idx="322">
                  <c:v>125</c:v>
                </c:pt>
                <c:pt idx="323">
                  <c:v>34</c:v>
                </c:pt>
                <c:pt idx="324">
                  <c:v>128</c:v>
                </c:pt>
                <c:pt idx="325">
                  <c:v>91</c:v>
                </c:pt>
                <c:pt idx="326">
                  <c:v>38</c:v>
                </c:pt>
                <c:pt idx="327">
                  <c:v>51</c:v>
                </c:pt>
                <c:pt idx="328">
                  <c:v>65</c:v>
                </c:pt>
                <c:pt idx="329">
                  <c:v>12</c:v>
                </c:pt>
                <c:pt idx="330">
                  <c:v>11</c:v>
                </c:pt>
                <c:pt idx="331">
                  <c:v>42</c:v>
                </c:pt>
                <c:pt idx="332">
                  <c:v>203</c:v>
                </c:pt>
                <c:pt idx="333">
                  <c:v>283</c:v>
                </c:pt>
                <c:pt idx="334">
                  <c:v>38</c:v>
                </c:pt>
                <c:pt idx="335">
                  <c:v>6</c:v>
                </c:pt>
                <c:pt idx="336">
                  <c:v>48</c:v>
                </c:pt>
                <c:pt idx="337">
                  <c:v>70</c:v>
                </c:pt>
                <c:pt idx="338">
                  <c:v>86</c:v>
                </c:pt>
                <c:pt idx="339">
                  <c:v>119</c:v>
                </c:pt>
                <c:pt idx="340">
                  <c:v>393</c:v>
                </c:pt>
                <c:pt idx="341">
                  <c:v>49</c:v>
                </c:pt>
                <c:pt idx="342">
                  <c:v>106</c:v>
                </c:pt>
                <c:pt idx="343">
                  <c:v>117</c:v>
                </c:pt>
                <c:pt idx="344">
                  <c:v>18</c:v>
                </c:pt>
                <c:pt idx="345">
                  <c:v>11</c:v>
                </c:pt>
                <c:pt idx="346">
                  <c:v>1547</c:v>
                </c:pt>
                <c:pt idx="347">
                  <c:v>6</c:v>
                </c:pt>
                <c:pt idx="348">
                  <c:v>74</c:v>
                </c:pt>
                <c:pt idx="349">
                  <c:v>468</c:v>
                </c:pt>
                <c:pt idx="350">
                  <c:v>59</c:v>
                </c:pt>
                <c:pt idx="351">
                  <c:v>58</c:v>
                </c:pt>
                <c:pt idx="352">
                  <c:v>47</c:v>
                </c:pt>
                <c:pt idx="353">
                  <c:v>11</c:v>
                </c:pt>
                <c:pt idx="354">
                  <c:v>124</c:v>
                </c:pt>
                <c:pt idx="355">
                  <c:v>128</c:v>
                </c:pt>
                <c:pt idx="356">
                  <c:v>54</c:v>
                </c:pt>
                <c:pt idx="357">
                  <c:v>106</c:v>
                </c:pt>
                <c:pt idx="358">
                  <c:v>7</c:v>
                </c:pt>
                <c:pt idx="359">
                  <c:v>89</c:v>
                </c:pt>
                <c:pt idx="360">
                  <c:v>123</c:v>
                </c:pt>
                <c:pt idx="361">
                  <c:v>6</c:v>
                </c:pt>
                <c:pt idx="362">
                  <c:v>175</c:v>
                </c:pt>
                <c:pt idx="363">
                  <c:v>208</c:v>
                </c:pt>
                <c:pt idx="364">
                  <c:v>382</c:v>
                </c:pt>
                <c:pt idx="365">
                  <c:v>13</c:v>
                </c:pt>
                <c:pt idx="366">
                  <c:v>42</c:v>
                </c:pt>
                <c:pt idx="367">
                  <c:v>157</c:v>
                </c:pt>
                <c:pt idx="368">
                  <c:v>55</c:v>
                </c:pt>
                <c:pt idx="369">
                  <c:v>19</c:v>
                </c:pt>
                <c:pt idx="370">
                  <c:v>215</c:v>
                </c:pt>
                <c:pt idx="371">
                  <c:v>55</c:v>
                </c:pt>
                <c:pt idx="372">
                  <c:v>6</c:v>
                </c:pt>
                <c:pt idx="373">
                  <c:v>77</c:v>
                </c:pt>
                <c:pt idx="374">
                  <c:v>158</c:v>
                </c:pt>
                <c:pt idx="375">
                  <c:v>186</c:v>
                </c:pt>
                <c:pt idx="376">
                  <c:v>143</c:v>
                </c:pt>
                <c:pt idx="377">
                  <c:v>66</c:v>
                </c:pt>
                <c:pt idx="378">
                  <c:v>6</c:v>
                </c:pt>
                <c:pt idx="379">
                  <c:v>130</c:v>
                </c:pt>
                <c:pt idx="380">
                  <c:v>196</c:v>
                </c:pt>
                <c:pt idx="381">
                  <c:v>239</c:v>
                </c:pt>
                <c:pt idx="382">
                  <c:v>125</c:v>
                </c:pt>
                <c:pt idx="383">
                  <c:v>110</c:v>
                </c:pt>
                <c:pt idx="384">
                  <c:v>49</c:v>
                </c:pt>
                <c:pt idx="385">
                  <c:v>244</c:v>
                </c:pt>
                <c:pt idx="386">
                  <c:v>102</c:v>
                </c:pt>
                <c:pt idx="387">
                  <c:v>136</c:v>
                </c:pt>
                <c:pt idx="388">
                  <c:v>70</c:v>
                </c:pt>
                <c:pt idx="389">
                  <c:v>56</c:v>
                </c:pt>
                <c:pt idx="390">
                  <c:v>126</c:v>
                </c:pt>
                <c:pt idx="391">
                  <c:v>146</c:v>
                </c:pt>
                <c:pt idx="392">
                  <c:v>176</c:v>
                </c:pt>
                <c:pt idx="393">
                  <c:v>37</c:v>
                </c:pt>
                <c:pt idx="394">
                  <c:v>11</c:v>
                </c:pt>
                <c:pt idx="395">
                  <c:v>106</c:v>
                </c:pt>
                <c:pt idx="396">
                  <c:v>82</c:v>
                </c:pt>
                <c:pt idx="397">
                  <c:v>215</c:v>
                </c:pt>
                <c:pt idx="398">
                  <c:v>11</c:v>
                </c:pt>
                <c:pt idx="399">
                  <c:v>109</c:v>
                </c:pt>
                <c:pt idx="400">
                  <c:v>69</c:v>
                </c:pt>
                <c:pt idx="401">
                  <c:v>347</c:v>
                </c:pt>
                <c:pt idx="402">
                  <c:v>109</c:v>
                </c:pt>
                <c:pt idx="403">
                  <c:v>85</c:v>
                </c:pt>
                <c:pt idx="404">
                  <c:v>28</c:v>
                </c:pt>
                <c:pt idx="405">
                  <c:v>103</c:v>
                </c:pt>
                <c:pt idx="406">
                  <c:v>65</c:v>
                </c:pt>
                <c:pt idx="407">
                  <c:v>14</c:v>
                </c:pt>
                <c:pt idx="408">
                  <c:v>81</c:v>
                </c:pt>
                <c:pt idx="409">
                  <c:v>56</c:v>
                </c:pt>
                <c:pt idx="410">
                  <c:v>102</c:v>
                </c:pt>
                <c:pt idx="411">
                  <c:v>97</c:v>
                </c:pt>
                <c:pt idx="412">
                  <c:v>149</c:v>
                </c:pt>
                <c:pt idx="413">
                  <c:v>242</c:v>
                </c:pt>
                <c:pt idx="414">
                  <c:v>234</c:v>
                </c:pt>
                <c:pt idx="415">
                  <c:v>72</c:v>
                </c:pt>
                <c:pt idx="416">
                  <c:v>9</c:v>
                </c:pt>
                <c:pt idx="417">
                  <c:v>65</c:v>
                </c:pt>
                <c:pt idx="418">
                  <c:v>561</c:v>
                </c:pt>
                <c:pt idx="419">
                  <c:v>5</c:v>
                </c:pt>
                <c:pt idx="420">
                  <c:v>66</c:v>
                </c:pt>
                <c:pt idx="421">
                  <c:v>189</c:v>
                </c:pt>
                <c:pt idx="422">
                  <c:v>70</c:v>
                </c:pt>
                <c:pt idx="423">
                  <c:v>108</c:v>
                </c:pt>
                <c:pt idx="424">
                  <c:v>148</c:v>
                </c:pt>
                <c:pt idx="425">
                  <c:v>197</c:v>
                </c:pt>
                <c:pt idx="426">
                  <c:v>165</c:v>
                </c:pt>
                <c:pt idx="427">
                  <c:v>239</c:v>
                </c:pt>
                <c:pt idx="428">
                  <c:v>194</c:v>
                </c:pt>
                <c:pt idx="429">
                  <c:v>213</c:v>
                </c:pt>
                <c:pt idx="430">
                  <c:v>363</c:v>
                </c:pt>
                <c:pt idx="431">
                  <c:v>412</c:v>
                </c:pt>
                <c:pt idx="432">
                  <c:v>196</c:v>
                </c:pt>
                <c:pt idx="433">
                  <c:v>149</c:v>
                </c:pt>
                <c:pt idx="434">
                  <c:v>56</c:v>
                </c:pt>
                <c:pt idx="435">
                  <c:v>79</c:v>
                </c:pt>
                <c:pt idx="436">
                  <c:v>98</c:v>
                </c:pt>
                <c:pt idx="437">
                  <c:v>56</c:v>
                </c:pt>
                <c:pt idx="438">
                  <c:v>152</c:v>
                </c:pt>
                <c:pt idx="439">
                  <c:v>380</c:v>
                </c:pt>
                <c:pt idx="440">
                  <c:v>155</c:v>
                </c:pt>
                <c:pt idx="441">
                  <c:v>158</c:v>
                </c:pt>
                <c:pt idx="442">
                  <c:v>182</c:v>
                </c:pt>
                <c:pt idx="443">
                  <c:v>58</c:v>
                </c:pt>
                <c:pt idx="444">
                  <c:v>95</c:v>
                </c:pt>
                <c:pt idx="445">
                  <c:v>97</c:v>
                </c:pt>
                <c:pt idx="446">
                  <c:v>204</c:v>
                </c:pt>
                <c:pt idx="447">
                  <c:v>398</c:v>
                </c:pt>
                <c:pt idx="448">
                  <c:v>84</c:v>
                </c:pt>
                <c:pt idx="449">
                  <c:v>207</c:v>
                </c:pt>
                <c:pt idx="450">
                  <c:v>214</c:v>
                </c:pt>
                <c:pt idx="451">
                  <c:v>168</c:v>
                </c:pt>
                <c:pt idx="452">
                  <c:v>35</c:v>
                </c:pt>
                <c:pt idx="453">
                  <c:v>174</c:v>
                </c:pt>
                <c:pt idx="454">
                  <c:v>82</c:v>
                </c:pt>
                <c:pt idx="455">
                  <c:v>276</c:v>
                </c:pt>
                <c:pt idx="456">
                  <c:v>334</c:v>
                </c:pt>
                <c:pt idx="457">
                  <c:v>37</c:v>
                </c:pt>
                <c:pt idx="458">
                  <c:v>57</c:v>
                </c:pt>
                <c:pt idx="459">
                  <c:v>86</c:v>
                </c:pt>
                <c:pt idx="460">
                  <c:v>45</c:v>
                </c:pt>
                <c:pt idx="461">
                  <c:v>355</c:v>
                </c:pt>
                <c:pt idx="462">
                  <c:v>106</c:v>
                </c:pt>
                <c:pt idx="463">
                  <c:v>42</c:v>
                </c:pt>
                <c:pt idx="464">
                  <c:v>217</c:v>
                </c:pt>
                <c:pt idx="465">
                  <c:v>99</c:v>
                </c:pt>
                <c:pt idx="466">
                  <c:v>49</c:v>
                </c:pt>
                <c:pt idx="467">
                  <c:v>123</c:v>
                </c:pt>
                <c:pt idx="468">
                  <c:v>93</c:v>
                </c:pt>
                <c:pt idx="469">
                  <c:v>180</c:v>
                </c:pt>
                <c:pt idx="470">
                  <c:v>155</c:v>
                </c:pt>
                <c:pt idx="471">
                  <c:v>302</c:v>
                </c:pt>
                <c:pt idx="472">
                  <c:v>196</c:v>
                </c:pt>
                <c:pt idx="473">
                  <c:v>207</c:v>
                </c:pt>
                <c:pt idx="474">
                  <c:v>197</c:v>
                </c:pt>
                <c:pt idx="475">
                  <c:v>72</c:v>
                </c:pt>
                <c:pt idx="476">
                  <c:v>84</c:v>
                </c:pt>
                <c:pt idx="477">
                  <c:v>203</c:v>
                </c:pt>
                <c:pt idx="478">
                  <c:v>180</c:v>
                </c:pt>
                <c:pt idx="479">
                  <c:v>126</c:v>
                </c:pt>
                <c:pt idx="480">
                  <c:v>1575</c:v>
                </c:pt>
                <c:pt idx="481">
                  <c:v>325</c:v>
                </c:pt>
                <c:pt idx="482">
                  <c:v>179</c:v>
                </c:pt>
                <c:pt idx="483">
                  <c:v>218</c:v>
                </c:pt>
                <c:pt idx="484">
                  <c:v>89</c:v>
                </c:pt>
                <c:pt idx="485">
                  <c:v>58</c:v>
                </c:pt>
                <c:pt idx="486">
                  <c:v>76</c:v>
                </c:pt>
                <c:pt idx="487">
                  <c:v>115</c:v>
                </c:pt>
                <c:pt idx="488">
                  <c:v>181</c:v>
                </c:pt>
                <c:pt idx="489">
                  <c:v>101</c:v>
                </c:pt>
                <c:pt idx="490">
                  <c:v>158</c:v>
                </c:pt>
                <c:pt idx="491">
                  <c:v>133</c:v>
                </c:pt>
                <c:pt idx="492">
                  <c:v>140</c:v>
                </c:pt>
                <c:pt idx="493">
                  <c:v>26</c:v>
                </c:pt>
                <c:pt idx="494">
                  <c:v>132</c:v>
                </c:pt>
                <c:pt idx="495">
                  <c:v>115</c:v>
                </c:pt>
                <c:pt idx="496">
                  <c:v>141</c:v>
                </c:pt>
                <c:pt idx="497">
                  <c:v>66</c:v>
                </c:pt>
                <c:pt idx="498">
                  <c:v>188</c:v>
                </c:pt>
                <c:pt idx="499">
                  <c:v>108</c:v>
                </c:pt>
                <c:pt idx="500">
                  <c:v>142</c:v>
                </c:pt>
                <c:pt idx="501">
                  <c:v>213</c:v>
                </c:pt>
                <c:pt idx="502">
                  <c:v>192</c:v>
                </c:pt>
                <c:pt idx="503">
                  <c:v>335</c:v>
                </c:pt>
                <c:pt idx="504">
                  <c:v>243</c:v>
                </c:pt>
                <c:pt idx="505">
                  <c:v>261</c:v>
                </c:pt>
                <c:pt idx="506">
                  <c:v>192</c:v>
                </c:pt>
                <c:pt idx="507">
                  <c:v>237</c:v>
                </c:pt>
                <c:pt idx="508">
                  <c:v>181</c:v>
                </c:pt>
                <c:pt idx="509">
                  <c:v>149</c:v>
                </c:pt>
                <c:pt idx="510">
                  <c:v>279</c:v>
                </c:pt>
                <c:pt idx="511">
                  <c:v>131</c:v>
                </c:pt>
                <c:pt idx="512">
                  <c:v>228</c:v>
                </c:pt>
                <c:pt idx="513">
                  <c:v>112</c:v>
                </c:pt>
                <c:pt idx="514">
                  <c:v>155</c:v>
                </c:pt>
                <c:pt idx="515">
                  <c:v>79</c:v>
                </c:pt>
                <c:pt idx="516">
                  <c:v>79</c:v>
                </c:pt>
                <c:pt idx="517">
                  <c:v>79</c:v>
                </c:pt>
                <c:pt idx="518">
                  <c:v>79</c:v>
                </c:pt>
                <c:pt idx="519">
                  <c:v>235</c:v>
                </c:pt>
                <c:pt idx="520">
                  <c:v>126</c:v>
                </c:pt>
                <c:pt idx="521">
                  <c:v>597</c:v>
                </c:pt>
                <c:pt idx="522">
                  <c:v>159</c:v>
                </c:pt>
                <c:pt idx="523">
                  <c:v>176</c:v>
                </c:pt>
                <c:pt idx="524">
                  <c:v>140</c:v>
                </c:pt>
                <c:pt idx="525">
                  <c:v>230</c:v>
                </c:pt>
                <c:pt idx="526">
                  <c:v>198</c:v>
                </c:pt>
                <c:pt idx="527">
                  <c:v>187</c:v>
                </c:pt>
                <c:pt idx="528">
                  <c:v>316</c:v>
                </c:pt>
                <c:pt idx="529">
                  <c:v>137</c:v>
                </c:pt>
                <c:pt idx="530">
                  <c:v>293</c:v>
                </c:pt>
                <c:pt idx="531">
                  <c:v>224</c:v>
                </c:pt>
                <c:pt idx="532">
                  <c:v>269</c:v>
                </c:pt>
                <c:pt idx="533">
                  <c:v>216</c:v>
                </c:pt>
                <c:pt idx="534">
                  <c:v>268</c:v>
                </c:pt>
                <c:pt idx="535">
                  <c:v>117</c:v>
                </c:pt>
                <c:pt idx="536">
                  <c:v>417</c:v>
                </c:pt>
                <c:pt idx="537">
                  <c:v>100</c:v>
                </c:pt>
                <c:pt idx="538">
                  <c:v>65</c:v>
                </c:pt>
                <c:pt idx="539">
                  <c:v>118</c:v>
                </c:pt>
                <c:pt idx="540">
                  <c:v>423</c:v>
                </c:pt>
                <c:pt idx="541">
                  <c:v>233</c:v>
                </c:pt>
                <c:pt idx="542">
                  <c:v>653</c:v>
                </c:pt>
                <c:pt idx="543">
                  <c:v>152</c:v>
                </c:pt>
                <c:pt idx="544">
                  <c:v>137</c:v>
                </c:pt>
                <c:pt idx="545">
                  <c:v>122</c:v>
                </c:pt>
                <c:pt idx="546">
                  <c:v>293</c:v>
                </c:pt>
                <c:pt idx="547">
                  <c:v>207</c:v>
                </c:pt>
                <c:pt idx="548">
                  <c:v>221</c:v>
                </c:pt>
                <c:pt idx="549">
                  <c:v>110</c:v>
                </c:pt>
                <c:pt idx="550">
                  <c:v>187</c:v>
                </c:pt>
                <c:pt idx="551">
                  <c:v>79</c:v>
                </c:pt>
                <c:pt idx="552">
                  <c:v>209</c:v>
                </c:pt>
                <c:pt idx="553">
                  <c:v>112</c:v>
                </c:pt>
                <c:pt idx="554">
                  <c:v>169</c:v>
                </c:pt>
                <c:pt idx="555">
                  <c:v>434</c:v>
                </c:pt>
                <c:pt idx="556">
                  <c:v>200</c:v>
                </c:pt>
                <c:pt idx="557">
                  <c:v>342</c:v>
                </c:pt>
                <c:pt idx="558">
                  <c:v>284</c:v>
                </c:pt>
                <c:pt idx="559">
                  <c:v>222</c:v>
                </c:pt>
                <c:pt idx="560">
                  <c:v>291</c:v>
                </c:pt>
                <c:pt idx="561">
                  <c:v>351</c:v>
                </c:pt>
                <c:pt idx="562">
                  <c:v>159</c:v>
                </c:pt>
                <c:pt idx="563">
                  <c:v>307</c:v>
                </c:pt>
                <c:pt idx="564">
                  <c:v>135</c:v>
                </c:pt>
                <c:pt idx="565">
                  <c:v>565</c:v>
                </c:pt>
                <c:pt idx="566">
                  <c:v>252</c:v>
                </c:pt>
                <c:pt idx="567">
                  <c:v>134</c:v>
                </c:pt>
                <c:pt idx="568">
                  <c:v>143</c:v>
                </c:pt>
                <c:pt idx="569">
                  <c:v>238</c:v>
                </c:pt>
                <c:pt idx="570">
                  <c:v>198</c:v>
                </c:pt>
                <c:pt idx="571">
                  <c:v>1459</c:v>
                </c:pt>
                <c:pt idx="572">
                  <c:v>255</c:v>
                </c:pt>
                <c:pt idx="573">
                  <c:v>469</c:v>
                </c:pt>
                <c:pt idx="574">
                  <c:v>258</c:v>
                </c:pt>
                <c:pt idx="575">
                  <c:v>234</c:v>
                </c:pt>
                <c:pt idx="576">
                  <c:v>170</c:v>
                </c:pt>
                <c:pt idx="577">
                  <c:v>269</c:v>
                </c:pt>
                <c:pt idx="578">
                  <c:v>268</c:v>
                </c:pt>
                <c:pt idx="579">
                  <c:v>259</c:v>
                </c:pt>
                <c:pt idx="580">
                  <c:v>171</c:v>
                </c:pt>
                <c:pt idx="581">
                  <c:v>180</c:v>
                </c:pt>
                <c:pt idx="582">
                  <c:v>371</c:v>
                </c:pt>
                <c:pt idx="583">
                  <c:v>127</c:v>
                </c:pt>
                <c:pt idx="584">
                  <c:v>272</c:v>
                </c:pt>
                <c:pt idx="585">
                  <c:v>379</c:v>
                </c:pt>
                <c:pt idx="586">
                  <c:v>358</c:v>
                </c:pt>
                <c:pt idx="587">
                  <c:v>179</c:v>
                </c:pt>
                <c:pt idx="588">
                  <c:v>767</c:v>
                </c:pt>
                <c:pt idx="589">
                  <c:v>670</c:v>
                </c:pt>
                <c:pt idx="590">
                  <c:v>282</c:v>
                </c:pt>
                <c:pt idx="591">
                  <c:v>425</c:v>
                </c:pt>
                <c:pt idx="592">
                  <c:v>167</c:v>
                </c:pt>
                <c:pt idx="593">
                  <c:v>708</c:v>
                </c:pt>
                <c:pt idx="594">
                  <c:v>429</c:v>
                </c:pt>
                <c:pt idx="595">
                  <c:v>507</c:v>
                </c:pt>
                <c:pt idx="596">
                  <c:v>396</c:v>
                </c:pt>
                <c:pt idx="597">
                  <c:v>789</c:v>
                </c:pt>
                <c:pt idx="598">
                  <c:v>212</c:v>
                </c:pt>
                <c:pt idx="599">
                  <c:v>162</c:v>
                </c:pt>
                <c:pt idx="600">
                  <c:v>170</c:v>
                </c:pt>
                <c:pt idx="601">
                  <c:v>596</c:v>
                </c:pt>
                <c:pt idx="602">
                  <c:v>683</c:v>
                </c:pt>
                <c:pt idx="603">
                  <c:v>327</c:v>
                </c:pt>
                <c:pt idx="604">
                  <c:v>373</c:v>
                </c:pt>
                <c:pt idx="605">
                  <c:v>298</c:v>
                </c:pt>
                <c:pt idx="606">
                  <c:v>371</c:v>
                </c:pt>
                <c:pt idx="607">
                  <c:v>726</c:v>
                </c:pt>
                <c:pt idx="608">
                  <c:v>258</c:v>
                </c:pt>
                <c:pt idx="609">
                  <c:v>387</c:v>
                </c:pt>
                <c:pt idx="610">
                  <c:v>1063</c:v>
                </c:pt>
                <c:pt idx="611">
                  <c:v>323</c:v>
                </c:pt>
                <c:pt idx="612">
                  <c:v>623</c:v>
                </c:pt>
                <c:pt idx="613">
                  <c:v>606</c:v>
                </c:pt>
                <c:pt idx="614">
                  <c:v>169</c:v>
                </c:pt>
                <c:pt idx="615">
                  <c:v>643</c:v>
                </c:pt>
                <c:pt idx="616">
                  <c:v>947</c:v>
                </c:pt>
                <c:pt idx="617">
                  <c:v>466</c:v>
                </c:pt>
                <c:pt idx="618">
                  <c:v>764</c:v>
                </c:pt>
                <c:pt idx="619">
                  <c:v>521</c:v>
                </c:pt>
                <c:pt idx="620">
                  <c:v>489</c:v>
                </c:pt>
                <c:pt idx="621">
                  <c:v>331</c:v>
                </c:pt>
                <c:pt idx="622">
                  <c:v>656</c:v>
                </c:pt>
                <c:pt idx="623">
                  <c:v>1000</c:v>
                </c:pt>
                <c:pt idx="624">
                  <c:v>677</c:v>
                </c:pt>
                <c:pt idx="625">
                  <c:v>780</c:v>
                </c:pt>
                <c:pt idx="626">
                  <c:v>988</c:v>
                </c:pt>
                <c:pt idx="627">
                  <c:v>925</c:v>
                </c:pt>
                <c:pt idx="628">
                  <c:v>974</c:v>
                </c:pt>
                <c:pt idx="629">
                  <c:v>1235</c:v>
                </c:pt>
                <c:pt idx="630">
                  <c:v>2732</c:v>
                </c:pt>
                <c:pt idx="631">
                  <c:v>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7-4405-A8D4-33751CFBC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41464"/>
        <c:axId val="714306583"/>
      </c:barChart>
      <c:catAx>
        <c:axId val="62741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06583"/>
        <c:crosses val="autoZero"/>
        <c:auto val="1"/>
        <c:lblAlgn val="ctr"/>
        <c:lblOffset val="100"/>
        <c:noMultiLvlLbl val="0"/>
      </c:catAx>
      <c:valAx>
        <c:axId val="714306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DCP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Data!$G$2:$G$633</c:f>
              <c:numCache>
                <c:formatCode>0.00</c:formatCode>
                <c:ptCount val="632"/>
                <c:pt idx="0">
                  <c:v>69.709999999999994</c:v>
                </c:pt>
                <c:pt idx="1">
                  <c:v>59.18</c:v>
                </c:pt>
                <c:pt idx="2">
                  <c:v>65.790000000000006</c:v>
                </c:pt>
                <c:pt idx="3">
                  <c:v>62.81</c:v>
                </c:pt>
                <c:pt idx="4">
                  <c:v>62.41</c:v>
                </c:pt>
                <c:pt idx="5">
                  <c:v>58.94</c:v>
                </c:pt>
                <c:pt idx="6">
                  <c:v>88.68</c:v>
                </c:pt>
                <c:pt idx="7">
                  <c:v>79.66</c:v>
                </c:pt>
                <c:pt idx="8">
                  <c:v>80.95</c:v>
                </c:pt>
                <c:pt idx="9">
                  <c:v>80.33</c:v>
                </c:pt>
                <c:pt idx="10">
                  <c:v>80.650000000000006</c:v>
                </c:pt>
                <c:pt idx="11">
                  <c:v>80.650000000000006</c:v>
                </c:pt>
                <c:pt idx="12">
                  <c:v>80.650000000000006</c:v>
                </c:pt>
                <c:pt idx="13">
                  <c:v>90.24</c:v>
                </c:pt>
                <c:pt idx="14">
                  <c:v>48.39</c:v>
                </c:pt>
                <c:pt idx="15">
                  <c:v>91.49</c:v>
                </c:pt>
                <c:pt idx="16">
                  <c:v>86.21</c:v>
                </c:pt>
                <c:pt idx="17">
                  <c:v>84.48</c:v>
                </c:pt>
                <c:pt idx="18">
                  <c:v>91.49</c:v>
                </c:pt>
                <c:pt idx="19">
                  <c:v>60</c:v>
                </c:pt>
                <c:pt idx="20">
                  <c:v>57.69</c:v>
                </c:pt>
                <c:pt idx="21">
                  <c:v>52.06</c:v>
                </c:pt>
                <c:pt idx="22">
                  <c:v>88.62</c:v>
                </c:pt>
                <c:pt idx="23">
                  <c:v>48.29</c:v>
                </c:pt>
                <c:pt idx="24">
                  <c:v>49.36</c:v>
                </c:pt>
                <c:pt idx="25">
                  <c:v>82.5</c:v>
                </c:pt>
                <c:pt idx="26">
                  <c:v>87.23</c:v>
                </c:pt>
                <c:pt idx="27">
                  <c:v>85</c:v>
                </c:pt>
                <c:pt idx="28">
                  <c:v>54.29</c:v>
                </c:pt>
                <c:pt idx="29">
                  <c:v>55.86</c:v>
                </c:pt>
                <c:pt idx="30">
                  <c:v>69.52</c:v>
                </c:pt>
                <c:pt idx="31">
                  <c:v>66.180000000000007</c:v>
                </c:pt>
                <c:pt idx="32">
                  <c:v>53.04</c:v>
                </c:pt>
                <c:pt idx="33">
                  <c:v>46.05</c:v>
                </c:pt>
                <c:pt idx="34">
                  <c:v>89.58</c:v>
                </c:pt>
                <c:pt idx="35">
                  <c:v>86</c:v>
                </c:pt>
                <c:pt idx="36">
                  <c:v>61.54</c:v>
                </c:pt>
                <c:pt idx="37">
                  <c:v>50.68</c:v>
                </c:pt>
                <c:pt idx="38">
                  <c:v>63.86</c:v>
                </c:pt>
                <c:pt idx="39">
                  <c:v>57</c:v>
                </c:pt>
                <c:pt idx="40">
                  <c:v>37.71</c:v>
                </c:pt>
                <c:pt idx="41">
                  <c:v>44.59</c:v>
                </c:pt>
                <c:pt idx="42">
                  <c:v>82.76</c:v>
                </c:pt>
                <c:pt idx="43">
                  <c:v>90</c:v>
                </c:pt>
                <c:pt idx="44">
                  <c:v>88.46</c:v>
                </c:pt>
                <c:pt idx="45">
                  <c:v>88.14</c:v>
                </c:pt>
                <c:pt idx="46">
                  <c:v>70.83</c:v>
                </c:pt>
                <c:pt idx="47">
                  <c:v>69.88</c:v>
                </c:pt>
                <c:pt idx="48">
                  <c:v>69.3</c:v>
                </c:pt>
                <c:pt idx="49">
                  <c:v>79.67</c:v>
                </c:pt>
                <c:pt idx="50">
                  <c:v>88.46</c:v>
                </c:pt>
                <c:pt idx="51">
                  <c:v>64.290000000000006</c:v>
                </c:pt>
                <c:pt idx="52">
                  <c:v>89.47</c:v>
                </c:pt>
                <c:pt idx="53">
                  <c:v>86.54</c:v>
                </c:pt>
                <c:pt idx="54">
                  <c:v>88.46</c:v>
                </c:pt>
                <c:pt idx="55">
                  <c:v>66.11</c:v>
                </c:pt>
                <c:pt idx="56">
                  <c:v>54.94</c:v>
                </c:pt>
                <c:pt idx="57">
                  <c:v>87.5</c:v>
                </c:pt>
                <c:pt idx="58">
                  <c:v>46.46</c:v>
                </c:pt>
                <c:pt idx="59">
                  <c:v>75</c:v>
                </c:pt>
                <c:pt idx="60">
                  <c:v>58.72</c:v>
                </c:pt>
                <c:pt idx="61">
                  <c:v>58.82</c:v>
                </c:pt>
                <c:pt idx="62">
                  <c:v>50</c:v>
                </c:pt>
                <c:pt idx="63">
                  <c:v>57.5</c:v>
                </c:pt>
                <c:pt idx="64">
                  <c:v>45.96</c:v>
                </c:pt>
                <c:pt idx="65">
                  <c:v>62.73</c:v>
                </c:pt>
                <c:pt idx="66">
                  <c:v>50</c:v>
                </c:pt>
                <c:pt idx="67">
                  <c:v>88.89</c:v>
                </c:pt>
                <c:pt idx="68">
                  <c:v>90</c:v>
                </c:pt>
                <c:pt idx="69">
                  <c:v>59.13</c:v>
                </c:pt>
                <c:pt idx="70">
                  <c:v>88.89</c:v>
                </c:pt>
                <c:pt idx="71">
                  <c:v>43.62</c:v>
                </c:pt>
                <c:pt idx="72">
                  <c:v>83.33</c:v>
                </c:pt>
                <c:pt idx="73">
                  <c:v>73.86</c:v>
                </c:pt>
                <c:pt idx="74">
                  <c:v>63.46</c:v>
                </c:pt>
                <c:pt idx="75">
                  <c:v>70.22</c:v>
                </c:pt>
                <c:pt idx="76">
                  <c:v>86.05</c:v>
                </c:pt>
                <c:pt idx="77">
                  <c:v>91.49</c:v>
                </c:pt>
                <c:pt idx="78">
                  <c:v>91.67</c:v>
                </c:pt>
                <c:pt idx="79">
                  <c:v>60.4</c:v>
                </c:pt>
                <c:pt idx="80">
                  <c:v>79.17</c:v>
                </c:pt>
                <c:pt idx="81">
                  <c:v>76</c:v>
                </c:pt>
                <c:pt idx="82">
                  <c:v>63.08</c:v>
                </c:pt>
                <c:pt idx="83">
                  <c:v>87.5</c:v>
                </c:pt>
                <c:pt idx="84">
                  <c:v>88.64</c:v>
                </c:pt>
                <c:pt idx="85">
                  <c:v>88.64</c:v>
                </c:pt>
                <c:pt idx="86">
                  <c:v>88.64</c:v>
                </c:pt>
                <c:pt idx="87">
                  <c:v>82.09</c:v>
                </c:pt>
                <c:pt idx="88">
                  <c:v>60.75</c:v>
                </c:pt>
                <c:pt idx="89">
                  <c:v>37.5</c:v>
                </c:pt>
                <c:pt idx="90">
                  <c:v>90.57</c:v>
                </c:pt>
                <c:pt idx="91">
                  <c:v>87.23</c:v>
                </c:pt>
                <c:pt idx="92">
                  <c:v>86.49</c:v>
                </c:pt>
                <c:pt idx="93">
                  <c:v>87.5</c:v>
                </c:pt>
                <c:pt idx="94">
                  <c:v>76.069999999999993</c:v>
                </c:pt>
                <c:pt idx="95">
                  <c:v>74.069999999999993</c:v>
                </c:pt>
                <c:pt idx="96">
                  <c:v>54.19</c:v>
                </c:pt>
                <c:pt idx="97">
                  <c:v>75.31</c:v>
                </c:pt>
                <c:pt idx="98">
                  <c:v>72.84</c:v>
                </c:pt>
                <c:pt idx="99">
                  <c:v>69.23</c:v>
                </c:pt>
                <c:pt idx="100">
                  <c:v>64.44</c:v>
                </c:pt>
                <c:pt idx="101">
                  <c:v>91.28</c:v>
                </c:pt>
                <c:pt idx="102">
                  <c:v>78.33</c:v>
                </c:pt>
                <c:pt idx="103">
                  <c:v>64.66</c:v>
                </c:pt>
                <c:pt idx="104">
                  <c:v>84.21</c:v>
                </c:pt>
                <c:pt idx="105">
                  <c:v>60.33</c:v>
                </c:pt>
                <c:pt idx="106">
                  <c:v>92.31</c:v>
                </c:pt>
                <c:pt idx="107">
                  <c:v>87.76</c:v>
                </c:pt>
                <c:pt idx="108">
                  <c:v>60.26</c:v>
                </c:pt>
                <c:pt idx="109">
                  <c:v>86.96</c:v>
                </c:pt>
                <c:pt idx="110">
                  <c:v>90.74</c:v>
                </c:pt>
                <c:pt idx="111">
                  <c:v>90.7</c:v>
                </c:pt>
                <c:pt idx="112">
                  <c:v>91.49</c:v>
                </c:pt>
                <c:pt idx="113">
                  <c:v>90.78</c:v>
                </c:pt>
                <c:pt idx="114">
                  <c:v>89.13</c:v>
                </c:pt>
                <c:pt idx="115">
                  <c:v>85.96</c:v>
                </c:pt>
                <c:pt idx="116">
                  <c:v>91.23</c:v>
                </c:pt>
                <c:pt idx="117">
                  <c:v>86.25</c:v>
                </c:pt>
                <c:pt idx="118">
                  <c:v>72</c:v>
                </c:pt>
                <c:pt idx="119">
                  <c:v>88.71</c:v>
                </c:pt>
                <c:pt idx="120">
                  <c:v>91.8</c:v>
                </c:pt>
                <c:pt idx="121">
                  <c:v>92.42</c:v>
                </c:pt>
                <c:pt idx="122">
                  <c:v>64.83</c:v>
                </c:pt>
                <c:pt idx="123">
                  <c:v>71.430000000000007</c:v>
                </c:pt>
                <c:pt idx="124">
                  <c:v>51.14</c:v>
                </c:pt>
                <c:pt idx="125">
                  <c:v>91.03</c:v>
                </c:pt>
                <c:pt idx="126">
                  <c:v>66.28</c:v>
                </c:pt>
                <c:pt idx="127">
                  <c:v>37.909999999999997</c:v>
                </c:pt>
                <c:pt idx="128">
                  <c:v>41.18</c:v>
                </c:pt>
                <c:pt idx="129">
                  <c:v>35.76</c:v>
                </c:pt>
                <c:pt idx="130">
                  <c:v>77.78</c:v>
                </c:pt>
                <c:pt idx="131">
                  <c:v>68.319999999999993</c:v>
                </c:pt>
                <c:pt idx="132">
                  <c:v>38.65</c:v>
                </c:pt>
                <c:pt idx="133">
                  <c:v>69.900000000000006</c:v>
                </c:pt>
                <c:pt idx="134">
                  <c:v>68.59</c:v>
                </c:pt>
                <c:pt idx="135">
                  <c:v>65.59</c:v>
                </c:pt>
                <c:pt idx="136">
                  <c:v>39.74</c:v>
                </c:pt>
                <c:pt idx="137">
                  <c:v>80.650000000000006</c:v>
                </c:pt>
                <c:pt idx="138">
                  <c:v>54.62</c:v>
                </c:pt>
                <c:pt idx="139">
                  <c:v>53.79</c:v>
                </c:pt>
                <c:pt idx="140">
                  <c:v>52.66</c:v>
                </c:pt>
                <c:pt idx="141">
                  <c:v>87.23</c:v>
                </c:pt>
                <c:pt idx="142">
                  <c:v>60.56</c:v>
                </c:pt>
                <c:pt idx="143">
                  <c:v>59.41</c:v>
                </c:pt>
                <c:pt idx="144">
                  <c:v>63.87</c:v>
                </c:pt>
                <c:pt idx="145">
                  <c:v>59.86</c:v>
                </c:pt>
                <c:pt idx="146">
                  <c:v>41.79</c:v>
                </c:pt>
                <c:pt idx="147">
                  <c:v>44.37</c:v>
                </c:pt>
                <c:pt idx="148">
                  <c:v>70.180000000000007</c:v>
                </c:pt>
                <c:pt idx="149">
                  <c:v>81.540000000000006</c:v>
                </c:pt>
                <c:pt idx="150">
                  <c:v>81.16</c:v>
                </c:pt>
                <c:pt idx="151">
                  <c:v>76.739999999999995</c:v>
                </c:pt>
                <c:pt idx="152">
                  <c:v>80.33</c:v>
                </c:pt>
                <c:pt idx="153">
                  <c:v>81.25</c:v>
                </c:pt>
                <c:pt idx="154">
                  <c:v>88.89</c:v>
                </c:pt>
                <c:pt idx="155">
                  <c:v>80.650000000000006</c:v>
                </c:pt>
                <c:pt idx="156">
                  <c:v>63.4</c:v>
                </c:pt>
                <c:pt idx="157">
                  <c:v>65.349999999999994</c:v>
                </c:pt>
                <c:pt idx="158">
                  <c:v>82.46</c:v>
                </c:pt>
                <c:pt idx="159">
                  <c:v>88.46</c:v>
                </c:pt>
                <c:pt idx="160">
                  <c:v>86.32</c:v>
                </c:pt>
                <c:pt idx="161">
                  <c:v>53.02</c:v>
                </c:pt>
                <c:pt idx="162">
                  <c:v>90.57</c:v>
                </c:pt>
                <c:pt idx="163">
                  <c:v>92.59</c:v>
                </c:pt>
                <c:pt idx="164">
                  <c:v>67.23</c:v>
                </c:pt>
                <c:pt idx="165">
                  <c:v>88.68</c:v>
                </c:pt>
                <c:pt idx="166">
                  <c:v>37.5</c:v>
                </c:pt>
                <c:pt idx="167">
                  <c:v>64.66</c:v>
                </c:pt>
                <c:pt idx="168">
                  <c:v>91.78</c:v>
                </c:pt>
                <c:pt idx="169">
                  <c:v>63.39</c:v>
                </c:pt>
                <c:pt idx="170">
                  <c:v>91.67</c:v>
                </c:pt>
                <c:pt idx="171">
                  <c:v>89.29</c:v>
                </c:pt>
                <c:pt idx="172">
                  <c:v>59.44</c:v>
                </c:pt>
                <c:pt idx="173">
                  <c:v>91.67</c:v>
                </c:pt>
                <c:pt idx="174">
                  <c:v>92.98</c:v>
                </c:pt>
                <c:pt idx="175">
                  <c:v>73.28</c:v>
                </c:pt>
                <c:pt idx="176">
                  <c:v>62.5</c:v>
                </c:pt>
                <c:pt idx="177">
                  <c:v>89.69</c:v>
                </c:pt>
                <c:pt idx="178">
                  <c:v>91.97</c:v>
                </c:pt>
                <c:pt idx="179">
                  <c:v>68.89</c:v>
                </c:pt>
                <c:pt idx="180">
                  <c:v>91.3</c:v>
                </c:pt>
                <c:pt idx="181">
                  <c:v>47.08</c:v>
                </c:pt>
                <c:pt idx="182">
                  <c:v>57.31</c:v>
                </c:pt>
                <c:pt idx="183">
                  <c:v>53.14</c:v>
                </c:pt>
                <c:pt idx="184">
                  <c:v>88.75</c:v>
                </c:pt>
                <c:pt idx="185">
                  <c:v>32.42</c:v>
                </c:pt>
                <c:pt idx="186">
                  <c:v>87.88</c:v>
                </c:pt>
                <c:pt idx="187">
                  <c:v>88.99</c:v>
                </c:pt>
                <c:pt idx="188">
                  <c:v>91.43</c:v>
                </c:pt>
                <c:pt idx="189">
                  <c:v>92</c:v>
                </c:pt>
                <c:pt idx="190">
                  <c:v>50.32</c:v>
                </c:pt>
                <c:pt idx="191">
                  <c:v>51.43</c:v>
                </c:pt>
                <c:pt idx="192">
                  <c:v>50</c:v>
                </c:pt>
                <c:pt idx="193">
                  <c:v>91.49</c:v>
                </c:pt>
                <c:pt idx="194">
                  <c:v>57.98</c:v>
                </c:pt>
                <c:pt idx="195">
                  <c:v>56.91</c:v>
                </c:pt>
                <c:pt idx="196">
                  <c:v>91.23</c:v>
                </c:pt>
                <c:pt idx="197">
                  <c:v>90.63</c:v>
                </c:pt>
                <c:pt idx="198">
                  <c:v>65.290000000000006</c:v>
                </c:pt>
                <c:pt idx="199">
                  <c:v>61.24</c:v>
                </c:pt>
                <c:pt idx="200">
                  <c:v>65.290000000000006</c:v>
                </c:pt>
                <c:pt idx="201">
                  <c:v>92.59</c:v>
                </c:pt>
                <c:pt idx="202">
                  <c:v>90.77</c:v>
                </c:pt>
                <c:pt idx="203">
                  <c:v>89.71</c:v>
                </c:pt>
                <c:pt idx="204">
                  <c:v>53.89</c:v>
                </c:pt>
                <c:pt idx="205">
                  <c:v>91.78</c:v>
                </c:pt>
                <c:pt idx="206">
                  <c:v>90.91</c:v>
                </c:pt>
                <c:pt idx="207">
                  <c:v>85</c:v>
                </c:pt>
                <c:pt idx="208">
                  <c:v>53.24</c:v>
                </c:pt>
                <c:pt idx="209">
                  <c:v>38.42</c:v>
                </c:pt>
                <c:pt idx="210">
                  <c:v>38.74</c:v>
                </c:pt>
                <c:pt idx="211">
                  <c:v>38.630000000000003</c:v>
                </c:pt>
                <c:pt idx="212">
                  <c:v>34.729999999999997</c:v>
                </c:pt>
                <c:pt idx="213">
                  <c:v>43.02</c:v>
                </c:pt>
                <c:pt idx="214">
                  <c:v>38.06</c:v>
                </c:pt>
                <c:pt idx="215">
                  <c:v>89.66</c:v>
                </c:pt>
                <c:pt idx="216">
                  <c:v>68.150000000000006</c:v>
                </c:pt>
                <c:pt idx="217">
                  <c:v>88.68</c:v>
                </c:pt>
                <c:pt idx="218">
                  <c:v>77.05</c:v>
                </c:pt>
                <c:pt idx="219">
                  <c:v>83.08</c:v>
                </c:pt>
                <c:pt idx="220">
                  <c:v>86.25</c:v>
                </c:pt>
                <c:pt idx="221">
                  <c:v>92.06</c:v>
                </c:pt>
                <c:pt idx="222">
                  <c:v>90.2</c:v>
                </c:pt>
                <c:pt idx="223">
                  <c:v>86.27</c:v>
                </c:pt>
                <c:pt idx="224">
                  <c:v>88.14</c:v>
                </c:pt>
                <c:pt idx="225">
                  <c:v>59.24</c:v>
                </c:pt>
                <c:pt idx="226">
                  <c:v>90.57</c:v>
                </c:pt>
                <c:pt idx="227">
                  <c:v>90.57</c:v>
                </c:pt>
                <c:pt idx="228">
                  <c:v>90.74</c:v>
                </c:pt>
                <c:pt idx="229">
                  <c:v>90.74</c:v>
                </c:pt>
                <c:pt idx="230">
                  <c:v>54.61</c:v>
                </c:pt>
                <c:pt idx="231">
                  <c:v>34.07</c:v>
                </c:pt>
                <c:pt idx="232">
                  <c:v>87.1</c:v>
                </c:pt>
                <c:pt idx="233">
                  <c:v>93.44</c:v>
                </c:pt>
                <c:pt idx="234">
                  <c:v>90</c:v>
                </c:pt>
                <c:pt idx="235">
                  <c:v>89.8</c:v>
                </c:pt>
                <c:pt idx="236">
                  <c:v>90</c:v>
                </c:pt>
                <c:pt idx="237">
                  <c:v>89.8</c:v>
                </c:pt>
                <c:pt idx="238">
                  <c:v>69.569999999999993</c:v>
                </c:pt>
                <c:pt idx="239">
                  <c:v>70.430000000000007</c:v>
                </c:pt>
                <c:pt idx="240">
                  <c:v>90.91</c:v>
                </c:pt>
                <c:pt idx="241">
                  <c:v>69.23</c:v>
                </c:pt>
                <c:pt idx="242">
                  <c:v>63.64</c:v>
                </c:pt>
                <c:pt idx="243">
                  <c:v>73.12</c:v>
                </c:pt>
                <c:pt idx="244">
                  <c:v>91.73</c:v>
                </c:pt>
                <c:pt idx="245">
                  <c:v>91.89</c:v>
                </c:pt>
                <c:pt idx="246">
                  <c:v>61.68</c:v>
                </c:pt>
                <c:pt idx="247">
                  <c:v>88.89</c:v>
                </c:pt>
                <c:pt idx="248">
                  <c:v>80.56</c:v>
                </c:pt>
                <c:pt idx="249">
                  <c:v>75.680000000000007</c:v>
                </c:pt>
                <c:pt idx="250">
                  <c:v>82.81</c:v>
                </c:pt>
                <c:pt idx="251">
                  <c:v>83.33</c:v>
                </c:pt>
                <c:pt idx="252">
                  <c:v>65.66</c:v>
                </c:pt>
                <c:pt idx="253">
                  <c:v>64.08</c:v>
                </c:pt>
                <c:pt idx="254">
                  <c:v>58.21</c:v>
                </c:pt>
                <c:pt idx="255">
                  <c:v>89.09</c:v>
                </c:pt>
                <c:pt idx="256">
                  <c:v>89.81</c:v>
                </c:pt>
                <c:pt idx="257">
                  <c:v>92.54</c:v>
                </c:pt>
                <c:pt idx="258">
                  <c:v>91.78</c:v>
                </c:pt>
                <c:pt idx="259">
                  <c:v>57.69</c:v>
                </c:pt>
                <c:pt idx="260">
                  <c:v>54.04</c:v>
                </c:pt>
                <c:pt idx="261">
                  <c:v>58.21</c:v>
                </c:pt>
                <c:pt idx="262">
                  <c:v>91.53</c:v>
                </c:pt>
                <c:pt idx="263">
                  <c:v>89.47</c:v>
                </c:pt>
                <c:pt idx="264">
                  <c:v>59.03</c:v>
                </c:pt>
                <c:pt idx="265">
                  <c:v>70.069999999999993</c:v>
                </c:pt>
                <c:pt idx="266">
                  <c:v>44.29</c:v>
                </c:pt>
                <c:pt idx="267">
                  <c:v>88.46</c:v>
                </c:pt>
                <c:pt idx="268">
                  <c:v>89.7</c:v>
                </c:pt>
                <c:pt idx="269">
                  <c:v>88.68</c:v>
                </c:pt>
                <c:pt idx="270">
                  <c:v>91.01</c:v>
                </c:pt>
                <c:pt idx="271">
                  <c:v>90.38</c:v>
                </c:pt>
                <c:pt idx="272">
                  <c:v>60.07</c:v>
                </c:pt>
                <c:pt idx="273">
                  <c:v>89.8</c:v>
                </c:pt>
                <c:pt idx="274">
                  <c:v>91.89</c:v>
                </c:pt>
                <c:pt idx="275">
                  <c:v>90.8</c:v>
                </c:pt>
                <c:pt idx="276">
                  <c:v>71.260000000000005</c:v>
                </c:pt>
                <c:pt idx="277">
                  <c:v>59.44</c:v>
                </c:pt>
                <c:pt idx="278">
                  <c:v>50.82</c:v>
                </c:pt>
                <c:pt idx="279">
                  <c:v>92.19</c:v>
                </c:pt>
                <c:pt idx="280">
                  <c:v>50.84</c:v>
                </c:pt>
                <c:pt idx="281">
                  <c:v>78.180000000000007</c:v>
                </c:pt>
                <c:pt idx="282">
                  <c:v>34.94</c:v>
                </c:pt>
                <c:pt idx="283">
                  <c:v>50.11</c:v>
                </c:pt>
                <c:pt idx="284">
                  <c:v>40.700000000000003</c:v>
                </c:pt>
                <c:pt idx="285">
                  <c:v>89.04</c:v>
                </c:pt>
                <c:pt idx="286">
                  <c:v>91.38</c:v>
                </c:pt>
                <c:pt idx="287">
                  <c:v>38.15</c:v>
                </c:pt>
                <c:pt idx="288">
                  <c:v>86.36</c:v>
                </c:pt>
                <c:pt idx="289">
                  <c:v>91.67</c:v>
                </c:pt>
                <c:pt idx="290">
                  <c:v>43.56</c:v>
                </c:pt>
                <c:pt idx="291">
                  <c:v>40.79</c:v>
                </c:pt>
                <c:pt idx="292">
                  <c:v>91.23</c:v>
                </c:pt>
                <c:pt idx="293">
                  <c:v>55.13</c:v>
                </c:pt>
                <c:pt idx="294">
                  <c:v>58.39</c:v>
                </c:pt>
                <c:pt idx="295">
                  <c:v>54.44</c:v>
                </c:pt>
                <c:pt idx="296">
                  <c:v>90</c:v>
                </c:pt>
                <c:pt idx="297">
                  <c:v>91.8</c:v>
                </c:pt>
                <c:pt idx="298">
                  <c:v>91.07</c:v>
                </c:pt>
                <c:pt idx="299">
                  <c:v>60.9</c:v>
                </c:pt>
                <c:pt idx="300">
                  <c:v>46.42</c:v>
                </c:pt>
                <c:pt idx="301">
                  <c:v>78.16</c:v>
                </c:pt>
                <c:pt idx="302">
                  <c:v>88</c:v>
                </c:pt>
                <c:pt idx="303">
                  <c:v>80.95</c:v>
                </c:pt>
                <c:pt idx="304">
                  <c:v>90.38</c:v>
                </c:pt>
                <c:pt idx="305">
                  <c:v>88</c:v>
                </c:pt>
                <c:pt idx="306">
                  <c:v>86.32</c:v>
                </c:pt>
                <c:pt idx="307">
                  <c:v>62.18</c:v>
                </c:pt>
                <c:pt idx="308">
                  <c:v>76.92</c:v>
                </c:pt>
                <c:pt idx="309">
                  <c:v>92.16</c:v>
                </c:pt>
                <c:pt idx="310">
                  <c:v>88.46</c:v>
                </c:pt>
                <c:pt idx="311">
                  <c:v>70.27</c:v>
                </c:pt>
                <c:pt idx="312">
                  <c:v>53.33</c:v>
                </c:pt>
                <c:pt idx="313">
                  <c:v>89.71</c:v>
                </c:pt>
                <c:pt idx="314">
                  <c:v>54.24</c:v>
                </c:pt>
                <c:pt idx="315">
                  <c:v>57.39</c:v>
                </c:pt>
                <c:pt idx="316">
                  <c:v>88.68</c:v>
                </c:pt>
                <c:pt idx="317">
                  <c:v>65.709999999999994</c:v>
                </c:pt>
                <c:pt idx="318">
                  <c:v>87.23</c:v>
                </c:pt>
                <c:pt idx="319">
                  <c:v>49.28</c:v>
                </c:pt>
                <c:pt idx="320">
                  <c:v>89.06</c:v>
                </c:pt>
                <c:pt idx="321">
                  <c:v>87.72</c:v>
                </c:pt>
                <c:pt idx="322">
                  <c:v>64.790000000000006</c:v>
                </c:pt>
                <c:pt idx="323">
                  <c:v>67.31</c:v>
                </c:pt>
                <c:pt idx="324">
                  <c:v>60</c:v>
                </c:pt>
                <c:pt idx="325">
                  <c:v>54.73</c:v>
                </c:pt>
                <c:pt idx="326">
                  <c:v>70.08</c:v>
                </c:pt>
                <c:pt idx="327">
                  <c:v>60.47</c:v>
                </c:pt>
                <c:pt idx="328">
                  <c:v>60.37</c:v>
                </c:pt>
                <c:pt idx="329">
                  <c:v>88.35</c:v>
                </c:pt>
                <c:pt idx="330">
                  <c:v>85.9</c:v>
                </c:pt>
                <c:pt idx="331">
                  <c:v>67.19</c:v>
                </c:pt>
                <c:pt idx="332">
                  <c:v>54.38</c:v>
                </c:pt>
                <c:pt idx="333">
                  <c:v>54.13</c:v>
                </c:pt>
                <c:pt idx="334">
                  <c:v>67.52</c:v>
                </c:pt>
                <c:pt idx="335">
                  <c:v>87.23</c:v>
                </c:pt>
                <c:pt idx="336">
                  <c:v>61.6</c:v>
                </c:pt>
                <c:pt idx="337">
                  <c:v>53.64</c:v>
                </c:pt>
                <c:pt idx="338">
                  <c:v>51.96</c:v>
                </c:pt>
                <c:pt idx="339">
                  <c:v>46.64</c:v>
                </c:pt>
                <c:pt idx="340">
                  <c:v>43.78</c:v>
                </c:pt>
                <c:pt idx="341">
                  <c:v>68.790000000000006</c:v>
                </c:pt>
                <c:pt idx="342">
                  <c:v>47.52</c:v>
                </c:pt>
                <c:pt idx="343">
                  <c:v>46.82</c:v>
                </c:pt>
                <c:pt idx="344">
                  <c:v>88.08</c:v>
                </c:pt>
                <c:pt idx="345">
                  <c:v>82.26</c:v>
                </c:pt>
                <c:pt idx="346">
                  <c:v>47.04</c:v>
                </c:pt>
                <c:pt idx="347">
                  <c:v>87.5</c:v>
                </c:pt>
                <c:pt idx="348">
                  <c:v>61.66</c:v>
                </c:pt>
                <c:pt idx="349">
                  <c:v>52.39</c:v>
                </c:pt>
                <c:pt idx="350">
                  <c:v>66.09</c:v>
                </c:pt>
                <c:pt idx="351">
                  <c:v>66.47</c:v>
                </c:pt>
                <c:pt idx="352">
                  <c:v>64.66</c:v>
                </c:pt>
                <c:pt idx="353">
                  <c:v>87.06</c:v>
                </c:pt>
                <c:pt idx="354">
                  <c:v>48.97</c:v>
                </c:pt>
                <c:pt idx="355">
                  <c:v>48.18</c:v>
                </c:pt>
                <c:pt idx="356">
                  <c:v>55.74</c:v>
                </c:pt>
                <c:pt idx="357">
                  <c:v>46.46</c:v>
                </c:pt>
                <c:pt idx="358">
                  <c:v>90.91</c:v>
                </c:pt>
                <c:pt idx="359">
                  <c:v>48.85</c:v>
                </c:pt>
                <c:pt idx="360">
                  <c:v>48.54</c:v>
                </c:pt>
                <c:pt idx="361">
                  <c:v>87.23</c:v>
                </c:pt>
                <c:pt idx="362">
                  <c:v>56.79</c:v>
                </c:pt>
                <c:pt idx="363">
                  <c:v>41.57</c:v>
                </c:pt>
                <c:pt idx="364">
                  <c:v>25.24</c:v>
                </c:pt>
                <c:pt idx="365">
                  <c:v>87.13</c:v>
                </c:pt>
                <c:pt idx="366">
                  <c:v>65.849999999999994</c:v>
                </c:pt>
                <c:pt idx="367">
                  <c:v>26.64</c:v>
                </c:pt>
                <c:pt idx="368">
                  <c:v>60.43</c:v>
                </c:pt>
                <c:pt idx="369">
                  <c:v>77.38</c:v>
                </c:pt>
                <c:pt idx="370">
                  <c:v>45.98</c:v>
                </c:pt>
                <c:pt idx="371">
                  <c:v>58.33</c:v>
                </c:pt>
                <c:pt idx="372">
                  <c:v>87.5</c:v>
                </c:pt>
                <c:pt idx="373">
                  <c:v>58.6</c:v>
                </c:pt>
                <c:pt idx="374">
                  <c:v>60.7</c:v>
                </c:pt>
                <c:pt idx="375">
                  <c:v>52.79</c:v>
                </c:pt>
                <c:pt idx="376">
                  <c:v>62.66</c:v>
                </c:pt>
                <c:pt idx="377">
                  <c:v>60.71</c:v>
                </c:pt>
                <c:pt idx="378">
                  <c:v>87.5</c:v>
                </c:pt>
                <c:pt idx="379">
                  <c:v>49.81</c:v>
                </c:pt>
                <c:pt idx="380">
                  <c:v>48.42</c:v>
                </c:pt>
                <c:pt idx="381">
                  <c:v>54.3</c:v>
                </c:pt>
                <c:pt idx="382">
                  <c:v>52.47</c:v>
                </c:pt>
                <c:pt idx="383">
                  <c:v>44.72</c:v>
                </c:pt>
                <c:pt idx="384">
                  <c:v>54.21</c:v>
                </c:pt>
                <c:pt idx="385">
                  <c:v>47.19</c:v>
                </c:pt>
                <c:pt idx="386">
                  <c:v>45.45</c:v>
                </c:pt>
                <c:pt idx="387">
                  <c:v>55.7</c:v>
                </c:pt>
                <c:pt idx="388">
                  <c:v>68.33</c:v>
                </c:pt>
                <c:pt idx="389">
                  <c:v>62.42</c:v>
                </c:pt>
                <c:pt idx="390">
                  <c:v>48.99</c:v>
                </c:pt>
                <c:pt idx="391">
                  <c:v>64.56</c:v>
                </c:pt>
                <c:pt idx="392">
                  <c:v>46.67</c:v>
                </c:pt>
                <c:pt idx="393">
                  <c:v>75.97</c:v>
                </c:pt>
                <c:pt idx="394">
                  <c:v>86.25</c:v>
                </c:pt>
                <c:pt idx="395">
                  <c:v>47.52</c:v>
                </c:pt>
                <c:pt idx="396">
                  <c:v>59.61</c:v>
                </c:pt>
                <c:pt idx="397">
                  <c:v>36.76</c:v>
                </c:pt>
                <c:pt idx="398">
                  <c:v>86.9</c:v>
                </c:pt>
                <c:pt idx="399">
                  <c:v>66.36</c:v>
                </c:pt>
                <c:pt idx="400">
                  <c:v>60.34</c:v>
                </c:pt>
                <c:pt idx="401">
                  <c:v>43.76</c:v>
                </c:pt>
                <c:pt idx="402">
                  <c:v>52.81</c:v>
                </c:pt>
                <c:pt idx="403">
                  <c:v>63.04</c:v>
                </c:pt>
                <c:pt idx="404">
                  <c:v>69.569999999999993</c:v>
                </c:pt>
                <c:pt idx="405">
                  <c:v>51.64</c:v>
                </c:pt>
                <c:pt idx="406">
                  <c:v>66.150000000000006</c:v>
                </c:pt>
                <c:pt idx="407">
                  <c:v>78.790000000000006</c:v>
                </c:pt>
                <c:pt idx="408">
                  <c:v>61.61</c:v>
                </c:pt>
                <c:pt idx="409">
                  <c:v>63.64</c:v>
                </c:pt>
                <c:pt idx="410">
                  <c:v>55.84</c:v>
                </c:pt>
                <c:pt idx="411">
                  <c:v>58.01</c:v>
                </c:pt>
                <c:pt idx="412">
                  <c:v>53.44</c:v>
                </c:pt>
                <c:pt idx="413">
                  <c:v>40.69</c:v>
                </c:pt>
                <c:pt idx="414">
                  <c:v>43.07</c:v>
                </c:pt>
                <c:pt idx="415">
                  <c:v>58.86</c:v>
                </c:pt>
                <c:pt idx="416">
                  <c:v>85</c:v>
                </c:pt>
                <c:pt idx="417">
                  <c:v>58.6</c:v>
                </c:pt>
                <c:pt idx="418">
                  <c:v>41.01</c:v>
                </c:pt>
                <c:pt idx="419">
                  <c:v>88.89</c:v>
                </c:pt>
                <c:pt idx="420">
                  <c:v>62.29</c:v>
                </c:pt>
                <c:pt idx="421">
                  <c:v>44.74</c:v>
                </c:pt>
                <c:pt idx="422">
                  <c:v>49.28</c:v>
                </c:pt>
                <c:pt idx="423">
                  <c:v>60.29</c:v>
                </c:pt>
                <c:pt idx="424">
                  <c:v>58.77</c:v>
                </c:pt>
                <c:pt idx="425">
                  <c:v>62.48</c:v>
                </c:pt>
                <c:pt idx="426">
                  <c:v>44.26</c:v>
                </c:pt>
                <c:pt idx="427">
                  <c:v>51.72</c:v>
                </c:pt>
                <c:pt idx="428">
                  <c:v>52.91</c:v>
                </c:pt>
                <c:pt idx="429">
                  <c:v>54.19</c:v>
                </c:pt>
                <c:pt idx="430">
                  <c:v>46.93</c:v>
                </c:pt>
                <c:pt idx="431">
                  <c:v>52.59</c:v>
                </c:pt>
                <c:pt idx="432">
                  <c:v>53.77</c:v>
                </c:pt>
                <c:pt idx="433">
                  <c:v>52.7</c:v>
                </c:pt>
                <c:pt idx="434">
                  <c:v>58.52</c:v>
                </c:pt>
                <c:pt idx="435">
                  <c:v>57.07</c:v>
                </c:pt>
                <c:pt idx="436">
                  <c:v>57.21</c:v>
                </c:pt>
                <c:pt idx="437">
                  <c:v>63.4</c:v>
                </c:pt>
                <c:pt idx="438">
                  <c:v>56.32</c:v>
                </c:pt>
                <c:pt idx="439">
                  <c:v>48.79</c:v>
                </c:pt>
                <c:pt idx="440">
                  <c:v>48.68</c:v>
                </c:pt>
                <c:pt idx="441">
                  <c:v>44.37</c:v>
                </c:pt>
                <c:pt idx="442">
                  <c:v>39.130000000000003</c:v>
                </c:pt>
                <c:pt idx="443">
                  <c:v>58.57</c:v>
                </c:pt>
                <c:pt idx="444">
                  <c:v>53.43</c:v>
                </c:pt>
                <c:pt idx="445">
                  <c:v>56.5</c:v>
                </c:pt>
                <c:pt idx="446">
                  <c:v>46.03</c:v>
                </c:pt>
                <c:pt idx="447">
                  <c:v>29.81</c:v>
                </c:pt>
                <c:pt idx="448">
                  <c:v>46.5</c:v>
                </c:pt>
                <c:pt idx="449">
                  <c:v>34.08</c:v>
                </c:pt>
                <c:pt idx="450">
                  <c:v>36.869999999999997</c:v>
                </c:pt>
                <c:pt idx="451">
                  <c:v>50.88</c:v>
                </c:pt>
                <c:pt idx="452">
                  <c:v>80.77</c:v>
                </c:pt>
                <c:pt idx="453">
                  <c:v>46.3</c:v>
                </c:pt>
                <c:pt idx="454">
                  <c:v>58.38</c:v>
                </c:pt>
                <c:pt idx="455">
                  <c:v>40.39</c:v>
                </c:pt>
                <c:pt idx="456">
                  <c:v>51.1</c:v>
                </c:pt>
                <c:pt idx="457">
                  <c:v>71.319999999999993</c:v>
                </c:pt>
                <c:pt idx="458">
                  <c:v>60.42</c:v>
                </c:pt>
                <c:pt idx="459">
                  <c:v>54.74</c:v>
                </c:pt>
                <c:pt idx="460">
                  <c:v>61.54</c:v>
                </c:pt>
                <c:pt idx="461">
                  <c:v>58.53</c:v>
                </c:pt>
                <c:pt idx="462">
                  <c:v>53.91</c:v>
                </c:pt>
                <c:pt idx="463">
                  <c:v>65</c:v>
                </c:pt>
                <c:pt idx="464">
                  <c:v>40.71</c:v>
                </c:pt>
                <c:pt idx="465">
                  <c:v>56.77</c:v>
                </c:pt>
                <c:pt idx="466">
                  <c:v>61.42</c:v>
                </c:pt>
                <c:pt idx="467">
                  <c:v>50</c:v>
                </c:pt>
                <c:pt idx="468">
                  <c:v>58.11</c:v>
                </c:pt>
                <c:pt idx="469">
                  <c:v>58.72</c:v>
                </c:pt>
                <c:pt idx="470">
                  <c:v>61.06</c:v>
                </c:pt>
                <c:pt idx="471">
                  <c:v>49.24</c:v>
                </c:pt>
                <c:pt idx="472">
                  <c:v>53.33</c:v>
                </c:pt>
                <c:pt idx="473">
                  <c:v>53.79</c:v>
                </c:pt>
                <c:pt idx="474">
                  <c:v>55.53</c:v>
                </c:pt>
                <c:pt idx="475">
                  <c:v>48.94</c:v>
                </c:pt>
                <c:pt idx="476">
                  <c:v>44.37</c:v>
                </c:pt>
                <c:pt idx="477">
                  <c:v>50.85</c:v>
                </c:pt>
                <c:pt idx="478">
                  <c:v>54.55</c:v>
                </c:pt>
                <c:pt idx="479">
                  <c:v>52.99</c:v>
                </c:pt>
                <c:pt idx="480">
                  <c:v>42.73</c:v>
                </c:pt>
                <c:pt idx="481">
                  <c:v>34.08</c:v>
                </c:pt>
                <c:pt idx="482">
                  <c:v>47.97</c:v>
                </c:pt>
                <c:pt idx="483">
                  <c:v>34.340000000000003</c:v>
                </c:pt>
                <c:pt idx="484">
                  <c:v>55.05</c:v>
                </c:pt>
                <c:pt idx="485">
                  <c:v>61.59</c:v>
                </c:pt>
                <c:pt idx="486">
                  <c:v>55.29</c:v>
                </c:pt>
                <c:pt idx="487">
                  <c:v>52.48</c:v>
                </c:pt>
                <c:pt idx="488">
                  <c:v>51.21</c:v>
                </c:pt>
                <c:pt idx="489">
                  <c:v>52.8</c:v>
                </c:pt>
                <c:pt idx="490">
                  <c:v>50.63</c:v>
                </c:pt>
                <c:pt idx="491">
                  <c:v>45.04</c:v>
                </c:pt>
                <c:pt idx="492">
                  <c:v>55.84</c:v>
                </c:pt>
                <c:pt idx="493">
                  <c:v>67.900000000000006</c:v>
                </c:pt>
                <c:pt idx="494">
                  <c:v>63.03</c:v>
                </c:pt>
                <c:pt idx="495">
                  <c:v>62.05</c:v>
                </c:pt>
                <c:pt idx="496">
                  <c:v>61.68</c:v>
                </c:pt>
                <c:pt idx="497">
                  <c:v>65.260000000000005</c:v>
                </c:pt>
                <c:pt idx="498">
                  <c:v>58.41</c:v>
                </c:pt>
                <c:pt idx="499">
                  <c:v>51.35</c:v>
                </c:pt>
                <c:pt idx="500">
                  <c:v>48.74</c:v>
                </c:pt>
                <c:pt idx="501">
                  <c:v>48.67</c:v>
                </c:pt>
                <c:pt idx="502">
                  <c:v>38.26</c:v>
                </c:pt>
                <c:pt idx="503">
                  <c:v>44.99</c:v>
                </c:pt>
                <c:pt idx="504">
                  <c:v>45.76</c:v>
                </c:pt>
                <c:pt idx="505">
                  <c:v>39.159999999999997</c:v>
                </c:pt>
                <c:pt idx="506">
                  <c:v>35.79</c:v>
                </c:pt>
                <c:pt idx="507">
                  <c:v>39.07</c:v>
                </c:pt>
                <c:pt idx="508">
                  <c:v>53.71</c:v>
                </c:pt>
                <c:pt idx="509">
                  <c:v>53.73</c:v>
                </c:pt>
                <c:pt idx="510">
                  <c:v>50.36</c:v>
                </c:pt>
                <c:pt idx="511">
                  <c:v>57.05</c:v>
                </c:pt>
                <c:pt idx="512">
                  <c:v>51.18</c:v>
                </c:pt>
                <c:pt idx="513">
                  <c:v>47.17</c:v>
                </c:pt>
                <c:pt idx="514">
                  <c:v>50.79</c:v>
                </c:pt>
                <c:pt idx="515">
                  <c:v>58.42</c:v>
                </c:pt>
                <c:pt idx="516">
                  <c:v>58.42</c:v>
                </c:pt>
                <c:pt idx="517">
                  <c:v>58.42</c:v>
                </c:pt>
                <c:pt idx="518">
                  <c:v>58.64</c:v>
                </c:pt>
                <c:pt idx="519">
                  <c:v>62.7</c:v>
                </c:pt>
                <c:pt idx="520">
                  <c:v>50.39</c:v>
                </c:pt>
                <c:pt idx="521">
                  <c:v>41.7</c:v>
                </c:pt>
                <c:pt idx="522">
                  <c:v>52.54</c:v>
                </c:pt>
                <c:pt idx="523">
                  <c:v>48.54</c:v>
                </c:pt>
                <c:pt idx="524">
                  <c:v>61.11</c:v>
                </c:pt>
                <c:pt idx="525">
                  <c:v>59</c:v>
                </c:pt>
                <c:pt idx="526">
                  <c:v>55</c:v>
                </c:pt>
                <c:pt idx="527">
                  <c:v>57.01</c:v>
                </c:pt>
                <c:pt idx="528">
                  <c:v>50.08</c:v>
                </c:pt>
                <c:pt idx="529">
                  <c:v>49.63</c:v>
                </c:pt>
                <c:pt idx="530">
                  <c:v>48.14</c:v>
                </c:pt>
                <c:pt idx="531">
                  <c:v>40.11</c:v>
                </c:pt>
                <c:pt idx="532">
                  <c:v>36.85</c:v>
                </c:pt>
                <c:pt idx="533">
                  <c:v>37.57</c:v>
                </c:pt>
                <c:pt idx="534">
                  <c:v>45.64</c:v>
                </c:pt>
                <c:pt idx="535">
                  <c:v>55.68</c:v>
                </c:pt>
                <c:pt idx="536">
                  <c:v>54.58</c:v>
                </c:pt>
                <c:pt idx="537">
                  <c:v>58.68</c:v>
                </c:pt>
                <c:pt idx="538">
                  <c:v>62.86</c:v>
                </c:pt>
                <c:pt idx="539">
                  <c:v>44.86</c:v>
                </c:pt>
                <c:pt idx="540">
                  <c:v>37.89</c:v>
                </c:pt>
                <c:pt idx="541">
                  <c:v>41.31</c:v>
                </c:pt>
                <c:pt idx="542">
                  <c:v>37.69</c:v>
                </c:pt>
                <c:pt idx="543">
                  <c:v>44.12</c:v>
                </c:pt>
                <c:pt idx="544">
                  <c:v>56.37</c:v>
                </c:pt>
                <c:pt idx="545">
                  <c:v>61.99</c:v>
                </c:pt>
                <c:pt idx="546">
                  <c:v>49.66</c:v>
                </c:pt>
                <c:pt idx="547">
                  <c:v>49.64</c:v>
                </c:pt>
                <c:pt idx="548">
                  <c:v>48</c:v>
                </c:pt>
                <c:pt idx="549">
                  <c:v>69.53</c:v>
                </c:pt>
                <c:pt idx="550">
                  <c:v>58.81</c:v>
                </c:pt>
                <c:pt idx="551">
                  <c:v>64.25</c:v>
                </c:pt>
                <c:pt idx="552">
                  <c:v>50.94</c:v>
                </c:pt>
                <c:pt idx="553">
                  <c:v>46.92</c:v>
                </c:pt>
                <c:pt idx="554">
                  <c:v>49.7</c:v>
                </c:pt>
                <c:pt idx="555">
                  <c:v>40.79</c:v>
                </c:pt>
                <c:pt idx="556">
                  <c:v>39.020000000000003</c:v>
                </c:pt>
                <c:pt idx="557">
                  <c:v>33.979999999999997</c:v>
                </c:pt>
                <c:pt idx="558">
                  <c:v>35.159999999999997</c:v>
                </c:pt>
                <c:pt idx="559">
                  <c:v>44.91</c:v>
                </c:pt>
                <c:pt idx="560">
                  <c:v>32.01</c:v>
                </c:pt>
                <c:pt idx="561">
                  <c:v>36.76</c:v>
                </c:pt>
                <c:pt idx="562">
                  <c:v>55.96</c:v>
                </c:pt>
                <c:pt idx="563">
                  <c:v>40.39</c:v>
                </c:pt>
                <c:pt idx="564">
                  <c:v>52.8</c:v>
                </c:pt>
                <c:pt idx="565">
                  <c:v>41.45</c:v>
                </c:pt>
                <c:pt idx="566">
                  <c:v>48.99</c:v>
                </c:pt>
                <c:pt idx="567">
                  <c:v>50.74</c:v>
                </c:pt>
                <c:pt idx="568">
                  <c:v>47.04</c:v>
                </c:pt>
                <c:pt idx="569">
                  <c:v>50.42</c:v>
                </c:pt>
                <c:pt idx="570">
                  <c:v>49.23</c:v>
                </c:pt>
                <c:pt idx="571">
                  <c:v>37.270000000000003</c:v>
                </c:pt>
                <c:pt idx="572">
                  <c:v>49.7</c:v>
                </c:pt>
                <c:pt idx="573">
                  <c:v>41.38</c:v>
                </c:pt>
                <c:pt idx="574">
                  <c:v>44.28</c:v>
                </c:pt>
                <c:pt idx="575">
                  <c:v>40.31</c:v>
                </c:pt>
                <c:pt idx="576">
                  <c:v>48.95</c:v>
                </c:pt>
                <c:pt idx="577">
                  <c:v>49.63</c:v>
                </c:pt>
                <c:pt idx="578">
                  <c:v>55.56</c:v>
                </c:pt>
                <c:pt idx="579">
                  <c:v>55.73</c:v>
                </c:pt>
                <c:pt idx="580">
                  <c:v>46.73</c:v>
                </c:pt>
                <c:pt idx="581">
                  <c:v>45.62</c:v>
                </c:pt>
                <c:pt idx="582">
                  <c:v>47.6</c:v>
                </c:pt>
                <c:pt idx="583">
                  <c:v>60.68</c:v>
                </c:pt>
                <c:pt idx="584">
                  <c:v>51.6</c:v>
                </c:pt>
                <c:pt idx="585">
                  <c:v>51.03</c:v>
                </c:pt>
                <c:pt idx="586">
                  <c:v>41.6</c:v>
                </c:pt>
                <c:pt idx="587">
                  <c:v>53.26</c:v>
                </c:pt>
                <c:pt idx="588">
                  <c:v>49.64</c:v>
                </c:pt>
                <c:pt idx="589">
                  <c:v>38.979999999999997</c:v>
                </c:pt>
                <c:pt idx="590">
                  <c:v>51.63</c:v>
                </c:pt>
                <c:pt idx="591">
                  <c:v>52.35</c:v>
                </c:pt>
                <c:pt idx="592">
                  <c:v>47.15</c:v>
                </c:pt>
                <c:pt idx="593">
                  <c:v>33.020000000000003</c:v>
                </c:pt>
                <c:pt idx="594">
                  <c:v>47.56</c:v>
                </c:pt>
                <c:pt idx="595">
                  <c:v>47.95</c:v>
                </c:pt>
                <c:pt idx="596">
                  <c:v>42.69</c:v>
                </c:pt>
                <c:pt idx="597">
                  <c:v>48.63</c:v>
                </c:pt>
                <c:pt idx="598">
                  <c:v>40.950000000000003</c:v>
                </c:pt>
                <c:pt idx="599">
                  <c:v>43.55</c:v>
                </c:pt>
                <c:pt idx="600">
                  <c:v>88.19</c:v>
                </c:pt>
                <c:pt idx="601">
                  <c:v>41.11</c:v>
                </c:pt>
                <c:pt idx="602">
                  <c:v>43.08</c:v>
                </c:pt>
                <c:pt idx="603">
                  <c:v>52.61</c:v>
                </c:pt>
                <c:pt idx="604">
                  <c:v>50.4</c:v>
                </c:pt>
                <c:pt idx="605">
                  <c:v>55.79</c:v>
                </c:pt>
                <c:pt idx="606">
                  <c:v>42.57</c:v>
                </c:pt>
                <c:pt idx="607">
                  <c:v>43.98</c:v>
                </c:pt>
                <c:pt idx="608">
                  <c:v>46.69</c:v>
                </c:pt>
                <c:pt idx="609">
                  <c:v>40.369999999999997</c:v>
                </c:pt>
                <c:pt idx="610">
                  <c:v>36.35</c:v>
                </c:pt>
                <c:pt idx="611">
                  <c:v>51.28</c:v>
                </c:pt>
                <c:pt idx="612">
                  <c:v>42.53</c:v>
                </c:pt>
                <c:pt idx="613">
                  <c:v>48.29</c:v>
                </c:pt>
                <c:pt idx="614">
                  <c:v>87.26</c:v>
                </c:pt>
                <c:pt idx="615">
                  <c:v>44.71</c:v>
                </c:pt>
                <c:pt idx="616">
                  <c:v>42.4</c:v>
                </c:pt>
                <c:pt idx="617">
                  <c:v>48.34</c:v>
                </c:pt>
                <c:pt idx="618">
                  <c:v>47.09</c:v>
                </c:pt>
                <c:pt idx="619">
                  <c:v>51.67</c:v>
                </c:pt>
                <c:pt idx="620">
                  <c:v>41.79</c:v>
                </c:pt>
                <c:pt idx="621">
                  <c:v>47.46</c:v>
                </c:pt>
                <c:pt idx="622">
                  <c:v>50.27</c:v>
                </c:pt>
                <c:pt idx="623">
                  <c:v>46.52</c:v>
                </c:pt>
                <c:pt idx="624">
                  <c:v>47.15</c:v>
                </c:pt>
                <c:pt idx="625">
                  <c:v>48.14</c:v>
                </c:pt>
                <c:pt idx="626">
                  <c:v>46.33</c:v>
                </c:pt>
                <c:pt idx="627">
                  <c:v>40.01</c:v>
                </c:pt>
                <c:pt idx="628">
                  <c:v>36.090000000000003</c:v>
                </c:pt>
                <c:pt idx="629">
                  <c:v>55.48</c:v>
                </c:pt>
                <c:pt idx="630">
                  <c:v>45.15</c:v>
                </c:pt>
                <c:pt idx="631">
                  <c:v>46.61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E-4E3E-89DF-B1C516B7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603016"/>
        <c:axId val="820028520"/>
      </c:barChart>
      <c:catAx>
        <c:axId val="1912603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28520"/>
        <c:crosses val="autoZero"/>
        <c:auto val="1"/>
        <c:lblAlgn val="ctr"/>
        <c:lblOffset val="100"/>
        <c:noMultiLvlLbl val="0"/>
      </c:catAx>
      <c:valAx>
        <c:axId val="82002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0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NOCOM</cx:v>
        </cx:txData>
      </cx:tx>
    </cx:title>
    <cx:plotArea>
      <cx:plotAreaRegion>
        <cx:series layoutId="boxWhisker" uniqueId="{D89AE31C-554F-424B-A3CA-BA24295E8EF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NCLOC</cx:v>
        </cx:txData>
      </cx:tx>
    </cx:title>
    <cx:plotArea>
      <cx:plotAreaRegion>
        <cx:series layoutId="boxWhisker" uniqueId="{7FBA850E-F5DE-4A01-BDCA-681F27DCAEF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DPC</cx:v>
        </cx:txData>
      </cx:tx>
    </cx:title>
    <cx:plotArea>
      <cx:plotAreaRegion>
        <cx:series layoutId="boxWhisker" uniqueId="{010D100C-E4ED-4445-8ED0-FE5B6FF90B7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NOCOM</cx:v>
        </cx:txData>
      </cx:tx>
    </cx:title>
    <cx:plotArea>
      <cx:plotAreaRegion>
        <cx:series layoutId="boxWhisker" uniqueId="{D89AE31C-554F-424B-A3CA-BA24295E8EF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NCLOC</cx:v>
        </cx:txData>
      </cx:tx>
    </cx:title>
    <cx:plotArea>
      <cx:plotAreaRegion>
        <cx:series layoutId="boxWhisker" uniqueId="{7FBA850E-F5DE-4A01-BDCA-681F27DCAEF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DPC</cx:v>
        </cx:txData>
      </cx:tx>
    </cx:title>
    <cx:plotArea>
      <cx:plotAreaRegion>
        <cx:series layoutId="boxWhisker" uniqueId="{010D100C-E4ED-4445-8ED0-FE5B6FF90B7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10" Type="http://schemas.openxmlformats.org/officeDocument/2006/relationships/chart" Target="../charts/chart7.xml"/><Relationship Id="rId4" Type="http://schemas.microsoft.com/office/2014/relationships/chartEx" Target="../charts/chartEx1.xml"/><Relationship Id="rId9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microsoft.com/office/2014/relationships/chartEx" Target="../charts/chartEx6.xml"/><Relationship Id="rId7" Type="http://schemas.openxmlformats.org/officeDocument/2006/relationships/chart" Target="../charts/chart16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19</xdr:row>
      <xdr:rowOff>142875</xdr:rowOff>
    </xdr:from>
    <xdr:to>
      <xdr:col>22</xdr:col>
      <xdr:colOff>304800</xdr:colOff>
      <xdr:row>34</xdr:row>
      <xdr:rowOff>28575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98C120F-3E0E-C74D-92BA-8C42F54AD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285750</xdr:colOff>
      <xdr:row>4</xdr:row>
      <xdr:rowOff>76200</xdr:rowOff>
    </xdr:from>
    <xdr:to>
      <xdr:col>22</xdr:col>
      <xdr:colOff>285750</xdr:colOff>
      <xdr:row>18</xdr:row>
      <xdr:rowOff>152400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7D90443-F922-BF26-2008-70EF9A281B05}"/>
            </a:ext>
            <a:ext uri="{147F2762-F138-4A5C-976F-8EAC2B608ADB}">
              <a16:predDERef xmlns:a16="http://schemas.microsoft.com/office/drawing/2014/main" pred="{B98C120F-3E0E-C74D-92BA-8C42F54AD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533400</xdr:colOff>
      <xdr:row>4</xdr:row>
      <xdr:rowOff>57150</xdr:rowOff>
    </xdr:from>
    <xdr:to>
      <xdr:col>28</xdr:col>
      <xdr:colOff>533400</xdr:colOff>
      <xdr:row>18</xdr:row>
      <xdr:rowOff>133350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78F14FA9-4059-4322-9834-B13177542B51}"/>
            </a:ext>
            <a:ext uri="{147F2762-F138-4A5C-976F-8EAC2B608ADB}">
              <a16:predDERef xmlns:a16="http://schemas.microsoft.com/office/drawing/2014/main" pred="{B7D90443-F922-BF26-2008-70EF9A281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447675</xdr:colOff>
      <xdr:row>4</xdr:row>
      <xdr:rowOff>28575</xdr:rowOff>
    </xdr:from>
    <xdr:to>
      <xdr:col>34</xdr:col>
      <xdr:colOff>447675</xdr:colOff>
      <xdr:row>18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1FA65599-0C30-9B9C-AB5A-C052173A5BDF}"/>
                </a:ext>
                <a:ext uri="{147F2762-F138-4A5C-976F-8EAC2B608ADB}">
                  <a16:predDERef xmlns:a16="http://schemas.microsoft.com/office/drawing/2014/main" pred="{78F14FA9-4059-4322-9834-B13177542B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28</xdr:col>
      <xdr:colOff>600075</xdr:colOff>
      <xdr:row>19</xdr:row>
      <xdr:rowOff>133350</xdr:rowOff>
    </xdr:from>
    <xdr:to>
      <xdr:col>34</xdr:col>
      <xdr:colOff>600075</xdr:colOff>
      <xdr:row>34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phique 12">
              <a:extLst>
                <a:ext uri="{FF2B5EF4-FFF2-40B4-BE49-F238E27FC236}">
                  <a16:creationId xmlns:a16="http://schemas.microsoft.com/office/drawing/2014/main" id="{CEB38E06-8B21-4783-81CD-CD07D6191F6C}"/>
                </a:ext>
                <a:ext uri="{147F2762-F138-4A5C-976F-8EAC2B608ADB}">
                  <a16:predDERef xmlns:a16="http://schemas.microsoft.com/office/drawing/2014/main" pred="{1FA65599-0C30-9B9C-AB5A-C052173A5B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22</xdr:col>
      <xdr:colOff>428625</xdr:colOff>
      <xdr:row>19</xdr:row>
      <xdr:rowOff>180975</xdr:rowOff>
    </xdr:from>
    <xdr:to>
      <xdr:col>28</xdr:col>
      <xdr:colOff>428625</xdr:colOff>
      <xdr:row>34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aphique 15">
              <a:extLst>
                <a:ext uri="{FF2B5EF4-FFF2-40B4-BE49-F238E27FC236}">
                  <a16:creationId xmlns:a16="http://schemas.microsoft.com/office/drawing/2014/main" id="{E85655C9-169F-7145-472A-86CBB7C509C8}"/>
                </a:ext>
                <a:ext uri="{147F2762-F138-4A5C-976F-8EAC2B608ADB}">
                  <a16:predDERef xmlns:a16="http://schemas.microsoft.com/office/drawing/2014/main" pred="{CEB38E06-8B21-4783-81CD-CD07D6191F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36</xdr:row>
      <xdr:rowOff>104775</xdr:rowOff>
    </xdr:from>
    <xdr:to>
      <xdr:col>23</xdr:col>
      <xdr:colOff>0</xdr:colOff>
      <xdr:row>50</xdr:row>
      <xdr:rowOff>180975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77A0A030-CECD-F81B-5C7A-78A52876E11C}"/>
            </a:ext>
            <a:ext uri="{147F2762-F138-4A5C-976F-8EAC2B608ADB}">
              <a16:predDERef xmlns:a16="http://schemas.microsoft.com/office/drawing/2014/main" pred="{E85655C9-169F-7145-472A-86CBB7C5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285750</xdr:colOff>
      <xdr:row>36</xdr:row>
      <xdr:rowOff>95250</xdr:rowOff>
    </xdr:from>
    <xdr:to>
      <xdr:col>29</xdr:col>
      <xdr:colOff>285750</xdr:colOff>
      <xdr:row>50</xdr:row>
      <xdr:rowOff>171450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6DA641DB-898D-1B34-2470-68ECA4FA6F96}"/>
            </a:ext>
            <a:ext uri="{147F2762-F138-4A5C-976F-8EAC2B608ADB}">
              <a16:predDERef xmlns:a16="http://schemas.microsoft.com/office/drawing/2014/main" pred="{77A0A030-CECD-F81B-5C7A-78A52876E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57150</xdr:colOff>
      <xdr:row>54</xdr:row>
      <xdr:rowOff>19050</xdr:rowOff>
    </xdr:from>
    <xdr:to>
      <xdr:col>23</xdr:col>
      <xdr:colOff>57150</xdr:colOff>
      <xdr:row>68</xdr:row>
      <xdr:rowOff>95250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D234A20-8EA9-4453-A1F9-AFC8E69989BB}"/>
            </a:ext>
            <a:ext uri="{147F2762-F138-4A5C-976F-8EAC2B608ADB}">
              <a16:predDERef xmlns:a16="http://schemas.microsoft.com/office/drawing/2014/main" pred="{6DA641DB-898D-1B34-2470-68ECA4FA6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390525</xdr:colOff>
      <xdr:row>54</xdr:row>
      <xdr:rowOff>19050</xdr:rowOff>
    </xdr:from>
    <xdr:to>
      <xdr:col>29</xdr:col>
      <xdr:colOff>390525</xdr:colOff>
      <xdr:row>68</xdr:row>
      <xdr:rowOff>95250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4E35498A-5A6B-4CCA-8B21-EE4B5BCAAA8D}"/>
            </a:ext>
            <a:ext uri="{147F2762-F138-4A5C-976F-8EAC2B608ADB}">
              <a16:predDERef xmlns:a16="http://schemas.microsoft.com/office/drawing/2014/main" pred="{FD234A20-8EA9-4453-A1F9-AFC8E6998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32</xdr:row>
      <xdr:rowOff>66675</xdr:rowOff>
    </xdr:from>
    <xdr:to>
      <xdr:col>17</xdr:col>
      <xdr:colOff>276225</xdr:colOff>
      <xdr:row>46</xdr:row>
      <xdr:rowOff>142875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63D342-2B7A-3E41-6EF4-AAC52FC60C3B}"/>
            </a:ext>
            <a:ext uri="{147F2762-F138-4A5C-976F-8EAC2B608ADB}">
              <a16:predDERef xmlns:a16="http://schemas.microsoft.com/office/drawing/2014/main" pred="{B959ADDC-1FBD-AE02-7C0C-E188594FC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EADA183-19D4-4683-B0A6-235E25DFE2DE}"/>
            </a:ext>
            <a:ext uri="{147F2762-F138-4A5C-976F-8EAC2B608ADB}">
              <a16:predDERef xmlns:a16="http://schemas.microsoft.com/office/drawing/2014/main" pred="{6263D342-2B7A-3E41-6EF4-AAC52FC60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38100</xdr:rowOff>
    </xdr:from>
    <xdr:to>
      <xdr:col>11</xdr:col>
      <xdr:colOff>419100</xdr:colOff>
      <xdr:row>15</xdr:row>
      <xdr:rowOff>114300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E5B70F-E39B-B4F4-DA22-891C1399B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85725</xdr:rowOff>
    </xdr:from>
    <xdr:to>
      <xdr:col>10</xdr:col>
      <xdr:colOff>561975</xdr:colOff>
      <xdr:row>16</xdr:row>
      <xdr:rowOff>161925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569D751-F1B8-4F69-8B1D-D38DC3196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104775</xdr:rowOff>
    </xdr:from>
    <xdr:to>
      <xdr:col>14</xdr:col>
      <xdr:colOff>495300</xdr:colOff>
      <xdr:row>17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B933C67-4675-F903-4CDF-D4B7DE0CD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180975</xdr:rowOff>
    </xdr:from>
    <xdr:to>
      <xdr:col>11</xdr:col>
      <xdr:colOff>295275</xdr:colOff>
      <xdr:row>15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1">
              <a:extLst>
                <a:ext uri="{FF2B5EF4-FFF2-40B4-BE49-F238E27FC236}">
                  <a16:creationId xmlns:a16="http://schemas.microsoft.com/office/drawing/2014/main" id="{ACBB0F79-FD52-4760-BA79-30275694170F}"/>
                </a:ext>
                <a:ext uri="{147F2762-F138-4A5C-976F-8EAC2B608ADB}">
                  <a16:predDERef xmlns:a16="http://schemas.microsoft.com/office/drawing/2014/main" pred="{78F14FA9-4059-4322-9834-B13177542B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581025</xdr:colOff>
      <xdr:row>17</xdr:row>
      <xdr:rowOff>0</xdr:rowOff>
    </xdr:from>
    <xdr:to>
      <xdr:col>10</xdr:col>
      <xdr:colOff>371475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12">
              <a:extLst>
                <a:ext uri="{FF2B5EF4-FFF2-40B4-BE49-F238E27FC236}">
                  <a16:creationId xmlns:a16="http://schemas.microsoft.com/office/drawing/2014/main" id="{ECE29BB2-7C14-4E70-A1AE-2DE1E8FFFB9F}"/>
                </a:ext>
                <a:ext uri="{147F2762-F138-4A5C-976F-8EAC2B608ADB}">
                  <a16:predDERef xmlns:a16="http://schemas.microsoft.com/office/drawing/2014/main" pred="{ACBB0F79-FD52-4760-BA79-3027569417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304800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15">
              <a:extLst>
                <a:ext uri="{FF2B5EF4-FFF2-40B4-BE49-F238E27FC236}">
                  <a16:creationId xmlns:a16="http://schemas.microsoft.com/office/drawing/2014/main" id="{4A650028-9F8F-4534-9DE3-B9C463043C54}"/>
                </a:ext>
                <a:ext uri="{147F2762-F138-4A5C-976F-8EAC2B608ADB}">
                  <a16:predDERef xmlns:a16="http://schemas.microsoft.com/office/drawing/2014/main" pred="{ECE29BB2-7C14-4E70-A1AE-2DE1E8FFFB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</xdr:col>
      <xdr:colOff>266700</xdr:colOff>
      <xdr:row>52</xdr:row>
      <xdr:rowOff>76200</xdr:rowOff>
    </xdr:from>
    <xdr:to>
      <xdr:col>5</xdr:col>
      <xdr:colOff>85725</xdr:colOff>
      <xdr:row>66</xdr:row>
      <xdr:rowOff>152400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081822-94EA-47F9-A0E3-62365319CC5A}"/>
            </a:ext>
            <a:ext uri="{147F2762-F138-4A5C-976F-8EAC2B608ADB}">
              <a16:predDERef xmlns:a16="http://schemas.microsoft.com/office/drawing/2014/main" pred="{4A650028-9F8F-4534-9DE3-B9C463043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571500</xdr:colOff>
      <xdr:row>52</xdr:row>
      <xdr:rowOff>66675</xdr:rowOff>
    </xdr:from>
    <xdr:to>
      <xdr:col>13</xdr:col>
      <xdr:colOff>266700</xdr:colOff>
      <xdr:row>66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C695E79-4F13-458B-8BD3-E41AD58B7F3A}"/>
            </a:ext>
            <a:ext uri="{147F2762-F138-4A5C-976F-8EAC2B608ADB}">
              <a16:predDERef xmlns:a16="http://schemas.microsoft.com/office/drawing/2014/main" pred="{FB081822-94EA-47F9-A0E3-62365319C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781050</xdr:colOff>
      <xdr:row>74</xdr:row>
      <xdr:rowOff>95250</xdr:rowOff>
    </xdr:from>
    <xdr:to>
      <xdr:col>5</xdr:col>
      <xdr:colOff>600075</xdr:colOff>
      <xdr:row>88</xdr:row>
      <xdr:rowOff>171450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9A7E7F5C-FBFE-4E31-81F6-B51A32CAB12B}"/>
            </a:ext>
            <a:ext uri="{147F2762-F138-4A5C-976F-8EAC2B608ADB}">
              <a16:predDERef xmlns:a16="http://schemas.microsoft.com/office/drawing/2014/main" pred="{5C695E79-4F13-458B-8BD3-E41AD58B7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457200</xdr:colOff>
      <xdr:row>74</xdr:row>
      <xdr:rowOff>76200</xdr:rowOff>
    </xdr:from>
    <xdr:to>
      <xdr:col>14</xdr:col>
      <xdr:colOff>152400</xdr:colOff>
      <xdr:row>88</xdr:row>
      <xdr:rowOff>152400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99FDAB6E-F183-463C-B995-636E11642298}"/>
            </a:ext>
            <a:ext uri="{147F2762-F138-4A5C-976F-8EAC2B608ADB}">
              <a16:predDERef xmlns:a16="http://schemas.microsoft.com/office/drawing/2014/main" pred="{9A7E7F5C-FBFE-4E31-81F6-B51A32CAB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809625</xdr:colOff>
      <xdr:row>91</xdr:row>
      <xdr:rowOff>66675</xdr:rowOff>
    </xdr:from>
    <xdr:to>
      <xdr:col>6</xdr:col>
      <xdr:colOff>19050</xdr:colOff>
      <xdr:row>105</xdr:row>
      <xdr:rowOff>142875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CDC51F9-F874-4A06-B312-3EC4E4677AF4}"/>
            </a:ext>
            <a:ext uri="{147F2762-F138-4A5C-976F-8EAC2B608ADB}">
              <a16:predDERef xmlns:a16="http://schemas.microsoft.com/office/drawing/2014/main" pred="{99FDAB6E-F183-463C-B995-636E11642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O638"/>
  <sheetViews>
    <sheetView workbookViewId="0">
      <selection activeCell="O6" sqref="O6:O7"/>
    </sheetView>
  </sheetViews>
  <sheetFormatPr defaultColWidth="11.42578125" defaultRowHeight="15"/>
  <cols>
    <col min="1" max="1" width="77.85546875" customWidth="1"/>
    <col min="3" max="3" width="13.7109375" bestFit="1" customWidth="1"/>
    <col min="5" max="5" width="13.5703125" bestFit="1" customWidth="1"/>
    <col min="6" max="6" width="13.5703125" customWidth="1"/>
    <col min="9" max="9" width="11.140625" bestFit="1" customWidth="1"/>
    <col min="10" max="11" width="17.140625" customWidth="1"/>
    <col min="12" max="12" width="20.28515625" bestFit="1" customWidth="1"/>
    <col min="13" max="13" width="16" bestFit="1" customWidth="1"/>
    <col min="14" max="14" width="13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M1" t="s">
        <v>10</v>
      </c>
      <c r="N1" t="s">
        <v>3</v>
      </c>
      <c r="O1" t="s">
        <v>11</v>
      </c>
    </row>
    <row r="2" spans="1:15">
      <c r="A2" s="1" t="s">
        <v>12</v>
      </c>
      <c r="B2" s="1">
        <v>2</v>
      </c>
      <c r="C2" s="1">
        <f>_xlfn.RANK.AVG(B2,$B$2:$B$633,0)</f>
        <v>585.5</v>
      </c>
      <c r="D2" s="1">
        <v>73</v>
      </c>
      <c r="E2" s="3">
        <f>_xlfn.RANK.AVG(D2,$D$2:$D$633,0)</f>
        <v>311</v>
      </c>
      <c r="F2" s="12">
        <f>(C2-E2)^2</f>
        <v>75350.25</v>
      </c>
      <c r="G2" s="2">
        <v>69.709999999999994</v>
      </c>
      <c r="H2" s="2">
        <f>ROUND(G2,0)</f>
        <v>70</v>
      </c>
      <c r="I2" s="2">
        <f>_xlfn.RANK.AVG(G2,G$2:G$633,0)</f>
        <v>211</v>
      </c>
      <c r="J2" s="4">
        <f>(C2-I2)^2</f>
        <v>140250.25</v>
      </c>
      <c r="K2" s="4"/>
      <c r="L2" t="s">
        <v>13</v>
      </c>
      <c r="M2">
        <f>MEDIAN(B2:B633)</f>
        <v>5</v>
      </c>
      <c r="N2">
        <f>MEDIAN(D2:D633)</f>
        <v>71.5</v>
      </c>
      <c r="O2">
        <f t="shared" ref="O2" si="0">MEDIAN(G2:G633)</f>
        <v>59.21</v>
      </c>
    </row>
    <row r="3" spans="1:15">
      <c r="A3" s="1" t="s">
        <v>14</v>
      </c>
      <c r="B3" s="1">
        <v>2</v>
      </c>
      <c r="C3" s="1">
        <f t="shared" ref="C3:C66" si="1">_xlfn.RANK.AVG(B3,$B$2:$B$633,0)</f>
        <v>585.5</v>
      </c>
      <c r="D3" s="1">
        <v>60</v>
      </c>
      <c r="E3" s="3">
        <f t="shared" ref="E3:E66" si="2">_xlfn.RANK.AVG(D3,$D$2:$D$633,0)</f>
        <v>344</v>
      </c>
      <c r="F3" s="3">
        <f t="shared" ref="F3:F66" si="3">(C3-E3)^2</f>
        <v>58322.25</v>
      </c>
      <c r="G3" s="2">
        <v>59.18</v>
      </c>
      <c r="H3" s="2">
        <f t="shared" ref="H3:H66" si="4">ROUND(G3,0)</f>
        <v>59</v>
      </c>
      <c r="I3" s="2">
        <f t="shared" ref="I3:I66" si="5">_xlfn.RANK.AVG(G3,G$2:G$633,0)</f>
        <v>317</v>
      </c>
      <c r="J3" s="4">
        <f t="shared" ref="J3:J66" si="6">(C3-I3)^2</f>
        <v>72092.25</v>
      </c>
      <c r="K3" s="4"/>
      <c r="L3" t="s">
        <v>15</v>
      </c>
      <c r="M3" cm="1">
        <f t="array" ref="M3">MEDIAN(IF(B2:B633 &gt; M2,B2:B633))</f>
        <v>9</v>
      </c>
      <c r="N3" cm="1">
        <f t="array" ref="N3">MEDIAN(IF(D2:D633 &gt; N2,D2:D633))</f>
        <v>180</v>
      </c>
      <c r="O3" cm="1">
        <f t="array" ref="O3">MEDIAN(IF(G2:G633 &gt; O2,G2:G633))</f>
        <v>82.36</v>
      </c>
    </row>
    <row r="4" spans="1:15">
      <c r="A4" s="1" t="s">
        <v>16</v>
      </c>
      <c r="B4" s="1">
        <v>2</v>
      </c>
      <c r="C4" s="1">
        <f t="shared" si="1"/>
        <v>585.5</v>
      </c>
      <c r="D4" s="1">
        <v>39</v>
      </c>
      <c r="E4" s="3">
        <f t="shared" si="2"/>
        <v>412</v>
      </c>
      <c r="F4" s="3">
        <f t="shared" si="3"/>
        <v>30102.25</v>
      </c>
      <c r="G4" s="2">
        <v>65.790000000000006</v>
      </c>
      <c r="H4" s="2">
        <f t="shared" si="4"/>
        <v>66</v>
      </c>
      <c r="I4" s="2">
        <f t="shared" si="5"/>
        <v>238</v>
      </c>
      <c r="J4" s="4">
        <f t="shared" si="6"/>
        <v>120756.25</v>
      </c>
      <c r="K4" s="4"/>
      <c r="L4" t="s">
        <v>17</v>
      </c>
      <c r="M4" cm="1">
        <f t="array" ref="M4">MEDIAN(IF(B2:B633 &lt; M2,B2:B633))</f>
        <v>3</v>
      </c>
      <c r="N4" cm="1">
        <f t="array" ref="N4">MEDIAN(IF(D2:D633 &lt; N2,D2:D633))</f>
        <v>12</v>
      </c>
      <c r="O4" cm="1">
        <f t="array" ref="O4">MEDIAN(IF(G2:G633 &lt; O2,G2:G633))</f>
        <v>49.260000000000005</v>
      </c>
    </row>
    <row r="5" spans="1:15">
      <c r="A5" s="1" t="s">
        <v>18</v>
      </c>
      <c r="B5" s="1">
        <v>2</v>
      </c>
      <c r="C5" s="1">
        <f t="shared" si="1"/>
        <v>585.5</v>
      </c>
      <c r="D5" s="1">
        <v>45</v>
      </c>
      <c r="E5" s="3">
        <f t="shared" si="2"/>
        <v>392</v>
      </c>
      <c r="F5" s="3">
        <f t="shared" si="3"/>
        <v>37442.25</v>
      </c>
      <c r="G5" s="2">
        <v>62.81</v>
      </c>
      <c r="H5" s="2">
        <f t="shared" si="4"/>
        <v>63</v>
      </c>
      <c r="I5" s="2">
        <f t="shared" si="5"/>
        <v>269</v>
      </c>
      <c r="J5" s="4">
        <f t="shared" si="6"/>
        <v>100172.25</v>
      </c>
      <c r="K5" s="4"/>
      <c r="L5" t="s">
        <v>19</v>
      </c>
      <c r="M5">
        <f>M3-M4</f>
        <v>6</v>
      </c>
      <c r="N5">
        <f t="shared" ref="N5:O5" si="7">N3-N4</f>
        <v>168</v>
      </c>
      <c r="O5">
        <f t="shared" si="7"/>
        <v>33.099999999999994</v>
      </c>
    </row>
    <row r="6" spans="1:15">
      <c r="A6" s="1" t="s">
        <v>20</v>
      </c>
      <c r="B6" s="1">
        <v>2</v>
      </c>
      <c r="C6" s="1">
        <f t="shared" si="1"/>
        <v>585.5</v>
      </c>
      <c r="D6" s="1">
        <v>53</v>
      </c>
      <c r="E6" s="3">
        <f t="shared" si="2"/>
        <v>369.5</v>
      </c>
      <c r="F6" s="3">
        <f t="shared" si="3"/>
        <v>46656</v>
      </c>
      <c r="G6" s="2">
        <v>62.41</v>
      </c>
      <c r="H6" s="2">
        <f t="shared" si="4"/>
        <v>62</v>
      </c>
      <c r="I6" s="2">
        <f t="shared" si="5"/>
        <v>276</v>
      </c>
      <c r="J6" s="4">
        <f t="shared" si="6"/>
        <v>95790.25</v>
      </c>
      <c r="K6" s="4"/>
      <c r="L6" t="s">
        <v>21</v>
      </c>
      <c r="M6">
        <f>M3+1.5*M5</f>
        <v>18</v>
      </c>
      <c r="N6">
        <f t="shared" ref="N6:O6" si="8">N3+1.5*N5</f>
        <v>432</v>
      </c>
      <c r="O6">
        <f t="shared" si="8"/>
        <v>132.01</v>
      </c>
    </row>
    <row r="7" spans="1:15">
      <c r="A7" s="1" t="s">
        <v>22</v>
      </c>
      <c r="B7" s="1">
        <v>2</v>
      </c>
      <c r="C7" s="1">
        <f t="shared" si="1"/>
        <v>585.5</v>
      </c>
      <c r="D7" s="1">
        <v>62</v>
      </c>
      <c r="E7" s="3">
        <f t="shared" si="2"/>
        <v>341.5</v>
      </c>
      <c r="F7" s="3">
        <f t="shared" si="3"/>
        <v>59536</v>
      </c>
      <c r="G7" s="2">
        <v>58.94</v>
      </c>
      <c r="H7" s="2">
        <f t="shared" si="4"/>
        <v>59</v>
      </c>
      <c r="I7" s="2">
        <f t="shared" si="5"/>
        <v>321</v>
      </c>
      <c r="J7" s="4">
        <f t="shared" si="6"/>
        <v>69960.25</v>
      </c>
      <c r="K7" s="4"/>
      <c r="L7" t="s">
        <v>23</v>
      </c>
      <c r="M7">
        <f>IF(M4-1.5*M5 &lt; M9, M9,M4-1.5*M5)</f>
        <v>2</v>
      </c>
      <c r="N7">
        <f t="shared" ref="N7:O7" si="9">IF(N4-1.5*N5 &lt; N9, N9,N4-1.5*N5)</f>
        <v>4</v>
      </c>
      <c r="O7">
        <f t="shared" si="9"/>
        <v>25.24</v>
      </c>
    </row>
    <row r="8" spans="1:15">
      <c r="A8" s="1" t="s">
        <v>24</v>
      </c>
      <c r="B8" s="1">
        <v>2</v>
      </c>
      <c r="C8" s="1">
        <f t="shared" si="1"/>
        <v>585.5</v>
      </c>
      <c r="D8" s="1">
        <v>6</v>
      </c>
      <c r="E8" s="3">
        <f t="shared" si="2"/>
        <v>552</v>
      </c>
      <c r="F8" s="3">
        <f t="shared" si="3"/>
        <v>1122.25</v>
      </c>
      <c r="G8" s="2">
        <v>88.68</v>
      </c>
      <c r="H8" s="2">
        <f t="shared" si="4"/>
        <v>89</v>
      </c>
      <c r="I8" s="2">
        <f t="shared" si="5"/>
        <v>92</v>
      </c>
      <c r="J8" s="4">
        <f t="shared" si="6"/>
        <v>243542.25</v>
      </c>
      <c r="K8" s="4"/>
      <c r="L8" t="s">
        <v>25</v>
      </c>
      <c r="M8">
        <f>MAX(B2:B633)</f>
        <v>32</v>
      </c>
      <c r="N8">
        <f>MAX(D2:D633)</f>
        <v>2732</v>
      </c>
      <c r="O8">
        <f t="shared" ref="O8" si="10">MAX(G2:G633)</f>
        <v>93.44</v>
      </c>
    </row>
    <row r="9" spans="1:15">
      <c r="A9" s="1" t="s">
        <v>26</v>
      </c>
      <c r="B9" s="1">
        <v>2</v>
      </c>
      <c r="C9" s="1">
        <f t="shared" si="1"/>
        <v>585.5</v>
      </c>
      <c r="D9" s="1">
        <v>12</v>
      </c>
      <c r="E9" s="3">
        <f t="shared" si="2"/>
        <v>481.5</v>
      </c>
      <c r="F9" s="3">
        <f t="shared" si="3"/>
        <v>10816</v>
      </c>
      <c r="G9" s="2">
        <v>79.66</v>
      </c>
      <c r="H9" s="2">
        <f t="shared" si="4"/>
        <v>80</v>
      </c>
      <c r="I9" s="2">
        <f t="shared" si="5"/>
        <v>176</v>
      </c>
      <c r="J9" s="4">
        <f t="shared" si="6"/>
        <v>167690.25</v>
      </c>
      <c r="K9" s="4"/>
      <c r="L9" t="s">
        <v>27</v>
      </c>
      <c r="M9">
        <f>MIN(B2:B633)</f>
        <v>2</v>
      </c>
      <c r="N9">
        <f>MIN(D2:D633)</f>
        <v>4</v>
      </c>
      <c r="O9">
        <f t="shared" ref="O9" si="11">MIN(G2:G633)</f>
        <v>25.24</v>
      </c>
    </row>
    <row r="10" spans="1:15">
      <c r="A10" s="1" t="s">
        <v>28</v>
      </c>
      <c r="B10" s="1">
        <v>2</v>
      </c>
      <c r="C10" s="1">
        <f t="shared" si="1"/>
        <v>585.5</v>
      </c>
      <c r="D10" s="1">
        <v>12</v>
      </c>
      <c r="E10" s="3">
        <f t="shared" si="2"/>
        <v>481.5</v>
      </c>
      <c r="F10" s="3">
        <f t="shared" si="3"/>
        <v>10816</v>
      </c>
      <c r="G10" s="2">
        <v>80.95</v>
      </c>
      <c r="H10" s="2">
        <f t="shared" si="4"/>
        <v>81</v>
      </c>
      <c r="I10" s="2">
        <f t="shared" si="5"/>
        <v>164.5</v>
      </c>
      <c r="J10" s="4">
        <f t="shared" si="6"/>
        <v>177241</v>
      </c>
      <c r="K10" s="4"/>
    </row>
    <row r="11" spans="1:15">
      <c r="A11" s="1" t="s">
        <v>29</v>
      </c>
      <c r="B11" s="1">
        <v>2</v>
      </c>
      <c r="C11" s="1">
        <f t="shared" si="1"/>
        <v>585.5</v>
      </c>
      <c r="D11" s="1">
        <v>12</v>
      </c>
      <c r="E11" s="3">
        <f t="shared" si="2"/>
        <v>481.5</v>
      </c>
      <c r="F11" s="3">
        <f t="shared" si="3"/>
        <v>10816</v>
      </c>
      <c r="G11" s="2">
        <v>80.33</v>
      </c>
      <c r="H11" s="2">
        <f t="shared" si="4"/>
        <v>80</v>
      </c>
      <c r="I11" s="2">
        <f t="shared" si="5"/>
        <v>173.5</v>
      </c>
      <c r="J11" s="4">
        <f t="shared" si="6"/>
        <v>169744</v>
      </c>
      <c r="K11" s="4"/>
    </row>
    <row r="12" spans="1:15">
      <c r="A12" s="1" t="s">
        <v>30</v>
      </c>
      <c r="B12" s="1">
        <v>2</v>
      </c>
      <c r="C12" s="1">
        <f t="shared" si="1"/>
        <v>585.5</v>
      </c>
      <c r="D12" s="1">
        <v>12</v>
      </c>
      <c r="E12" s="3">
        <f t="shared" si="2"/>
        <v>481.5</v>
      </c>
      <c r="F12" s="3">
        <f t="shared" si="3"/>
        <v>10816</v>
      </c>
      <c r="G12" s="2">
        <v>80.650000000000006</v>
      </c>
      <c r="H12" s="2">
        <f t="shared" si="4"/>
        <v>81</v>
      </c>
      <c r="I12" s="2">
        <f t="shared" si="5"/>
        <v>169</v>
      </c>
      <c r="J12" s="4">
        <f t="shared" si="6"/>
        <v>173472.25</v>
      </c>
      <c r="K12" s="4"/>
      <c r="L12" t="s">
        <v>27</v>
      </c>
      <c r="M12">
        <f>M9</f>
        <v>2</v>
      </c>
      <c r="N12">
        <f t="shared" ref="N12:O12" si="12">N9</f>
        <v>4</v>
      </c>
      <c r="O12">
        <f t="shared" si="12"/>
        <v>25.24</v>
      </c>
    </row>
    <row r="13" spans="1:15">
      <c r="A13" s="1" t="s">
        <v>31</v>
      </c>
      <c r="B13" s="1">
        <v>2</v>
      </c>
      <c r="C13" s="1">
        <f t="shared" si="1"/>
        <v>585.5</v>
      </c>
      <c r="D13" s="1">
        <v>12</v>
      </c>
      <c r="E13" s="3">
        <f t="shared" si="2"/>
        <v>481.5</v>
      </c>
      <c r="F13" s="3">
        <f t="shared" si="3"/>
        <v>10816</v>
      </c>
      <c r="G13" s="2">
        <v>80.650000000000006</v>
      </c>
      <c r="H13" s="2">
        <f t="shared" si="4"/>
        <v>81</v>
      </c>
      <c r="I13" s="2">
        <f t="shared" si="5"/>
        <v>169</v>
      </c>
      <c r="J13" s="4">
        <f t="shared" si="6"/>
        <v>173472.25</v>
      </c>
      <c r="K13" s="4"/>
      <c r="L13" t="s">
        <v>32</v>
      </c>
      <c r="M13">
        <f>_xlfn.QUARTILE.EXC(B2:B633,1)</f>
        <v>3</v>
      </c>
      <c r="N13">
        <f>_xlfn.QUARTILE.EXC(D2:D633,1)</f>
        <v>12</v>
      </c>
      <c r="O13">
        <f t="shared" ref="O13" si="13">_xlfn.QUARTILE.EXC(G2:G633,1)</f>
        <v>49.25</v>
      </c>
    </row>
    <row r="14" spans="1:15">
      <c r="A14" s="1" t="s">
        <v>33</v>
      </c>
      <c r="B14" s="1">
        <v>2</v>
      </c>
      <c r="C14" s="1">
        <f t="shared" si="1"/>
        <v>585.5</v>
      </c>
      <c r="D14" s="1">
        <v>12</v>
      </c>
      <c r="E14" s="3">
        <f t="shared" si="2"/>
        <v>481.5</v>
      </c>
      <c r="F14" s="3">
        <f t="shared" si="3"/>
        <v>10816</v>
      </c>
      <c r="G14" s="2">
        <v>80.650000000000006</v>
      </c>
      <c r="H14" s="2">
        <f t="shared" si="4"/>
        <v>81</v>
      </c>
      <c r="I14" s="2">
        <f t="shared" si="5"/>
        <v>169</v>
      </c>
      <c r="J14" s="4">
        <f t="shared" si="6"/>
        <v>173472.25</v>
      </c>
      <c r="K14" s="4"/>
      <c r="L14" t="s">
        <v>13</v>
      </c>
      <c r="M14">
        <f>M2</f>
        <v>5</v>
      </c>
      <c r="N14">
        <f t="shared" ref="N14:O14" si="14">N2</f>
        <v>71.5</v>
      </c>
      <c r="O14">
        <f t="shared" si="14"/>
        <v>59.21</v>
      </c>
    </row>
    <row r="15" spans="1:15">
      <c r="A15" s="1" t="s">
        <v>34</v>
      </c>
      <c r="B15" s="1">
        <v>2</v>
      </c>
      <c r="C15" s="1">
        <f t="shared" si="1"/>
        <v>585.5</v>
      </c>
      <c r="D15" s="1">
        <v>4</v>
      </c>
      <c r="E15" s="3">
        <f t="shared" si="2"/>
        <v>624.5</v>
      </c>
      <c r="F15" s="3">
        <f t="shared" si="3"/>
        <v>1521</v>
      </c>
      <c r="G15" s="2">
        <v>90.24</v>
      </c>
      <c r="H15" s="2">
        <f t="shared" si="4"/>
        <v>90</v>
      </c>
      <c r="I15" s="2">
        <f t="shared" si="5"/>
        <v>58</v>
      </c>
      <c r="J15" s="4">
        <f t="shared" si="6"/>
        <v>278256.25</v>
      </c>
      <c r="K15" s="4"/>
      <c r="L15" t="s">
        <v>35</v>
      </c>
      <c r="M15">
        <f>_xlfn.QUARTILE.EXC(B2:B633,3)</f>
        <v>9</v>
      </c>
      <c r="N15">
        <f>_xlfn.QUARTILE.EXC(D2:D633,3)</f>
        <v>180</v>
      </c>
      <c r="O15">
        <f t="shared" ref="O15" si="15">_xlfn.QUARTILE.EXC(G2:G633,3)</f>
        <v>82.41</v>
      </c>
    </row>
    <row r="16" spans="1:15">
      <c r="A16" s="1" t="s">
        <v>36</v>
      </c>
      <c r="B16" s="1">
        <v>2</v>
      </c>
      <c r="C16" s="1">
        <f t="shared" si="1"/>
        <v>585.5</v>
      </c>
      <c r="D16" s="1">
        <v>96</v>
      </c>
      <c r="E16" s="3">
        <f t="shared" si="2"/>
        <v>268</v>
      </c>
      <c r="F16" s="3">
        <f t="shared" si="3"/>
        <v>100806.25</v>
      </c>
      <c r="G16" s="2">
        <v>48.39</v>
      </c>
      <c r="H16" s="2">
        <f t="shared" si="4"/>
        <v>48</v>
      </c>
      <c r="I16" s="2">
        <f t="shared" si="5"/>
        <v>491</v>
      </c>
      <c r="J16" s="4">
        <f t="shared" si="6"/>
        <v>8930.25</v>
      </c>
      <c r="K16" s="4"/>
      <c r="L16" t="s">
        <v>25</v>
      </c>
      <c r="M16">
        <f>M8</f>
        <v>32</v>
      </c>
      <c r="N16">
        <f t="shared" ref="N16:O16" si="16">N8</f>
        <v>2732</v>
      </c>
      <c r="O16">
        <f t="shared" si="16"/>
        <v>93.44</v>
      </c>
    </row>
    <row r="17" spans="1:15">
      <c r="A17" s="1" t="s">
        <v>37</v>
      </c>
      <c r="B17" s="1">
        <v>2</v>
      </c>
      <c r="C17" s="1">
        <f t="shared" si="1"/>
        <v>585.5</v>
      </c>
      <c r="D17" s="1">
        <v>4</v>
      </c>
      <c r="E17" s="3">
        <f t="shared" si="2"/>
        <v>624.5</v>
      </c>
      <c r="F17" s="3">
        <f t="shared" si="3"/>
        <v>1521</v>
      </c>
      <c r="G17" s="2">
        <v>91.49</v>
      </c>
      <c r="H17" s="2">
        <f t="shared" si="4"/>
        <v>91</v>
      </c>
      <c r="I17" s="2">
        <f t="shared" si="5"/>
        <v>28</v>
      </c>
      <c r="J17" s="4">
        <f t="shared" si="6"/>
        <v>310806.25</v>
      </c>
      <c r="K17" s="4"/>
    </row>
    <row r="18" spans="1:15">
      <c r="A18" s="1" t="s">
        <v>38</v>
      </c>
      <c r="B18" s="1">
        <v>2</v>
      </c>
      <c r="C18" s="1">
        <f t="shared" si="1"/>
        <v>585.5</v>
      </c>
      <c r="D18" s="1">
        <v>8</v>
      </c>
      <c r="E18" s="3">
        <f t="shared" si="2"/>
        <v>515</v>
      </c>
      <c r="F18" s="3">
        <f t="shared" si="3"/>
        <v>4970.25</v>
      </c>
      <c r="G18" s="2">
        <v>86.21</v>
      </c>
      <c r="H18" s="2">
        <f t="shared" si="4"/>
        <v>86</v>
      </c>
      <c r="I18" s="2">
        <f t="shared" si="5"/>
        <v>142</v>
      </c>
      <c r="J18" s="4">
        <f t="shared" si="6"/>
        <v>196692.25</v>
      </c>
      <c r="K18" s="4"/>
      <c r="L18" t="s">
        <v>39</v>
      </c>
      <c r="M18">
        <f>M13</f>
        <v>3</v>
      </c>
      <c r="N18">
        <f t="shared" ref="N18:O18" si="17">N13</f>
        <v>12</v>
      </c>
      <c r="O18">
        <f t="shared" si="17"/>
        <v>49.25</v>
      </c>
    </row>
    <row r="19" spans="1:15">
      <c r="A19" s="1" t="s">
        <v>40</v>
      </c>
      <c r="B19" s="1">
        <v>2</v>
      </c>
      <c r="C19" s="1">
        <f t="shared" si="1"/>
        <v>585.5</v>
      </c>
      <c r="D19" s="1">
        <v>9</v>
      </c>
      <c r="E19" s="3">
        <f t="shared" si="2"/>
        <v>509</v>
      </c>
      <c r="F19" s="3">
        <f t="shared" si="3"/>
        <v>5852.25</v>
      </c>
      <c r="G19" s="2">
        <v>84.48</v>
      </c>
      <c r="H19" s="2">
        <f t="shared" si="4"/>
        <v>84</v>
      </c>
      <c r="I19" s="2">
        <f t="shared" si="5"/>
        <v>150</v>
      </c>
      <c r="J19" s="4">
        <f t="shared" si="6"/>
        <v>189660.25</v>
      </c>
      <c r="K19" s="4"/>
      <c r="L19" t="s">
        <v>41</v>
      </c>
      <c r="M19">
        <f>M14-M13</f>
        <v>2</v>
      </c>
      <c r="N19">
        <f t="shared" ref="N19:O19" si="18">N14-N13</f>
        <v>59.5</v>
      </c>
      <c r="O19">
        <f t="shared" si="18"/>
        <v>9.9600000000000009</v>
      </c>
    </row>
    <row r="20" spans="1:15">
      <c r="A20" s="1" t="s">
        <v>42</v>
      </c>
      <c r="B20" s="1">
        <v>2</v>
      </c>
      <c r="C20" s="1">
        <f t="shared" si="1"/>
        <v>585.5</v>
      </c>
      <c r="D20" s="1">
        <v>4</v>
      </c>
      <c r="E20" s="3">
        <f t="shared" si="2"/>
        <v>624.5</v>
      </c>
      <c r="F20" s="3">
        <f t="shared" si="3"/>
        <v>1521</v>
      </c>
      <c r="G20" s="2">
        <v>91.49</v>
      </c>
      <c r="H20" s="2">
        <f t="shared" si="4"/>
        <v>91</v>
      </c>
      <c r="I20" s="2">
        <f t="shared" si="5"/>
        <v>28</v>
      </c>
      <c r="J20" s="4">
        <f t="shared" si="6"/>
        <v>310806.25</v>
      </c>
      <c r="K20" s="4"/>
      <c r="L20" t="s">
        <v>43</v>
      </c>
      <c r="M20">
        <f>M15-M14</f>
        <v>4</v>
      </c>
      <c r="N20">
        <f t="shared" ref="N20:O20" si="19">N15-N14</f>
        <v>108.5</v>
      </c>
      <c r="O20">
        <f t="shared" si="19"/>
        <v>23.199999999999996</v>
      </c>
    </row>
    <row r="21" spans="1:15">
      <c r="A21" s="1" t="s">
        <v>44</v>
      </c>
      <c r="B21" s="1">
        <v>2</v>
      </c>
      <c r="C21" s="1">
        <f t="shared" si="1"/>
        <v>585.5</v>
      </c>
      <c r="D21" s="1">
        <v>56</v>
      </c>
      <c r="E21" s="3">
        <f t="shared" si="2"/>
        <v>361</v>
      </c>
      <c r="F21" s="3">
        <f t="shared" si="3"/>
        <v>50400.25</v>
      </c>
      <c r="G21" s="2">
        <v>60</v>
      </c>
      <c r="H21" s="2">
        <f t="shared" si="4"/>
        <v>60</v>
      </c>
      <c r="I21" s="2">
        <f t="shared" si="5"/>
        <v>309.5</v>
      </c>
      <c r="J21" s="4">
        <f t="shared" si="6"/>
        <v>76176</v>
      </c>
      <c r="K21" s="4"/>
      <c r="L21" t="s">
        <v>45</v>
      </c>
      <c r="M21">
        <f>M13-M12</f>
        <v>1</v>
      </c>
      <c r="N21">
        <f t="shared" ref="N21:O21" si="20">N13-N12</f>
        <v>8</v>
      </c>
      <c r="O21">
        <f t="shared" si="20"/>
        <v>24.01</v>
      </c>
    </row>
    <row r="22" spans="1:15">
      <c r="A22" s="1" t="s">
        <v>46</v>
      </c>
      <c r="B22" s="1">
        <v>2</v>
      </c>
      <c r="C22" s="1">
        <f t="shared" si="1"/>
        <v>585.5</v>
      </c>
      <c r="D22" s="1">
        <v>66</v>
      </c>
      <c r="E22" s="3">
        <f t="shared" si="2"/>
        <v>329.5</v>
      </c>
      <c r="F22" s="3">
        <f t="shared" si="3"/>
        <v>65536</v>
      </c>
      <c r="G22" s="2">
        <v>57.69</v>
      </c>
      <c r="H22" s="2">
        <f t="shared" si="4"/>
        <v>58</v>
      </c>
      <c r="I22" s="2">
        <f t="shared" si="5"/>
        <v>347.5</v>
      </c>
      <c r="J22" s="4">
        <f t="shared" si="6"/>
        <v>56644</v>
      </c>
      <c r="K22" s="4"/>
      <c r="L22" t="s">
        <v>47</v>
      </c>
      <c r="M22">
        <f>M16-M15</f>
        <v>23</v>
      </c>
      <c r="N22">
        <f t="shared" ref="N22:O22" si="21">N16-N15</f>
        <v>2552</v>
      </c>
      <c r="O22">
        <f t="shared" si="21"/>
        <v>11.030000000000001</v>
      </c>
    </row>
    <row r="23" spans="1:15">
      <c r="A23" s="1" t="s">
        <v>48</v>
      </c>
      <c r="B23" s="1">
        <v>2</v>
      </c>
      <c r="C23" s="1">
        <f t="shared" si="1"/>
        <v>585.5</v>
      </c>
      <c r="D23" s="1">
        <v>93</v>
      </c>
      <c r="E23" s="3">
        <f t="shared" si="2"/>
        <v>271.5</v>
      </c>
      <c r="F23" s="3">
        <f t="shared" si="3"/>
        <v>98596</v>
      </c>
      <c r="G23" s="2">
        <v>52.06</v>
      </c>
      <c r="H23" s="2">
        <f t="shared" si="4"/>
        <v>52</v>
      </c>
      <c r="I23" s="2">
        <f t="shared" si="5"/>
        <v>428</v>
      </c>
      <c r="J23" s="4">
        <f t="shared" si="6"/>
        <v>24806.25</v>
      </c>
      <c r="K23" s="4"/>
    </row>
    <row r="24" spans="1:15">
      <c r="A24" s="1" t="s">
        <v>49</v>
      </c>
      <c r="B24" s="1">
        <v>2</v>
      </c>
      <c r="C24" s="1">
        <f t="shared" si="1"/>
        <v>585.5</v>
      </c>
      <c r="D24" s="1">
        <v>14</v>
      </c>
      <c r="E24" s="3">
        <f t="shared" si="2"/>
        <v>464</v>
      </c>
      <c r="F24" s="3">
        <f t="shared" si="3"/>
        <v>14762.25</v>
      </c>
      <c r="G24" s="2">
        <v>88.62</v>
      </c>
      <c r="H24" s="2">
        <f t="shared" si="4"/>
        <v>89</v>
      </c>
      <c r="I24" s="2">
        <f t="shared" si="5"/>
        <v>98</v>
      </c>
      <c r="J24" s="4">
        <f t="shared" si="6"/>
        <v>237656.25</v>
      </c>
      <c r="K24" s="4"/>
    </row>
    <row r="25" spans="1:15">
      <c r="A25" s="1" t="s">
        <v>50</v>
      </c>
      <c r="B25" s="1">
        <v>2</v>
      </c>
      <c r="C25" s="1">
        <f t="shared" si="1"/>
        <v>585.5</v>
      </c>
      <c r="D25" s="1">
        <v>181</v>
      </c>
      <c r="E25" s="3">
        <f t="shared" si="2"/>
        <v>155</v>
      </c>
      <c r="F25" s="3">
        <f t="shared" si="3"/>
        <v>185330.25</v>
      </c>
      <c r="G25" s="2">
        <v>48.29</v>
      </c>
      <c r="H25" s="2">
        <f t="shared" si="4"/>
        <v>48</v>
      </c>
      <c r="I25" s="2">
        <f t="shared" si="5"/>
        <v>493.5</v>
      </c>
      <c r="J25" s="4">
        <f t="shared" si="6"/>
        <v>8464</v>
      </c>
      <c r="K25" s="4"/>
      <c r="L25" t="s">
        <v>51</v>
      </c>
      <c r="M25" t="s">
        <v>52</v>
      </c>
      <c r="N25" t="s">
        <v>53</v>
      </c>
    </row>
    <row r="26" spans="1:15">
      <c r="A26" s="1" t="s">
        <v>54</v>
      </c>
      <c r="B26" s="1">
        <v>2</v>
      </c>
      <c r="C26" s="1">
        <f t="shared" si="1"/>
        <v>585.5</v>
      </c>
      <c r="D26" s="1">
        <v>79</v>
      </c>
      <c r="E26" s="3">
        <f t="shared" si="2"/>
        <v>298</v>
      </c>
      <c r="F26" s="3">
        <f t="shared" si="3"/>
        <v>82656.25</v>
      </c>
      <c r="G26" s="2">
        <v>49.36</v>
      </c>
      <c r="H26" s="2">
        <f t="shared" si="4"/>
        <v>49</v>
      </c>
      <c r="I26" s="2">
        <f t="shared" si="5"/>
        <v>472</v>
      </c>
      <c r="J26" s="4">
        <f t="shared" si="6"/>
        <v>12882.25</v>
      </c>
      <c r="K26" s="4"/>
      <c r="L26" t="s">
        <v>55</v>
      </c>
      <c r="M26">
        <f>CORREL(C2:C633,E2:E633)</f>
        <v>0.68803739235936345</v>
      </c>
      <c r="N26">
        <f>CORREL(C2:C633,I2:I633)</f>
        <v>-0.53351808516127108</v>
      </c>
    </row>
    <row r="27" spans="1:15">
      <c r="A27" s="1" t="s">
        <v>56</v>
      </c>
      <c r="B27" s="1">
        <v>2</v>
      </c>
      <c r="C27" s="1">
        <f t="shared" si="1"/>
        <v>585.5</v>
      </c>
      <c r="D27" s="1">
        <v>7</v>
      </c>
      <c r="E27" s="3">
        <f t="shared" si="2"/>
        <v>524.5</v>
      </c>
      <c r="F27" s="3">
        <f t="shared" si="3"/>
        <v>3721</v>
      </c>
      <c r="G27" s="2">
        <v>82.5</v>
      </c>
      <c r="H27" s="2">
        <f t="shared" si="4"/>
        <v>83</v>
      </c>
      <c r="I27" s="2">
        <f t="shared" si="5"/>
        <v>157</v>
      </c>
      <c r="J27" s="4">
        <f t="shared" si="6"/>
        <v>183612.25</v>
      </c>
      <c r="K27" s="4"/>
      <c r="L27" t="s">
        <v>57</v>
      </c>
      <c r="M27">
        <f>COUNT(B2:B633)</f>
        <v>632</v>
      </c>
      <c r="N27">
        <f>COUNT(C2:C633)</f>
        <v>632</v>
      </c>
    </row>
    <row r="28" spans="1:15">
      <c r="A28" s="1" t="s">
        <v>58</v>
      </c>
      <c r="B28" s="1">
        <v>2</v>
      </c>
      <c r="C28" s="1">
        <f t="shared" si="1"/>
        <v>585.5</v>
      </c>
      <c r="D28" s="1">
        <v>6</v>
      </c>
      <c r="E28" s="3">
        <f t="shared" si="2"/>
        <v>552</v>
      </c>
      <c r="F28" s="3">
        <f t="shared" si="3"/>
        <v>1122.25</v>
      </c>
      <c r="G28" s="2">
        <v>87.23</v>
      </c>
      <c r="H28" s="2">
        <f t="shared" si="4"/>
        <v>87</v>
      </c>
      <c r="I28" s="2">
        <f t="shared" si="5"/>
        <v>124.5</v>
      </c>
      <c r="J28" s="4">
        <f t="shared" si="6"/>
        <v>212521</v>
      </c>
      <c r="K28" s="4"/>
      <c r="L28" t="s">
        <v>59</v>
      </c>
      <c r="M28">
        <f>(ABS(M26)*SQRT(M27-2))/(SQRT(1-ABS(POWER(M26,2))))</f>
        <v>23.797975533858668</v>
      </c>
      <c r="N28">
        <f>(ABS(N26)*SQRT(N27-2))/(SQRT(1-ABS(POWER(N26,2))))</f>
        <v>15.832794094779183</v>
      </c>
    </row>
    <row r="29" spans="1:15">
      <c r="A29" s="1" t="s">
        <v>60</v>
      </c>
      <c r="B29" s="1">
        <v>2</v>
      </c>
      <c r="C29" s="1">
        <f t="shared" si="1"/>
        <v>585.5</v>
      </c>
      <c r="D29" s="1">
        <v>9</v>
      </c>
      <c r="E29" s="3">
        <f t="shared" si="2"/>
        <v>509</v>
      </c>
      <c r="F29" s="3">
        <f t="shared" si="3"/>
        <v>5852.25</v>
      </c>
      <c r="G29" s="2">
        <v>85</v>
      </c>
      <c r="H29" s="2">
        <f t="shared" si="4"/>
        <v>85</v>
      </c>
      <c r="I29" s="2">
        <f t="shared" si="5"/>
        <v>148</v>
      </c>
      <c r="J29" s="4">
        <f t="shared" si="6"/>
        <v>191406.25</v>
      </c>
      <c r="K29" s="4"/>
      <c r="L29" t="s">
        <v>61</v>
      </c>
      <c r="M29">
        <f>M27-2</f>
        <v>630</v>
      </c>
      <c r="N29">
        <f>N27-2</f>
        <v>630</v>
      </c>
    </row>
    <row r="30" spans="1:15">
      <c r="A30" s="1" t="s">
        <v>62</v>
      </c>
      <c r="B30" s="1">
        <v>2</v>
      </c>
      <c r="C30" s="1">
        <f t="shared" si="1"/>
        <v>585.5</v>
      </c>
      <c r="D30" s="1">
        <v>229</v>
      </c>
      <c r="E30" s="3">
        <f t="shared" si="2"/>
        <v>111</v>
      </c>
      <c r="F30" s="3">
        <f t="shared" si="3"/>
        <v>225150.25</v>
      </c>
      <c r="G30" s="2">
        <v>54.29</v>
      </c>
      <c r="H30" s="2">
        <f t="shared" si="4"/>
        <v>54</v>
      </c>
      <c r="I30" s="2">
        <f t="shared" si="5"/>
        <v>389</v>
      </c>
      <c r="J30" s="4">
        <f t="shared" si="6"/>
        <v>38612.25</v>
      </c>
      <c r="K30" s="4"/>
      <c r="L30" t="s">
        <v>63</v>
      </c>
      <c r="M30">
        <f>TDIST(M28,M29,2)</f>
        <v>8.5383653147500923E-90</v>
      </c>
      <c r="N30">
        <f>TDIST(N28,N29,2)</f>
        <v>8.8758048636771742E-48</v>
      </c>
    </row>
    <row r="31" spans="1:15">
      <c r="A31" s="1" t="s">
        <v>64</v>
      </c>
      <c r="B31" s="1">
        <v>2</v>
      </c>
      <c r="C31" s="1">
        <f t="shared" si="1"/>
        <v>585.5</v>
      </c>
      <c r="D31" s="1">
        <v>98</v>
      </c>
      <c r="E31" s="3">
        <f t="shared" si="2"/>
        <v>263</v>
      </c>
      <c r="F31" s="3">
        <f t="shared" si="3"/>
        <v>104006.25</v>
      </c>
      <c r="G31" s="2">
        <v>55.86</v>
      </c>
      <c r="H31" s="2">
        <f t="shared" si="4"/>
        <v>56</v>
      </c>
      <c r="I31" s="2">
        <f t="shared" si="5"/>
        <v>364</v>
      </c>
      <c r="J31" s="4">
        <f t="shared" si="6"/>
        <v>49062.25</v>
      </c>
      <c r="K31" s="4"/>
    </row>
    <row r="32" spans="1:15">
      <c r="A32" s="1" t="s">
        <v>65</v>
      </c>
      <c r="B32" s="1">
        <v>2</v>
      </c>
      <c r="C32" s="1">
        <f t="shared" si="1"/>
        <v>585.5</v>
      </c>
      <c r="D32" s="1">
        <v>32</v>
      </c>
      <c r="E32" s="3">
        <f t="shared" si="2"/>
        <v>432.5</v>
      </c>
      <c r="F32" s="3">
        <f t="shared" si="3"/>
        <v>23409</v>
      </c>
      <c r="G32" s="2">
        <v>69.52</v>
      </c>
      <c r="H32" s="2">
        <f t="shared" si="4"/>
        <v>70</v>
      </c>
      <c r="I32" s="2">
        <f t="shared" si="5"/>
        <v>215</v>
      </c>
      <c r="J32" s="4">
        <f t="shared" si="6"/>
        <v>137270.25</v>
      </c>
      <c r="K32" s="4"/>
    </row>
    <row r="33" spans="1:14">
      <c r="A33" s="1" t="s">
        <v>66</v>
      </c>
      <c r="B33" s="1">
        <v>2</v>
      </c>
      <c r="C33" s="1">
        <f t="shared" si="1"/>
        <v>585.5</v>
      </c>
      <c r="D33" s="1">
        <v>46</v>
      </c>
      <c r="E33" s="3">
        <f t="shared" si="2"/>
        <v>390</v>
      </c>
      <c r="F33" s="3">
        <f t="shared" si="3"/>
        <v>38220.25</v>
      </c>
      <c r="G33" s="2">
        <v>66.180000000000007</v>
      </c>
      <c r="H33" s="2">
        <f t="shared" si="4"/>
        <v>66</v>
      </c>
      <c r="I33" s="2">
        <f t="shared" si="5"/>
        <v>233</v>
      </c>
      <c r="J33" s="4">
        <f t="shared" si="6"/>
        <v>124256.25</v>
      </c>
      <c r="K33" s="4"/>
      <c r="M33">
        <f>1-((6*SUM(F2:F633))/(M27*((M27^2)-1)))</f>
        <v>0.68974903735347093</v>
      </c>
      <c r="N33">
        <f>1-((6*SUM(J2:J633))/(N27*((N27^2)-1)))</f>
        <v>-0.52558648920688356</v>
      </c>
    </row>
    <row r="34" spans="1:14">
      <c r="A34" s="1" t="s">
        <v>67</v>
      </c>
      <c r="B34" s="1">
        <v>2</v>
      </c>
      <c r="C34" s="1">
        <f t="shared" si="1"/>
        <v>585.5</v>
      </c>
      <c r="D34" s="1">
        <v>85</v>
      </c>
      <c r="E34" s="3">
        <f t="shared" si="2"/>
        <v>283</v>
      </c>
      <c r="F34" s="3">
        <f t="shared" si="3"/>
        <v>91506.25</v>
      </c>
      <c r="G34" s="2">
        <v>53.04</v>
      </c>
      <c r="H34" s="2">
        <f t="shared" si="4"/>
        <v>53</v>
      </c>
      <c r="I34" s="2">
        <f t="shared" si="5"/>
        <v>411</v>
      </c>
      <c r="J34" s="4">
        <f t="shared" si="6"/>
        <v>30450.25</v>
      </c>
      <c r="K34" s="4"/>
    </row>
    <row r="35" spans="1:14">
      <c r="A35" s="1" t="s">
        <v>68</v>
      </c>
      <c r="B35" s="1">
        <v>2</v>
      </c>
      <c r="C35" s="1">
        <f t="shared" si="1"/>
        <v>585.5</v>
      </c>
      <c r="D35" s="1">
        <v>116</v>
      </c>
      <c r="E35" s="3">
        <f t="shared" si="2"/>
        <v>234</v>
      </c>
      <c r="F35" s="3">
        <f t="shared" si="3"/>
        <v>123552.25</v>
      </c>
      <c r="G35" s="2">
        <v>46.05</v>
      </c>
      <c r="H35" s="2">
        <f t="shared" si="4"/>
        <v>46</v>
      </c>
      <c r="I35" s="2">
        <f t="shared" si="5"/>
        <v>529</v>
      </c>
      <c r="J35" s="4">
        <f t="shared" si="6"/>
        <v>3192.25</v>
      </c>
      <c r="K35" s="4"/>
    </row>
    <row r="36" spans="1:14">
      <c r="A36" s="1" t="s">
        <v>69</v>
      </c>
      <c r="B36" s="1">
        <v>2</v>
      </c>
      <c r="C36" s="1">
        <f t="shared" si="1"/>
        <v>585.5</v>
      </c>
      <c r="D36" s="1">
        <v>5</v>
      </c>
      <c r="E36" s="3">
        <f t="shared" si="2"/>
        <v>595</v>
      </c>
      <c r="F36" s="3">
        <f t="shared" si="3"/>
        <v>90.25</v>
      </c>
      <c r="G36" s="2">
        <v>89.58</v>
      </c>
      <c r="H36" s="2">
        <f t="shared" si="4"/>
        <v>90</v>
      </c>
      <c r="I36" s="2">
        <f t="shared" si="5"/>
        <v>74</v>
      </c>
      <c r="J36" s="4">
        <f t="shared" si="6"/>
        <v>261632.25</v>
      </c>
      <c r="K36" s="4"/>
    </row>
    <row r="37" spans="1:14">
      <c r="A37" s="1" t="s">
        <v>70</v>
      </c>
      <c r="B37" s="1">
        <v>2</v>
      </c>
      <c r="C37" s="1">
        <f t="shared" si="1"/>
        <v>585.5</v>
      </c>
      <c r="D37" s="1">
        <v>7</v>
      </c>
      <c r="E37" s="3">
        <f t="shared" si="2"/>
        <v>524.5</v>
      </c>
      <c r="F37" s="3">
        <f t="shared" si="3"/>
        <v>3721</v>
      </c>
      <c r="G37" s="2">
        <v>86</v>
      </c>
      <c r="H37" s="2">
        <f t="shared" si="4"/>
        <v>86</v>
      </c>
      <c r="I37" s="2">
        <f t="shared" si="5"/>
        <v>144</v>
      </c>
      <c r="J37" s="4">
        <f t="shared" si="6"/>
        <v>194922.25</v>
      </c>
      <c r="K37" s="4"/>
    </row>
    <row r="38" spans="1:14">
      <c r="A38" s="1" t="s">
        <v>71</v>
      </c>
      <c r="B38" s="1">
        <v>2</v>
      </c>
      <c r="C38" s="1">
        <f t="shared" si="1"/>
        <v>585.5</v>
      </c>
      <c r="D38" s="1">
        <v>30</v>
      </c>
      <c r="E38" s="3">
        <f t="shared" si="2"/>
        <v>436</v>
      </c>
      <c r="F38" s="3">
        <f t="shared" si="3"/>
        <v>22350.25</v>
      </c>
      <c r="G38" s="2">
        <v>61.54</v>
      </c>
      <c r="H38" s="2">
        <f t="shared" si="4"/>
        <v>62</v>
      </c>
      <c r="I38" s="2">
        <f t="shared" si="5"/>
        <v>287.5</v>
      </c>
      <c r="J38" s="4">
        <f t="shared" si="6"/>
        <v>88804</v>
      </c>
      <c r="K38" s="4"/>
    </row>
    <row r="39" spans="1:14">
      <c r="A39" s="1" t="s">
        <v>72</v>
      </c>
      <c r="B39" s="1">
        <v>2</v>
      </c>
      <c r="C39" s="1">
        <f t="shared" si="1"/>
        <v>585.5</v>
      </c>
      <c r="D39" s="1">
        <v>72</v>
      </c>
      <c r="E39" s="3">
        <f t="shared" si="2"/>
        <v>314</v>
      </c>
      <c r="F39" s="3">
        <f t="shared" si="3"/>
        <v>73712.25</v>
      </c>
      <c r="G39" s="2">
        <v>50.68</v>
      </c>
      <c r="H39" s="2">
        <f t="shared" si="4"/>
        <v>51</v>
      </c>
      <c r="I39" s="2">
        <f t="shared" si="5"/>
        <v>450</v>
      </c>
      <c r="J39" s="4">
        <f t="shared" si="6"/>
        <v>18360.25</v>
      </c>
      <c r="K39" s="4"/>
    </row>
    <row r="40" spans="1:14">
      <c r="A40" s="1" t="s">
        <v>73</v>
      </c>
      <c r="B40" s="1">
        <v>2</v>
      </c>
      <c r="C40" s="1">
        <f t="shared" si="1"/>
        <v>585.5</v>
      </c>
      <c r="D40" s="1">
        <v>30</v>
      </c>
      <c r="E40" s="3">
        <f t="shared" si="2"/>
        <v>436</v>
      </c>
      <c r="F40" s="3">
        <f t="shared" si="3"/>
        <v>22350.25</v>
      </c>
      <c r="G40" s="2">
        <v>63.86</v>
      </c>
      <c r="H40" s="2">
        <f t="shared" si="4"/>
        <v>64</v>
      </c>
      <c r="I40" s="2">
        <f t="shared" si="5"/>
        <v>258</v>
      </c>
      <c r="J40" s="4">
        <f t="shared" si="6"/>
        <v>107256.25</v>
      </c>
      <c r="K40" s="4"/>
    </row>
    <row r="41" spans="1:14">
      <c r="A41" s="1" t="s">
        <v>74</v>
      </c>
      <c r="B41" s="1">
        <v>2</v>
      </c>
      <c r="C41" s="1">
        <f t="shared" si="1"/>
        <v>585.5</v>
      </c>
      <c r="D41" s="1">
        <v>43</v>
      </c>
      <c r="E41" s="3">
        <f t="shared" si="2"/>
        <v>397.5</v>
      </c>
      <c r="F41" s="3">
        <f t="shared" si="3"/>
        <v>35344</v>
      </c>
      <c r="G41" s="2">
        <v>57</v>
      </c>
      <c r="H41" s="2">
        <f t="shared" si="4"/>
        <v>57</v>
      </c>
      <c r="I41" s="2">
        <f t="shared" si="5"/>
        <v>356</v>
      </c>
      <c r="J41" s="4">
        <f t="shared" si="6"/>
        <v>52670.25</v>
      </c>
      <c r="K41" s="4"/>
    </row>
    <row r="42" spans="1:14">
      <c r="A42" s="1" t="s">
        <v>75</v>
      </c>
      <c r="B42" s="1">
        <v>2</v>
      </c>
      <c r="C42" s="1">
        <f t="shared" si="1"/>
        <v>585.5</v>
      </c>
      <c r="D42" s="1">
        <v>147</v>
      </c>
      <c r="E42" s="3">
        <f t="shared" si="2"/>
        <v>196</v>
      </c>
      <c r="F42" s="3">
        <f t="shared" si="3"/>
        <v>151710.25</v>
      </c>
      <c r="G42" s="2">
        <v>37.71</v>
      </c>
      <c r="H42" s="2">
        <f t="shared" si="4"/>
        <v>38</v>
      </c>
      <c r="I42" s="2">
        <f t="shared" si="5"/>
        <v>605</v>
      </c>
      <c r="J42" s="4">
        <f t="shared" si="6"/>
        <v>380.25</v>
      </c>
      <c r="K42" s="4"/>
    </row>
    <row r="43" spans="1:14">
      <c r="A43" s="1" t="s">
        <v>76</v>
      </c>
      <c r="B43" s="1">
        <v>2</v>
      </c>
      <c r="C43" s="1">
        <f t="shared" si="1"/>
        <v>585.5</v>
      </c>
      <c r="D43" s="1">
        <v>82</v>
      </c>
      <c r="E43" s="3">
        <f t="shared" si="2"/>
        <v>289</v>
      </c>
      <c r="F43" s="3">
        <f t="shared" si="3"/>
        <v>87912.25</v>
      </c>
      <c r="G43" s="2">
        <v>44.59</v>
      </c>
      <c r="H43" s="2">
        <f t="shared" si="4"/>
        <v>45</v>
      </c>
      <c r="I43" s="2">
        <f t="shared" si="5"/>
        <v>545</v>
      </c>
      <c r="J43" s="4">
        <f t="shared" si="6"/>
        <v>1640.25</v>
      </c>
      <c r="K43" s="4"/>
    </row>
    <row r="44" spans="1:14">
      <c r="A44" s="1" t="s">
        <v>77</v>
      </c>
      <c r="B44" s="1">
        <v>2</v>
      </c>
      <c r="C44" s="1">
        <f t="shared" si="1"/>
        <v>585.5</v>
      </c>
      <c r="D44" s="1">
        <v>10</v>
      </c>
      <c r="E44" s="3">
        <f t="shared" si="2"/>
        <v>504.5</v>
      </c>
      <c r="F44" s="3">
        <f t="shared" si="3"/>
        <v>6561</v>
      </c>
      <c r="G44" s="2">
        <v>82.76</v>
      </c>
      <c r="H44" s="2">
        <f t="shared" si="4"/>
        <v>83</v>
      </c>
      <c r="I44" s="2">
        <f t="shared" si="5"/>
        <v>156</v>
      </c>
      <c r="J44" s="4">
        <f t="shared" si="6"/>
        <v>184470.25</v>
      </c>
      <c r="K44" s="4"/>
    </row>
    <row r="45" spans="1:14">
      <c r="A45" s="1" t="s">
        <v>78</v>
      </c>
      <c r="B45" s="1">
        <v>2</v>
      </c>
      <c r="C45" s="1">
        <f t="shared" si="1"/>
        <v>585.5</v>
      </c>
      <c r="D45" s="1">
        <v>5</v>
      </c>
      <c r="E45" s="3">
        <f t="shared" si="2"/>
        <v>595</v>
      </c>
      <c r="F45" s="3">
        <f t="shared" si="3"/>
        <v>90.25</v>
      </c>
      <c r="G45" s="2">
        <v>90</v>
      </c>
      <c r="H45" s="2">
        <f t="shared" si="4"/>
        <v>90</v>
      </c>
      <c r="I45" s="2">
        <f t="shared" si="5"/>
        <v>62</v>
      </c>
      <c r="J45" s="4">
        <f t="shared" si="6"/>
        <v>274052.25</v>
      </c>
      <c r="K45" s="4"/>
    </row>
    <row r="46" spans="1:14">
      <c r="A46" s="1" t="s">
        <v>79</v>
      </c>
      <c r="B46" s="1">
        <v>2</v>
      </c>
      <c r="C46" s="1">
        <f t="shared" si="1"/>
        <v>585.5</v>
      </c>
      <c r="D46" s="1">
        <v>6</v>
      </c>
      <c r="E46" s="3">
        <f t="shared" si="2"/>
        <v>552</v>
      </c>
      <c r="F46" s="3">
        <f t="shared" si="3"/>
        <v>1122.25</v>
      </c>
      <c r="G46" s="2">
        <v>88.46</v>
      </c>
      <c r="H46" s="2">
        <f t="shared" si="4"/>
        <v>88</v>
      </c>
      <c r="I46" s="2">
        <f t="shared" si="5"/>
        <v>101.5</v>
      </c>
      <c r="J46" s="4">
        <f t="shared" si="6"/>
        <v>234256</v>
      </c>
      <c r="K46" s="4"/>
    </row>
    <row r="47" spans="1:14">
      <c r="A47" s="1" t="s">
        <v>80</v>
      </c>
      <c r="B47" s="1">
        <v>2</v>
      </c>
      <c r="C47" s="1">
        <f t="shared" si="1"/>
        <v>585.5</v>
      </c>
      <c r="D47" s="1">
        <v>7</v>
      </c>
      <c r="E47" s="3">
        <f t="shared" si="2"/>
        <v>524.5</v>
      </c>
      <c r="F47" s="3">
        <f t="shared" si="3"/>
        <v>3721</v>
      </c>
      <c r="G47" s="2">
        <v>88.14</v>
      </c>
      <c r="H47" s="2">
        <f t="shared" si="4"/>
        <v>88</v>
      </c>
      <c r="I47" s="2">
        <f t="shared" si="5"/>
        <v>107.5</v>
      </c>
      <c r="J47" s="4">
        <f t="shared" si="6"/>
        <v>228484</v>
      </c>
      <c r="K47" s="4"/>
    </row>
    <row r="48" spans="1:14">
      <c r="A48" s="1" t="s">
        <v>81</v>
      </c>
      <c r="B48" s="1">
        <v>2</v>
      </c>
      <c r="C48" s="1">
        <f t="shared" si="1"/>
        <v>585.5</v>
      </c>
      <c r="D48" s="1">
        <v>28</v>
      </c>
      <c r="E48" s="3">
        <f t="shared" si="2"/>
        <v>440.5</v>
      </c>
      <c r="F48" s="3">
        <f t="shared" si="3"/>
        <v>21025</v>
      </c>
      <c r="G48" s="2">
        <v>70.83</v>
      </c>
      <c r="H48" s="2">
        <f t="shared" si="4"/>
        <v>71</v>
      </c>
      <c r="I48" s="2">
        <f t="shared" si="5"/>
        <v>202</v>
      </c>
      <c r="J48" s="4">
        <f t="shared" si="6"/>
        <v>147072.25</v>
      </c>
      <c r="K48" s="4"/>
    </row>
    <row r="49" spans="1:11">
      <c r="A49" s="1" t="s">
        <v>82</v>
      </c>
      <c r="B49" s="1">
        <v>2</v>
      </c>
      <c r="C49" s="1">
        <f t="shared" si="1"/>
        <v>585.5</v>
      </c>
      <c r="D49" s="1">
        <v>25</v>
      </c>
      <c r="E49" s="3">
        <f t="shared" si="2"/>
        <v>445</v>
      </c>
      <c r="F49" s="3">
        <f t="shared" si="3"/>
        <v>19740.25</v>
      </c>
      <c r="G49" s="2">
        <v>69.88</v>
      </c>
      <c r="H49" s="2">
        <f t="shared" si="4"/>
        <v>70</v>
      </c>
      <c r="I49" s="2">
        <f t="shared" si="5"/>
        <v>210</v>
      </c>
      <c r="J49" s="4">
        <f t="shared" si="6"/>
        <v>141000.25</v>
      </c>
      <c r="K49" s="4"/>
    </row>
    <row r="50" spans="1:11">
      <c r="A50" s="1" t="s">
        <v>83</v>
      </c>
      <c r="B50" s="1">
        <v>2</v>
      </c>
      <c r="C50" s="1">
        <f t="shared" si="1"/>
        <v>585.5</v>
      </c>
      <c r="D50" s="1">
        <v>35</v>
      </c>
      <c r="E50" s="3">
        <f t="shared" si="2"/>
        <v>425</v>
      </c>
      <c r="F50" s="3">
        <f t="shared" si="3"/>
        <v>25760.25</v>
      </c>
      <c r="G50" s="2">
        <v>69.3</v>
      </c>
      <c r="H50" s="2">
        <f t="shared" si="4"/>
        <v>69</v>
      </c>
      <c r="I50" s="2">
        <f t="shared" si="5"/>
        <v>216</v>
      </c>
      <c r="J50" s="4">
        <f t="shared" si="6"/>
        <v>136530.25</v>
      </c>
      <c r="K50" s="4"/>
    </row>
    <row r="51" spans="1:11">
      <c r="A51" s="1" t="s">
        <v>84</v>
      </c>
      <c r="B51" s="1">
        <v>2</v>
      </c>
      <c r="C51" s="1">
        <f t="shared" si="1"/>
        <v>585.5</v>
      </c>
      <c r="D51" s="1">
        <v>37</v>
      </c>
      <c r="E51" s="3">
        <f t="shared" si="2"/>
        <v>418.5</v>
      </c>
      <c r="F51" s="3">
        <f t="shared" si="3"/>
        <v>27889</v>
      </c>
      <c r="G51" s="2">
        <v>79.67</v>
      </c>
      <c r="H51" s="2">
        <f t="shared" si="4"/>
        <v>80</v>
      </c>
      <c r="I51" s="2">
        <f t="shared" si="5"/>
        <v>175</v>
      </c>
      <c r="J51" s="4">
        <f t="shared" si="6"/>
        <v>168510.25</v>
      </c>
      <c r="K51" s="4"/>
    </row>
    <row r="52" spans="1:11">
      <c r="A52" s="1" t="s">
        <v>85</v>
      </c>
      <c r="B52" s="1">
        <v>2</v>
      </c>
      <c r="C52" s="1">
        <f t="shared" si="1"/>
        <v>585.5</v>
      </c>
      <c r="D52" s="1">
        <v>6</v>
      </c>
      <c r="E52" s="3">
        <f t="shared" si="2"/>
        <v>552</v>
      </c>
      <c r="F52" s="3">
        <f t="shared" si="3"/>
        <v>1122.25</v>
      </c>
      <c r="G52" s="2">
        <v>88.46</v>
      </c>
      <c r="H52" s="2">
        <f t="shared" si="4"/>
        <v>88</v>
      </c>
      <c r="I52" s="2">
        <f t="shared" si="5"/>
        <v>101.5</v>
      </c>
      <c r="J52" s="4">
        <f t="shared" si="6"/>
        <v>234256</v>
      </c>
      <c r="K52" s="4"/>
    </row>
    <row r="53" spans="1:11">
      <c r="A53" s="1" t="s">
        <v>86</v>
      </c>
      <c r="B53" s="1">
        <v>2</v>
      </c>
      <c r="C53" s="1">
        <f t="shared" si="1"/>
        <v>585.5</v>
      </c>
      <c r="D53" s="1">
        <v>70</v>
      </c>
      <c r="E53" s="3">
        <f t="shared" si="2"/>
        <v>321</v>
      </c>
      <c r="F53" s="3">
        <f t="shared" si="3"/>
        <v>69960.25</v>
      </c>
      <c r="G53" s="2">
        <v>64.290000000000006</v>
      </c>
      <c r="H53" s="2">
        <f t="shared" si="4"/>
        <v>64</v>
      </c>
      <c r="I53" s="2">
        <f t="shared" si="5"/>
        <v>254</v>
      </c>
      <c r="J53" s="4">
        <f t="shared" si="6"/>
        <v>109892.25</v>
      </c>
      <c r="K53" s="4"/>
    </row>
    <row r="54" spans="1:11">
      <c r="A54" s="1" t="s">
        <v>87</v>
      </c>
      <c r="B54" s="1">
        <v>2</v>
      </c>
      <c r="C54" s="1">
        <f t="shared" si="1"/>
        <v>585.5</v>
      </c>
      <c r="D54" s="1">
        <v>6</v>
      </c>
      <c r="E54" s="3">
        <f t="shared" si="2"/>
        <v>552</v>
      </c>
      <c r="F54" s="3">
        <f t="shared" si="3"/>
        <v>1122.25</v>
      </c>
      <c r="G54" s="2">
        <v>89.47</v>
      </c>
      <c r="H54" s="2">
        <f t="shared" si="4"/>
        <v>89</v>
      </c>
      <c r="I54" s="2">
        <f t="shared" si="5"/>
        <v>75.5</v>
      </c>
      <c r="J54" s="4">
        <f t="shared" si="6"/>
        <v>260100</v>
      </c>
      <c r="K54" s="4"/>
    </row>
    <row r="55" spans="1:11">
      <c r="A55" s="1" t="s">
        <v>88</v>
      </c>
      <c r="B55" s="1">
        <v>2</v>
      </c>
      <c r="C55" s="1">
        <f t="shared" si="1"/>
        <v>585.5</v>
      </c>
      <c r="D55" s="1">
        <v>7</v>
      </c>
      <c r="E55" s="3">
        <f t="shared" si="2"/>
        <v>524.5</v>
      </c>
      <c r="F55" s="3">
        <f t="shared" si="3"/>
        <v>3721</v>
      </c>
      <c r="G55" s="2">
        <v>86.54</v>
      </c>
      <c r="H55" s="2">
        <f t="shared" si="4"/>
        <v>87</v>
      </c>
      <c r="I55" s="2">
        <f t="shared" si="5"/>
        <v>133</v>
      </c>
      <c r="J55" s="4">
        <f t="shared" si="6"/>
        <v>204756.25</v>
      </c>
      <c r="K55" s="4"/>
    </row>
    <row r="56" spans="1:11">
      <c r="A56" s="1" t="s">
        <v>89</v>
      </c>
      <c r="B56" s="1">
        <v>2</v>
      </c>
      <c r="C56" s="1">
        <f t="shared" si="1"/>
        <v>585.5</v>
      </c>
      <c r="D56" s="1">
        <v>6</v>
      </c>
      <c r="E56" s="3">
        <f t="shared" si="2"/>
        <v>552</v>
      </c>
      <c r="F56" s="3">
        <f t="shared" si="3"/>
        <v>1122.25</v>
      </c>
      <c r="G56" s="2">
        <v>88.46</v>
      </c>
      <c r="H56" s="2">
        <f t="shared" si="4"/>
        <v>88</v>
      </c>
      <c r="I56" s="2">
        <f t="shared" si="5"/>
        <v>101.5</v>
      </c>
      <c r="J56" s="4">
        <f t="shared" si="6"/>
        <v>234256</v>
      </c>
      <c r="K56" s="4"/>
    </row>
    <row r="57" spans="1:11">
      <c r="A57" s="1" t="s">
        <v>90</v>
      </c>
      <c r="B57" s="1">
        <v>2</v>
      </c>
      <c r="C57" s="1">
        <f t="shared" si="1"/>
        <v>585.5</v>
      </c>
      <c r="D57" s="1">
        <v>81</v>
      </c>
      <c r="E57" s="3">
        <f t="shared" si="2"/>
        <v>292</v>
      </c>
      <c r="F57" s="3">
        <f t="shared" si="3"/>
        <v>86142.25</v>
      </c>
      <c r="G57" s="2">
        <v>66.11</v>
      </c>
      <c r="H57" s="2">
        <f t="shared" si="4"/>
        <v>66</v>
      </c>
      <c r="I57" s="2">
        <f t="shared" si="5"/>
        <v>235</v>
      </c>
      <c r="J57" s="4">
        <f t="shared" si="6"/>
        <v>122850.25</v>
      </c>
      <c r="K57" s="4"/>
    </row>
    <row r="58" spans="1:11">
      <c r="A58" s="1" t="s">
        <v>91</v>
      </c>
      <c r="B58" s="1">
        <v>2</v>
      </c>
      <c r="C58" s="1">
        <f t="shared" si="1"/>
        <v>585.5</v>
      </c>
      <c r="D58" s="1">
        <v>114</v>
      </c>
      <c r="E58" s="3">
        <f t="shared" si="2"/>
        <v>237</v>
      </c>
      <c r="F58" s="3">
        <f t="shared" si="3"/>
        <v>121452.25</v>
      </c>
      <c r="G58" s="2">
        <v>54.94</v>
      </c>
      <c r="H58" s="2">
        <f t="shared" si="4"/>
        <v>55</v>
      </c>
      <c r="I58" s="2">
        <f t="shared" si="5"/>
        <v>379</v>
      </c>
      <c r="J58" s="4">
        <f t="shared" si="6"/>
        <v>42642.25</v>
      </c>
      <c r="K58" s="4"/>
    </row>
    <row r="59" spans="1:11">
      <c r="A59" s="1" t="s">
        <v>92</v>
      </c>
      <c r="B59" s="1">
        <v>2</v>
      </c>
      <c r="C59" s="1">
        <f t="shared" si="1"/>
        <v>585.5</v>
      </c>
      <c r="D59" s="1">
        <v>6</v>
      </c>
      <c r="E59" s="3">
        <f t="shared" si="2"/>
        <v>552</v>
      </c>
      <c r="F59" s="3">
        <f t="shared" si="3"/>
        <v>1122.25</v>
      </c>
      <c r="G59" s="2">
        <v>87.5</v>
      </c>
      <c r="H59" s="2">
        <f t="shared" si="4"/>
        <v>88</v>
      </c>
      <c r="I59" s="2">
        <f t="shared" si="5"/>
        <v>117.5</v>
      </c>
      <c r="J59" s="4">
        <f t="shared" si="6"/>
        <v>219024</v>
      </c>
      <c r="K59" s="4"/>
    </row>
    <row r="60" spans="1:11">
      <c r="A60" s="1" t="s">
        <v>93</v>
      </c>
      <c r="B60" s="1">
        <v>2</v>
      </c>
      <c r="C60" s="1">
        <f t="shared" si="1"/>
        <v>585.5</v>
      </c>
      <c r="D60" s="1">
        <v>106</v>
      </c>
      <c r="E60" s="3">
        <f t="shared" si="2"/>
        <v>252.5</v>
      </c>
      <c r="F60" s="3">
        <f t="shared" si="3"/>
        <v>110889</v>
      </c>
      <c r="G60" s="2">
        <v>46.46</v>
      </c>
      <c r="H60" s="2">
        <f t="shared" si="4"/>
        <v>46</v>
      </c>
      <c r="I60" s="2">
        <f t="shared" si="5"/>
        <v>524.5</v>
      </c>
      <c r="J60" s="4">
        <f t="shared" si="6"/>
        <v>3721</v>
      </c>
      <c r="K60" s="4"/>
    </row>
    <row r="61" spans="1:11">
      <c r="A61" s="1" t="s">
        <v>94</v>
      </c>
      <c r="B61" s="1">
        <v>2</v>
      </c>
      <c r="C61" s="1">
        <f t="shared" si="1"/>
        <v>585.5</v>
      </c>
      <c r="D61" s="1">
        <v>24</v>
      </c>
      <c r="E61" s="3">
        <f t="shared" si="2"/>
        <v>448</v>
      </c>
      <c r="F61" s="3">
        <f t="shared" si="3"/>
        <v>18906.25</v>
      </c>
      <c r="G61" s="2">
        <v>75</v>
      </c>
      <c r="H61" s="2">
        <f t="shared" si="4"/>
        <v>75</v>
      </c>
      <c r="I61" s="2">
        <f t="shared" si="5"/>
        <v>192</v>
      </c>
      <c r="J61" s="4">
        <f t="shared" si="6"/>
        <v>154842.25</v>
      </c>
      <c r="K61" s="4"/>
    </row>
    <row r="62" spans="1:11">
      <c r="A62" s="1" t="s">
        <v>95</v>
      </c>
      <c r="B62" s="1">
        <v>2</v>
      </c>
      <c r="C62" s="1">
        <f t="shared" si="1"/>
        <v>585.5</v>
      </c>
      <c r="D62" s="1">
        <v>45</v>
      </c>
      <c r="E62" s="3">
        <f t="shared" si="2"/>
        <v>392</v>
      </c>
      <c r="F62" s="3">
        <f t="shared" si="3"/>
        <v>37442.25</v>
      </c>
      <c r="G62" s="2">
        <v>58.72</v>
      </c>
      <c r="H62" s="2">
        <f t="shared" si="4"/>
        <v>59</v>
      </c>
      <c r="I62" s="2">
        <f t="shared" si="5"/>
        <v>326.5</v>
      </c>
      <c r="J62" s="4">
        <f t="shared" si="6"/>
        <v>67081</v>
      </c>
      <c r="K62" s="4"/>
    </row>
    <row r="63" spans="1:11">
      <c r="A63" s="1" t="s">
        <v>96</v>
      </c>
      <c r="B63" s="1">
        <v>2</v>
      </c>
      <c r="C63" s="1">
        <f t="shared" si="1"/>
        <v>585.5</v>
      </c>
      <c r="D63" s="1">
        <v>49</v>
      </c>
      <c r="E63" s="3">
        <f t="shared" si="2"/>
        <v>380.5</v>
      </c>
      <c r="F63" s="3">
        <f t="shared" si="3"/>
        <v>42025</v>
      </c>
      <c r="G63" s="2">
        <v>58.82</v>
      </c>
      <c r="H63" s="2">
        <f t="shared" si="4"/>
        <v>59</v>
      </c>
      <c r="I63" s="2">
        <f t="shared" si="5"/>
        <v>323</v>
      </c>
      <c r="J63" s="4">
        <f t="shared" si="6"/>
        <v>68906.25</v>
      </c>
      <c r="K63" s="4"/>
    </row>
    <row r="64" spans="1:11">
      <c r="A64" s="1" t="s">
        <v>97</v>
      </c>
      <c r="B64" s="1">
        <v>2</v>
      </c>
      <c r="C64" s="1">
        <f t="shared" si="1"/>
        <v>585.5</v>
      </c>
      <c r="D64" s="1">
        <v>70</v>
      </c>
      <c r="E64" s="3">
        <f t="shared" si="2"/>
        <v>321</v>
      </c>
      <c r="F64" s="3">
        <f t="shared" si="3"/>
        <v>69960.25</v>
      </c>
      <c r="G64" s="2">
        <v>50</v>
      </c>
      <c r="H64" s="2">
        <f t="shared" si="4"/>
        <v>50</v>
      </c>
      <c r="I64" s="2">
        <f t="shared" si="5"/>
        <v>461.5</v>
      </c>
      <c r="J64" s="4">
        <f t="shared" si="6"/>
        <v>15376</v>
      </c>
      <c r="K64" s="4"/>
    </row>
    <row r="65" spans="1:11">
      <c r="A65" s="1" t="s">
        <v>98</v>
      </c>
      <c r="B65" s="1">
        <v>2</v>
      </c>
      <c r="C65" s="1">
        <f t="shared" si="1"/>
        <v>585.5</v>
      </c>
      <c r="D65" s="1">
        <v>51</v>
      </c>
      <c r="E65" s="3">
        <f t="shared" si="2"/>
        <v>374</v>
      </c>
      <c r="F65" s="3">
        <f t="shared" si="3"/>
        <v>44732.25</v>
      </c>
      <c r="G65" s="2">
        <v>57.5</v>
      </c>
      <c r="H65" s="2">
        <f t="shared" si="4"/>
        <v>58</v>
      </c>
      <c r="I65" s="2">
        <f t="shared" si="5"/>
        <v>349</v>
      </c>
      <c r="J65" s="4">
        <f t="shared" si="6"/>
        <v>55932.25</v>
      </c>
      <c r="K65" s="4"/>
    </row>
    <row r="66" spans="1:11">
      <c r="A66" s="1" t="s">
        <v>99</v>
      </c>
      <c r="B66" s="1">
        <v>2</v>
      </c>
      <c r="C66" s="1">
        <f t="shared" si="1"/>
        <v>585.5</v>
      </c>
      <c r="D66" s="1">
        <v>87</v>
      </c>
      <c r="E66" s="3">
        <f t="shared" si="2"/>
        <v>279</v>
      </c>
      <c r="F66" s="3">
        <f t="shared" si="3"/>
        <v>93942.25</v>
      </c>
      <c r="G66" s="2">
        <v>45.96</v>
      </c>
      <c r="H66" s="2">
        <f t="shared" si="4"/>
        <v>46</v>
      </c>
      <c r="I66" s="2">
        <f t="shared" si="5"/>
        <v>532</v>
      </c>
      <c r="J66" s="4">
        <f t="shared" si="6"/>
        <v>2862.25</v>
      </c>
      <c r="K66" s="4"/>
    </row>
    <row r="67" spans="1:11">
      <c r="A67" s="1" t="s">
        <v>100</v>
      </c>
      <c r="B67" s="1">
        <v>2</v>
      </c>
      <c r="C67" s="1">
        <f t="shared" ref="C67:C130" si="22">_xlfn.RANK.AVG(B67,$B$2:$B$633,0)</f>
        <v>585.5</v>
      </c>
      <c r="D67" s="1">
        <v>41</v>
      </c>
      <c r="E67" s="3">
        <f t="shared" ref="E67:E130" si="23">_xlfn.RANK.AVG(D67,$D$2:$D$633,0)</f>
        <v>407.5</v>
      </c>
      <c r="F67" s="3">
        <f t="shared" ref="F67:F130" si="24">(C67-E67)^2</f>
        <v>31684</v>
      </c>
      <c r="G67" s="2">
        <v>62.73</v>
      </c>
      <c r="H67" s="2">
        <f t="shared" ref="H67:H130" si="25">ROUND(G67,0)</f>
        <v>63</v>
      </c>
      <c r="I67" s="2">
        <f t="shared" ref="I67:I130" si="26">_xlfn.RANK.AVG(G67,G$2:G$633,0)</f>
        <v>270</v>
      </c>
      <c r="J67" s="4">
        <f t="shared" ref="J67:J130" si="27">(C67-I67)^2</f>
        <v>99540.25</v>
      </c>
      <c r="K67" s="4"/>
    </row>
    <row r="68" spans="1:11">
      <c r="A68" s="1" t="s">
        <v>101</v>
      </c>
      <c r="B68" s="1">
        <v>2</v>
      </c>
      <c r="C68" s="1">
        <f t="shared" si="22"/>
        <v>585.5</v>
      </c>
      <c r="D68" s="1">
        <v>78</v>
      </c>
      <c r="E68" s="3">
        <f t="shared" si="23"/>
        <v>302.5</v>
      </c>
      <c r="F68" s="3">
        <f t="shared" si="24"/>
        <v>80089</v>
      </c>
      <c r="G68" s="2">
        <v>50</v>
      </c>
      <c r="H68" s="2">
        <f t="shared" si="25"/>
        <v>50</v>
      </c>
      <c r="I68" s="2">
        <f t="shared" si="26"/>
        <v>461.5</v>
      </c>
      <c r="J68" s="4">
        <f t="shared" si="27"/>
        <v>15376</v>
      </c>
      <c r="K68" s="4"/>
    </row>
    <row r="69" spans="1:11">
      <c r="A69" s="1" t="s">
        <v>102</v>
      </c>
      <c r="B69" s="1">
        <v>2</v>
      </c>
      <c r="C69" s="1">
        <f t="shared" si="22"/>
        <v>585.5</v>
      </c>
      <c r="D69" s="1">
        <v>5</v>
      </c>
      <c r="E69" s="3">
        <f t="shared" si="23"/>
        <v>595</v>
      </c>
      <c r="F69" s="3">
        <f t="shared" si="24"/>
        <v>90.25</v>
      </c>
      <c r="G69" s="2">
        <v>88.89</v>
      </c>
      <c r="H69" s="2">
        <f t="shared" si="25"/>
        <v>89</v>
      </c>
      <c r="I69" s="2">
        <f t="shared" si="26"/>
        <v>85</v>
      </c>
      <c r="J69" s="4">
        <f t="shared" si="27"/>
        <v>250500.25</v>
      </c>
      <c r="K69" s="4"/>
    </row>
    <row r="70" spans="1:11">
      <c r="A70" s="1" t="s">
        <v>103</v>
      </c>
      <c r="B70" s="1">
        <v>2</v>
      </c>
      <c r="C70" s="1">
        <f t="shared" si="22"/>
        <v>585.5</v>
      </c>
      <c r="D70" s="1">
        <v>5</v>
      </c>
      <c r="E70" s="3">
        <f t="shared" si="23"/>
        <v>595</v>
      </c>
      <c r="F70" s="3">
        <f t="shared" si="24"/>
        <v>90.25</v>
      </c>
      <c r="G70" s="2">
        <v>90</v>
      </c>
      <c r="H70" s="2">
        <f t="shared" si="25"/>
        <v>90</v>
      </c>
      <c r="I70" s="2">
        <f t="shared" si="26"/>
        <v>62</v>
      </c>
      <c r="J70" s="4">
        <f t="shared" si="27"/>
        <v>274052.25</v>
      </c>
      <c r="K70" s="4"/>
    </row>
    <row r="71" spans="1:11">
      <c r="A71" s="1" t="s">
        <v>104</v>
      </c>
      <c r="B71" s="1">
        <v>2</v>
      </c>
      <c r="C71" s="1">
        <f t="shared" si="22"/>
        <v>585.5</v>
      </c>
      <c r="D71" s="1">
        <v>47</v>
      </c>
      <c r="E71" s="3">
        <f t="shared" si="23"/>
        <v>388.5</v>
      </c>
      <c r="F71" s="3">
        <f t="shared" si="24"/>
        <v>38809</v>
      </c>
      <c r="G71" s="2">
        <v>59.13</v>
      </c>
      <c r="H71" s="2">
        <f t="shared" si="25"/>
        <v>59</v>
      </c>
      <c r="I71" s="2">
        <f t="shared" si="26"/>
        <v>318</v>
      </c>
      <c r="J71" s="4">
        <f t="shared" si="27"/>
        <v>71556.25</v>
      </c>
      <c r="K71" s="4"/>
    </row>
    <row r="72" spans="1:11">
      <c r="A72" s="1" t="s">
        <v>105</v>
      </c>
      <c r="B72" s="1">
        <v>2</v>
      </c>
      <c r="C72" s="1">
        <f t="shared" si="22"/>
        <v>585.5</v>
      </c>
      <c r="D72" s="1">
        <v>6</v>
      </c>
      <c r="E72" s="3">
        <f t="shared" si="23"/>
        <v>552</v>
      </c>
      <c r="F72" s="3">
        <f t="shared" si="24"/>
        <v>1122.25</v>
      </c>
      <c r="G72" s="2">
        <v>88.89</v>
      </c>
      <c r="H72" s="2">
        <f t="shared" si="25"/>
        <v>89</v>
      </c>
      <c r="I72" s="2">
        <f t="shared" si="26"/>
        <v>85</v>
      </c>
      <c r="J72" s="4">
        <f t="shared" si="27"/>
        <v>250500.25</v>
      </c>
      <c r="K72" s="4"/>
    </row>
    <row r="73" spans="1:11">
      <c r="A73" s="1" t="s">
        <v>106</v>
      </c>
      <c r="B73" s="1">
        <v>2</v>
      </c>
      <c r="C73" s="1">
        <f t="shared" si="22"/>
        <v>585.5</v>
      </c>
      <c r="D73" s="1">
        <v>106</v>
      </c>
      <c r="E73" s="3">
        <f t="shared" si="23"/>
        <v>252.5</v>
      </c>
      <c r="F73" s="3">
        <f t="shared" si="24"/>
        <v>110889</v>
      </c>
      <c r="G73" s="2">
        <v>43.62</v>
      </c>
      <c r="H73" s="2">
        <f t="shared" si="25"/>
        <v>44</v>
      </c>
      <c r="I73" s="2">
        <f t="shared" si="26"/>
        <v>556</v>
      </c>
      <c r="J73" s="4">
        <f t="shared" si="27"/>
        <v>870.25</v>
      </c>
      <c r="K73" s="4"/>
    </row>
    <row r="74" spans="1:11">
      <c r="A74" s="1" t="s">
        <v>107</v>
      </c>
      <c r="B74" s="1">
        <v>2</v>
      </c>
      <c r="C74" s="1">
        <f t="shared" si="22"/>
        <v>585.5</v>
      </c>
      <c r="D74" s="1">
        <v>11</v>
      </c>
      <c r="E74" s="3">
        <f t="shared" si="23"/>
        <v>496</v>
      </c>
      <c r="F74" s="3">
        <f t="shared" si="24"/>
        <v>8010.25</v>
      </c>
      <c r="G74" s="2">
        <v>83.33</v>
      </c>
      <c r="H74" s="2">
        <f t="shared" si="25"/>
        <v>83</v>
      </c>
      <c r="I74" s="2">
        <f t="shared" si="26"/>
        <v>152.5</v>
      </c>
      <c r="J74" s="4">
        <f t="shared" si="27"/>
        <v>187489</v>
      </c>
      <c r="K74" s="4"/>
    </row>
    <row r="75" spans="1:11">
      <c r="A75" s="1" t="s">
        <v>108</v>
      </c>
      <c r="B75" s="1">
        <v>2</v>
      </c>
      <c r="C75" s="1">
        <f t="shared" si="22"/>
        <v>585.5</v>
      </c>
      <c r="D75" s="1">
        <v>23</v>
      </c>
      <c r="E75" s="3">
        <f t="shared" si="23"/>
        <v>450</v>
      </c>
      <c r="F75" s="3">
        <f t="shared" si="24"/>
        <v>18360.25</v>
      </c>
      <c r="G75" s="2">
        <v>73.86</v>
      </c>
      <c r="H75" s="2">
        <f t="shared" si="25"/>
        <v>74</v>
      </c>
      <c r="I75" s="2">
        <f t="shared" si="26"/>
        <v>194</v>
      </c>
      <c r="J75" s="4">
        <f t="shared" si="27"/>
        <v>153272.25</v>
      </c>
      <c r="K75" s="4"/>
    </row>
    <row r="76" spans="1:11">
      <c r="A76" s="1" t="s">
        <v>109</v>
      </c>
      <c r="B76" s="1">
        <v>2</v>
      </c>
      <c r="C76" s="1">
        <f t="shared" si="22"/>
        <v>585.5</v>
      </c>
      <c r="D76" s="1">
        <v>38</v>
      </c>
      <c r="E76" s="3">
        <f t="shared" si="23"/>
        <v>415</v>
      </c>
      <c r="F76" s="3">
        <f t="shared" si="24"/>
        <v>29070.25</v>
      </c>
      <c r="G76" s="2">
        <v>63.46</v>
      </c>
      <c r="H76" s="2">
        <f t="shared" si="25"/>
        <v>63</v>
      </c>
      <c r="I76" s="2">
        <f t="shared" si="26"/>
        <v>261</v>
      </c>
      <c r="J76" s="4">
        <f t="shared" si="27"/>
        <v>105300.25</v>
      </c>
      <c r="K76" s="4"/>
    </row>
    <row r="77" spans="1:11">
      <c r="A77" s="1" t="s">
        <v>110</v>
      </c>
      <c r="B77" s="1">
        <v>2</v>
      </c>
      <c r="C77" s="1">
        <f t="shared" si="22"/>
        <v>585.5</v>
      </c>
      <c r="D77" s="1">
        <v>53</v>
      </c>
      <c r="E77" s="3">
        <f t="shared" si="23"/>
        <v>369.5</v>
      </c>
      <c r="F77" s="3">
        <f t="shared" si="24"/>
        <v>46656</v>
      </c>
      <c r="G77" s="2">
        <v>70.22</v>
      </c>
      <c r="H77" s="2">
        <f t="shared" si="25"/>
        <v>70</v>
      </c>
      <c r="I77" s="2">
        <f t="shared" si="26"/>
        <v>205</v>
      </c>
      <c r="J77" s="4">
        <f t="shared" si="27"/>
        <v>144780.25</v>
      </c>
      <c r="K77" s="4"/>
    </row>
    <row r="78" spans="1:11">
      <c r="A78" s="1" t="s">
        <v>111</v>
      </c>
      <c r="B78" s="1">
        <v>2</v>
      </c>
      <c r="C78" s="1">
        <f t="shared" si="22"/>
        <v>585.5</v>
      </c>
      <c r="D78" s="1">
        <v>6</v>
      </c>
      <c r="E78" s="3">
        <f t="shared" si="23"/>
        <v>552</v>
      </c>
      <c r="F78" s="3">
        <f t="shared" si="24"/>
        <v>1122.25</v>
      </c>
      <c r="G78" s="2">
        <v>86.05</v>
      </c>
      <c r="H78" s="2">
        <f t="shared" si="25"/>
        <v>86</v>
      </c>
      <c r="I78" s="2">
        <f t="shared" si="26"/>
        <v>143</v>
      </c>
      <c r="J78" s="4">
        <f t="shared" si="27"/>
        <v>195806.25</v>
      </c>
      <c r="K78" s="4"/>
    </row>
    <row r="79" spans="1:11">
      <c r="A79" s="1" t="s">
        <v>112</v>
      </c>
      <c r="B79" s="1">
        <v>2</v>
      </c>
      <c r="C79" s="1">
        <f t="shared" si="22"/>
        <v>585.5</v>
      </c>
      <c r="D79" s="1">
        <v>4</v>
      </c>
      <c r="E79" s="3">
        <f t="shared" si="23"/>
        <v>624.5</v>
      </c>
      <c r="F79" s="3">
        <f t="shared" si="24"/>
        <v>1521</v>
      </c>
      <c r="G79" s="2">
        <v>91.49</v>
      </c>
      <c r="H79" s="2">
        <f t="shared" si="25"/>
        <v>91</v>
      </c>
      <c r="I79" s="2">
        <f t="shared" si="26"/>
        <v>28</v>
      </c>
      <c r="J79" s="4">
        <f t="shared" si="27"/>
        <v>310806.25</v>
      </c>
      <c r="K79" s="4"/>
    </row>
    <row r="80" spans="1:11">
      <c r="A80" s="1" t="s">
        <v>113</v>
      </c>
      <c r="B80" s="1">
        <v>2</v>
      </c>
      <c r="C80" s="1">
        <f t="shared" si="22"/>
        <v>585.5</v>
      </c>
      <c r="D80" s="1">
        <v>4</v>
      </c>
      <c r="E80" s="3">
        <f t="shared" si="23"/>
        <v>624.5</v>
      </c>
      <c r="F80" s="3">
        <f t="shared" si="24"/>
        <v>1521</v>
      </c>
      <c r="G80" s="2">
        <v>91.67</v>
      </c>
      <c r="H80" s="2">
        <f t="shared" si="25"/>
        <v>92</v>
      </c>
      <c r="I80" s="2">
        <f t="shared" si="26"/>
        <v>22.5</v>
      </c>
      <c r="J80" s="4">
        <f t="shared" si="27"/>
        <v>316969</v>
      </c>
      <c r="K80" s="4"/>
    </row>
    <row r="81" spans="1:11">
      <c r="A81" s="1" t="s">
        <v>114</v>
      </c>
      <c r="B81" s="1">
        <v>2</v>
      </c>
      <c r="C81" s="1">
        <f t="shared" si="22"/>
        <v>585.5</v>
      </c>
      <c r="D81" s="1">
        <v>59</v>
      </c>
      <c r="E81" s="3">
        <f t="shared" si="23"/>
        <v>347</v>
      </c>
      <c r="F81" s="3">
        <f t="shared" si="24"/>
        <v>56882.25</v>
      </c>
      <c r="G81" s="2">
        <v>60.4</v>
      </c>
      <c r="H81" s="2">
        <f t="shared" si="25"/>
        <v>60</v>
      </c>
      <c r="I81" s="2">
        <f t="shared" si="26"/>
        <v>302</v>
      </c>
      <c r="J81" s="4">
        <f t="shared" si="27"/>
        <v>80372.25</v>
      </c>
      <c r="K81" s="4"/>
    </row>
    <row r="82" spans="1:11">
      <c r="A82" s="1" t="s">
        <v>115</v>
      </c>
      <c r="B82" s="1">
        <v>2</v>
      </c>
      <c r="C82" s="1">
        <f t="shared" si="22"/>
        <v>585.5</v>
      </c>
      <c r="D82" s="1">
        <v>15</v>
      </c>
      <c r="E82" s="3">
        <f t="shared" si="23"/>
        <v>460</v>
      </c>
      <c r="F82" s="3">
        <f t="shared" si="24"/>
        <v>15750.25</v>
      </c>
      <c r="G82" s="2">
        <v>79.17</v>
      </c>
      <c r="H82" s="2">
        <f t="shared" si="25"/>
        <v>79</v>
      </c>
      <c r="I82" s="2">
        <f t="shared" si="26"/>
        <v>177</v>
      </c>
      <c r="J82" s="4">
        <f t="shared" si="27"/>
        <v>166872.25</v>
      </c>
      <c r="K82" s="4"/>
    </row>
    <row r="83" spans="1:11">
      <c r="A83" s="1" t="s">
        <v>116</v>
      </c>
      <c r="B83" s="1">
        <v>2</v>
      </c>
      <c r="C83" s="1">
        <f t="shared" si="22"/>
        <v>585.5</v>
      </c>
      <c r="D83" s="1">
        <v>30</v>
      </c>
      <c r="E83" s="3">
        <f t="shared" si="23"/>
        <v>436</v>
      </c>
      <c r="F83" s="3">
        <f t="shared" si="24"/>
        <v>22350.25</v>
      </c>
      <c r="G83" s="2">
        <v>76</v>
      </c>
      <c r="H83" s="2">
        <f t="shared" si="25"/>
        <v>76</v>
      </c>
      <c r="I83" s="2">
        <f t="shared" si="26"/>
        <v>188</v>
      </c>
      <c r="J83" s="4">
        <f t="shared" si="27"/>
        <v>158006.25</v>
      </c>
      <c r="K83" s="4"/>
    </row>
    <row r="84" spans="1:11">
      <c r="A84" s="1" t="s">
        <v>117</v>
      </c>
      <c r="B84" s="1">
        <v>2</v>
      </c>
      <c r="C84" s="1">
        <f t="shared" si="22"/>
        <v>585.5</v>
      </c>
      <c r="D84" s="1">
        <v>72</v>
      </c>
      <c r="E84" s="3">
        <f t="shared" si="23"/>
        <v>314</v>
      </c>
      <c r="F84" s="3">
        <f t="shared" si="24"/>
        <v>73712.25</v>
      </c>
      <c r="G84" s="2">
        <v>63.08</v>
      </c>
      <c r="H84" s="2">
        <f t="shared" si="25"/>
        <v>63</v>
      </c>
      <c r="I84" s="2">
        <f t="shared" si="26"/>
        <v>265</v>
      </c>
      <c r="J84" s="4">
        <f t="shared" si="27"/>
        <v>102720.25</v>
      </c>
      <c r="K84" s="4"/>
    </row>
    <row r="85" spans="1:11">
      <c r="A85" s="1" t="s">
        <v>118</v>
      </c>
      <c r="B85" s="1">
        <v>2</v>
      </c>
      <c r="C85" s="1">
        <f t="shared" si="22"/>
        <v>585.5</v>
      </c>
      <c r="D85" s="1">
        <v>6</v>
      </c>
      <c r="E85" s="3">
        <f t="shared" si="23"/>
        <v>552</v>
      </c>
      <c r="F85" s="3">
        <f t="shared" si="24"/>
        <v>1122.25</v>
      </c>
      <c r="G85" s="2">
        <v>87.5</v>
      </c>
      <c r="H85" s="2">
        <f t="shared" si="25"/>
        <v>88</v>
      </c>
      <c r="I85" s="2">
        <f t="shared" si="26"/>
        <v>117.5</v>
      </c>
      <c r="J85" s="4">
        <f t="shared" si="27"/>
        <v>219024</v>
      </c>
      <c r="K85" s="4"/>
    </row>
    <row r="86" spans="1:11">
      <c r="A86" s="1" t="s">
        <v>119</v>
      </c>
      <c r="B86" s="1">
        <v>2</v>
      </c>
      <c r="C86" s="1">
        <f t="shared" si="22"/>
        <v>585.5</v>
      </c>
      <c r="D86" s="1">
        <v>5</v>
      </c>
      <c r="E86" s="3">
        <f t="shared" si="23"/>
        <v>595</v>
      </c>
      <c r="F86" s="3">
        <f t="shared" si="24"/>
        <v>90.25</v>
      </c>
      <c r="G86" s="2">
        <v>88.64</v>
      </c>
      <c r="H86" s="2">
        <f t="shared" si="25"/>
        <v>89</v>
      </c>
      <c r="I86" s="2">
        <f t="shared" si="26"/>
        <v>96</v>
      </c>
      <c r="J86" s="4">
        <f t="shared" si="27"/>
        <v>239610.25</v>
      </c>
      <c r="K86" s="4"/>
    </row>
    <row r="87" spans="1:11">
      <c r="A87" s="1" t="s">
        <v>120</v>
      </c>
      <c r="B87" s="1">
        <v>2</v>
      </c>
      <c r="C87" s="1">
        <f t="shared" si="22"/>
        <v>585.5</v>
      </c>
      <c r="D87" s="1">
        <v>5</v>
      </c>
      <c r="E87" s="3">
        <f t="shared" si="23"/>
        <v>595</v>
      </c>
      <c r="F87" s="3">
        <f t="shared" si="24"/>
        <v>90.25</v>
      </c>
      <c r="G87" s="2">
        <v>88.64</v>
      </c>
      <c r="H87" s="2">
        <f t="shared" si="25"/>
        <v>89</v>
      </c>
      <c r="I87" s="2">
        <f t="shared" si="26"/>
        <v>96</v>
      </c>
      <c r="J87" s="4">
        <f t="shared" si="27"/>
        <v>239610.25</v>
      </c>
      <c r="K87" s="4"/>
    </row>
    <row r="88" spans="1:11">
      <c r="A88" s="1" t="s">
        <v>121</v>
      </c>
      <c r="B88" s="1">
        <v>2</v>
      </c>
      <c r="C88" s="1">
        <f t="shared" si="22"/>
        <v>585.5</v>
      </c>
      <c r="D88" s="1">
        <v>5</v>
      </c>
      <c r="E88" s="3">
        <f t="shared" si="23"/>
        <v>595</v>
      </c>
      <c r="F88" s="3">
        <f t="shared" si="24"/>
        <v>90.25</v>
      </c>
      <c r="G88" s="2">
        <v>88.64</v>
      </c>
      <c r="H88" s="2">
        <f t="shared" si="25"/>
        <v>89</v>
      </c>
      <c r="I88" s="2">
        <f t="shared" si="26"/>
        <v>96</v>
      </c>
      <c r="J88" s="4">
        <f t="shared" si="27"/>
        <v>239610.25</v>
      </c>
      <c r="K88" s="4"/>
    </row>
    <row r="89" spans="1:11">
      <c r="A89" s="1" t="s">
        <v>122</v>
      </c>
      <c r="B89" s="1">
        <v>2</v>
      </c>
      <c r="C89" s="1">
        <f t="shared" si="22"/>
        <v>585.5</v>
      </c>
      <c r="D89" s="1">
        <v>12</v>
      </c>
      <c r="E89" s="3">
        <f t="shared" si="23"/>
        <v>481.5</v>
      </c>
      <c r="F89" s="3">
        <f t="shared" si="24"/>
        <v>10816</v>
      </c>
      <c r="G89" s="2">
        <v>82.09</v>
      </c>
      <c r="H89" s="2">
        <f t="shared" si="25"/>
        <v>82</v>
      </c>
      <c r="I89" s="2">
        <f t="shared" si="26"/>
        <v>160</v>
      </c>
      <c r="J89" s="4">
        <f t="shared" si="27"/>
        <v>181050.25</v>
      </c>
      <c r="K89" s="4"/>
    </row>
    <row r="90" spans="1:11">
      <c r="A90" s="1" t="s">
        <v>123</v>
      </c>
      <c r="B90" s="1">
        <v>2</v>
      </c>
      <c r="C90" s="1">
        <f t="shared" si="22"/>
        <v>585.5</v>
      </c>
      <c r="D90" s="1">
        <v>42</v>
      </c>
      <c r="E90" s="3">
        <f t="shared" si="23"/>
        <v>402.5</v>
      </c>
      <c r="F90" s="3">
        <f t="shared" si="24"/>
        <v>33489</v>
      </c>
      <c r="G90" s="2">
        <v>60.75</v>
      </c>
      <c r="H90" s="2">
        <f t="shared" si="25"/>
        <v>61</v>
      </c>
      <c r="I90" s="2">
        <f t="shared" si="26"/>
        <v>294</v>
      </c>
      <c r="J90" s="4">
        <f t="shared" si="27"/>
        <v>84972.25</v>
      </c>
      <c r="K90" s="4"/>
    </row>
    <row r="91" spans="1:11">
      <c r="A91" s="1" t="s">
        <v>124</v>
      </c>
      <c r="B91" s="1">
        <v>2</v>
      </c>
      <c r="C91" s="1">
        <f t="shared" si="22"/>
        <v>585.5</v>
      </c>
      <c r="D91" s="1">
        <v>80</v>
      </c>
      <c r="E91" s="3">
        <f t="shared" si="23"/>
        <v>294</v>
      </c>
      <c r="F91" s="3">
        <f t="shared" si="24"/>
        <v>84972.25</v>
      </c>
      <c r="G91" s="2">
        <v>37.5</v>
      </c>
      <c r="H91" s="2">
        <f t="shared" si="25"/>
        <v>38</v>
      </c>
      <c r="I91" s="2">
        <f t="shared" si="26"/>
        <v>608.5</v>
      </c>
      <c r="J91" s="4">
        <f t="shared" si="27"/>
        <v>529</v>
      </c>
      <c r="K91" s="4"/>
    </row>
    <row r="92" spans="1:11">
      <c r="A92" s="1" t="s">
        <v>125</v>
      </c>
      <c r="B92" s="1">
        <v>2</v>
      </c>
      <c r="C92" s="1">
        <f t="shared" si="22"/>
        <v>585.5</v>
      </c>
      <c r="D92" s="1">
        <v>5</v>
      </c>
      <c r="E92" s="3">
        <f t="shared" si="23"/>
        <v>595</v>
      </c>
      <c r="F92" s="3">
        <f t="shared" si="24"/>
        <v>90.25</v>
      </c>
      <c r="G92" s="2">
        <v>90.57</v>
      </c>
      <c r="H92" s="2">
        <f t="shared" si="25"/>
        <v>91</v>
      </c>
      <c r="I92" s="2">
        <f t="shared" si="26"/>
        <v>53.5</v>
      </c>
      <c r="J92" s="4">
        <f t="shared" si="27"/>
        <v>283024</v>
      </c>
      <c r="K92" s="4"/>
    </row>
    <row r="93" spans="1:11">
      <c r="A93" s="1" t="s">
        <v>126</v>
      </c>
      <c r="B93" s="1">
        <v>2</v>
      </c>
      <c r="C93" s="1">
        <f t="shared" si="22"/>
        <v>585.5</v>
      </c>
      <c r="D93" s="1">
        <v>6</v>
      </c>
      <c r="E93" s="3">
        <f t="shared" si="23"/>
        <v>552</v>
      </c>
      <c r="F93" s="3">
        <f t="shared" si="24"/>
        <v>1122.25</v>
      </c>
      <c r="G93" s="2">
        <v>87.23</v>
      </c>
      <c r="H93" s="2">
        <f t="shared" si="25"/>
        <v>87</v>
      </c>
      <c r="I93" s="2">
        <f t="shared" si="26"/>
        <v>124.5</v>
      </c>
      <c r="J93" s="4">
        <f t="shared" si="27"/>
        <v>212521</v>
      </c>
      <c r="K93" s="4"/>
    </row>
    <row r="94" spans="1:11">
      <c r="A94" s="1" t="s">
        <v>127</v>
      </c>
      <c r="B94" s="1">
        <v>2</v>
      </c>
      <c r="C94" s="1">
        <f t="shared" si="22"/>
        <v>585.5</v>
      </c>
      <c r="D94" s="1">
        <v>5</v>
      </c>
      <c r="E94" s="3">
        <f t="shared" si="23"/>
        <v>595</v>
      </c>
      <c r="F94" s="3">
        <f t="shared" si="24"/>
        <v>90.25</v>
      </c>
      <c r="G94" s="2">
        <v>86.49</v>
      </c>
      <c r="H94" s="2">
        <f t="shared" si="25"/>
        <v>86</v>
      </c>
      <c r="I94" s="2">
        <f t="shared" si="26"/>
        <v>134</v>
      </c>
      <c r="J94" s="4">
        <f t="shared" si="27"/>
        <v>203852.25</v>
      </c>
      <c r="K94" s="4"/>
    </row>
    <row r="95" spans="1:11">
      <c r="A95" s="1" t="s">
        <v>128</v>
      </c>
      <c r="B95" s="1">
        <v>2</v>
      </c>
      <c r="C95" s="1">
        <f t="shared" si="22"/>
        <v>585.5</v>
      </c>
      <c r="D95" s="1">
        <v>6</v>
      </c>
      <c r="E95" s="3">
        <f t="shared" si="23"/>
        <v>552</v>
      </c>
      <c r="F95" s="3">
        <f t="shared" si="24"/>
        <v>1122.25</v>
      </c>
      <c r="G95" s="2">
        <v>87.5</v>
      </c>
      <c r="H95" s="2">
        <f t="shared" si="25"/>
        <v>88</v>
      </c>
      <c r="I95" s="2">
        <f t="shared" si="26"/>
        <v>117.5</v>
      </c>
      <c r="J95" s="4">
        <f t="shared" si="27"/>
        <v>219024</v>
      </c>
      <c r="K95" s="4"/>
    </row>
    <row r="96" spans="1:11">
      <c r="A96" s="1" t="s">
        <v>129</v>
      </c>
      <c r="B96" s="1">
        <v>3</v>
      </c>
      <c r="C96" s="1">
        <f t="shared" si="22"/>
        <v>502</v>
      </c>
      <c r="D96" s="1">
        <v>39</v>
      </c>
      <c r="E96" s="3">
        <f t="shared" si="23"/>
        <v>412</v>
      </c>
      <c r="F96" s="3">
        <f t="shared" si="24"/>
        <v>8100</v>
      </c>
      <c r="G96" s="2">
        <v>76.069999999999993</v>
      </c>
      <c r="H96" s="2">
        <f t="shared" si="25"/>
        <v>76</v>
      </c>
      <c r="I96" s="2">
        <f t="shared" si="26"/>
        <v>187</v>
      </c>
      <c r="J96" s="4">
        <f t="shared" si="27"/>
        <v>99225</v>
      </c>
      <c r="K96" s="4"/>
    </row>
    <row r="97" spans="1:11">
      <c r="A97" s="1" t="s">
        <v>130</v>
      </c>
      <c r="B97" s="1">
        <v>3</v>
      </c>
      <c r="C97" s="1">
        <f t="shared" si="22"/>
        <v>502</v>
      </c>
      <c r="D97" s="1">
        <v>49</v>
      </c>
      <c r="E97" s="3">
        <f t="shared" si="23"/>
        <v>380.5</v>
      </c>
      <c r="F97" s="3">
        <f t="shared" si="24"/>
        <v>14762.25</v>
      </c>
      <c r="G97" s="2">
        <v>74.069999999999993</v>
      </c>
      <c r="H97" s="2">
        <f t="shared" si="25"/>
        <v>74</v>
      </c>
      <c r="I97" s="2">
        <f t="shared" si="26"/>
        <v>193</v>
      </c>
      <c r="J97" s="4">
        <f t="shared" si="27"/>
        <v>95481</v>
      </c>
      <c r="K97" s="4"/>
    </row>
    <row r="98" spans="1:11">
      <c r="A98" s="1" t="s">
        <v>131</v>
      </c>
      <c r="B98" s="1">
        <v>3</v>
      </c>
      <c r="C98" s="1">
        <f t="shared" si="22"/>
        <v>502</v>
      </c>
      <c r="D98" s="1">
        <v>71</v>
      </c>
      <c r="E98" s="3">
        <f t="shared" si="23"/>
        <v>317</v>
      </c>
      <c r="F98" s="3">
        <f t="shared" si="24"/>
        <v>34225</v>
      </c>
      <c r="G98" s="2">
        <v>54.19</v>
      </c>
      <c r="H98" s="2">
        <f t="shared" si="25"/>
        <v>54</v>
      </c>
      <c r="I98" s="2">
        <f t="shared" si="26"/>
        <v>392.5</v>
      </c>
      <c r="J98" s="4">
        <f t="shared" si="27"/>
        <v>11990.25</v>
      </c>
      <c r="K98" s="4"/>
    </row>
    <row r="99" spans="1:11">
      <c r="A99" s="1" t="s">
        <v>132</v>
      </c>
      <c r="B99" s="1">
        <v>3</v>
      </c>
      <c r="C99" s="1">
        <f t="shared" si="22"/>
        <v>502</v>
      </c>
      <c r="D99" s="1">
        <v>40</v>
      </c>
      <c r="E99" s="3">
        <f t="shared" si="23"/>
        <v>410</v>
      </c>
      <c r="F99" s="3">
        <f t="shared" si="24"/>
        <v>8464</v>
      </c>
      <c r="G99" s="2">
        <v>75.31</v>
      </c>
      <c r="H99" s="2">
        <f t="shared" si="25"/>
        <v>75</v>
      </c>
      <c r="I99" s="2">
        <f t="shared" si="26"/>
        <v>191</v>
      </c>
      <c r="J99" s="4">
        <f t="shared" si="27"/>
        <v>96721</v>
      </c>
      <c r="K99" s="4"/>
    </row>
    <row r="100" spans="1:11">
      <c r="A100" s="1" t="s">
        <v>133</v>
      </c>
      <c r="B100" s="1">
        <v>3</v>
      </c>
      <c r="C100" s="1">
        <f t="shared" si="22"/>
        <v>502</v>
      </c>
      <c r="D100" s="1">
        <v>44</v>
      </c>
      <c r="E100" s="3">
        <f t="shared" si="23"/>
        <v>394.5</v>
      </c>
      <c r="F100" s="3">
        <f t="shared" si="24"/>
        <v>11556.25</v>
      </c>
      <c r="G100" s="2">
        <v>72.84</v>
      </c>
      <c r="H100" s="2">
        <f t="shared" si="25"/>
        <v>73</v>
      </c>
      <c r="I100" s="2">
        <f t="shared" si="26"/>
        <v>197</v>
      </c>
      <c r="J100" s="4">
        <f t="shared" si="27"/>
        <v>93025</v>
      </c>
      <c r="K100" s="4"/>
    </row>
    <row r="101" spans="1:11">
      <c r="A101" s="1" t="s">
        <v>134</v>
      </c>
      <c r="B101" s="1">
        <v>3</v>
      </c>
      <c r="C101" s="1">
        <f t="shared" si="22"/>
        <v>502</v>
      </c>
      <c r="D101" s="1">
        <v>36</v>
      </c>
      <c r="E101" s="3">
        <f t="shared" si="23"/>
        <v>421.5</v>
      </c>
      <c r="F101" s="3">
        <f t="shared" si="24"/>
        <v>6480.25</v>
      </c>
      <c r="G101" s="2">
        <v>69.23</v>
      </c>
      <c r="H101" s="2">
        <f t="shared" si="25"/>
        <v>69</v>
      </c>
      <c r="I101" s="2">
        <f t="shared" si="26"/>
        <v>217.5</v>
      </c>
      <c r="J101" s="4">
        <f t="shared" si="27"/>
        <v>80940.25</v>
      </c>
      <c r="K101" s="4"/>
    </row>
    <row r="102" spans="1:11">
      <c r="A102" s="1" t="s">
        <v>135</v>
      </c>
      <c r="B102" s="1">
        <v>3</v>
      </c>
      <c r="C102" s="1">
        <f t="shared" si="22"/>
        <v>502</v>
      </c>
      <c r="D102" s="1">
        <v>48</v>
      </c>
      <c r="E102" s="3">
        <f t="shared" si="23"/>
        <v>385.5</v>
      </c>
      <c r="F102" s="3">
        <f t="shared" si="24"/>
        <v>13572.25</v>
      </c>
      <c r="G102" s="2">
        <v>64.44</v>
      </c>
      <c r="H102" s="2">
        <f t="shared" si="25"/>
        <v>64</v>
      </c>
      <c r="I102" s="2">
        <f t="shared" si="26"/>
        <v>253</v>
      </c>
      <c r="J102" s="4">
        <f t="shared" si="27"/>
        <v>62001</v>
      </c>
      <c r="K102" s="4"/>
    </row>
    <row r="103" spans="1:11">
      <c r="A103" s="1" t="s">
        <v>136</v>
      </c>
      <c r="B103" s="1">
        <v>3</v>
      </c>
      <c r="C103" s="1">
        <f t="shared" si="22"/>
        <v>502</v>
      </c>
      <c r="D103" s="1">
        <v>13</v>
      </c>
      <c r="E103" s="3">
        <f t="shared" si="23"/>
        <v>470</v>
      </c>
      <c r="F103" s="3">
        <f t="shared" si="24"/>
        <v>1024</v>
      </c>
      <c r="G103" s="2">
        <v>91.28</v>
      </c>
      <c r="H103" s="2">
        <f t="shared" si="25"/>
        <v>91</v>
      </c>
      <c r="I103" s="2">
        <f t="shared" si="26"/>
        <v>34</v>
      </c>
      <c r="J103" s="4">
        <f t="shared" si="27"/>
        <v>219024</v>
      </c>
      <c r="K103" s="4"/>
    </row>
    <row r="104" spans="1:11">
      <c r="A104" s="1" t="s">
        <v>137</v>
      </c>
      <c r="B104" s="1">
        <v>3</v>
      </c>
      <c r="C104" s="1">
        <f t="shared" si="22"/>
        <v>502</v>
      </c>
      <c r="D104" s="1">
        <v>13</v>
      </c>
      <c r="E104" s="3">
        <f t="shared" si="23"/>
        <v>470</v>
      </c>
      <c r="F104" s="3">
        <f t="shared" si="24"/>
        <v>1024</v>
      </c>
      <c r="G104" s="2">
        <v>78.33</v>
      </c>
      <c r="H104" s="2">
        <f t="shared" si="25"/>
        <v>78</v>
      </c>
      <c r="I104" s="2">
        <f t="shared" si="26"/>
        <v>179</v>
      </c>
      <c r="J104" s="4">
        <f t="shared" si="27"/>
        <v>104329</v>
      </c>
      <c r="K104" s="4"/>
    </row>
    <row r="105" spans="1:11">
      <c r="A105" s="1" t="s">
        <v>138</v>
      </c>
      <c r="B105" s="1">
        <v>3</v>
      </c>
      <c r="C105" s="1">
        <f t="shared" si="22"/>
        <v>502</v>
      </c>
      <c r="D105" s="1">
        <v>41</v>
      </c>
      <c r="E105" s="3">
        <f t="shared" si="23"/>
        <v>407.5</v>
      </c>
      <c r="F105" s="3">
        <f t="shared" si="24"/>
        <v>8930.25</v>
      </c>
      <c r="G105" s="2">
        <v>64.66</v>
      </c>
      <c r="H105" s="2">
        <f t="shared" si="25"/>
        <v>65</v>
      </c>
      <c r="I105" s="2">
        <f t="shared" si="26"/>
        <v>250</v>
      </c>
      <c r="J105" s="4">
        <f t="shared" si="27"/>
        <v>63504</v>
      </c>
      <c r="K105" s="4"/>
    </row>
    <row r="106" spans="1:11">
      <c r="A106" s="1" t="s">
        <v>139</v>
      </c>
      <c r="B106" s="1">
        <v>3</v>
      </c>
      <c r="C106" s="1">
        <f t="shared" si="22"/>
        <v>502</v>
      </c>
      <c r="D106" s="1">
        <v>9</v>
      </c>
      <c r="E106" s="3">
        <f t="shared" si="23"/>
        <v>509</v>
      </c>
      <c r="F106" s="3">
        <f t="shared" si="24"/>
        <v>49</v>
      </c>
      <c r="G106" s="2">
        <v>84.21</v>
      </c>
      <c r="H106" s="2">
        <f t="shared" si="25"/>
        <v>84</v>
      </c>
      <c r="I106" s="2">
        <f t="shared" si="26"/>
        <v>151</v>
      </c>
      <c r="J106" s="4">
        <f t="shared" si="27"/>
        <v>123201</v>
      </c>
      <c r="K106" s="4"/>
    </row>
    <row r="107" spans="1:11">
      <c r="A107" s="1" t="s">
        <v>140</v>
      </c>
      <c r="B107" s="1">
        <v>3</v>
      </c>
      <c r="C107" s="1">
        <f t="shared" si="22"/>
        <v>502</v>
      </c>
      <c r="D107" s="1">
        <v>48</v>
      </c>
      <c r="E107" s="3">
        <f t="shared" si="23"/>
        <v>385.5</v>
      </c>
      <c r="F107" s="3">
        <f t="shared" si="24"/>
        <v>13572.25</v>
      </c>
      <c r="G107" s="2">
        <v>60.33</v>
      </c>
      <c r="H107" s="2">
        <f t="shared" si="25"/>
        <v>60</v>
      </c>
      <c r="I107" s="2">
        <f t="shared" si="26"/>
        <v>305</v>
      </c>
      <c r="J107" s="4">
        <f t="shared" si="27"/>
        <v>38809</v>
      </c>
      <c r="K107" s="4"/>
    </row>
    <row r="108" spans="1:11">
      <c r="A108" s="1" t="s">
        <v>141</v>
      </c>
      <c r="B108" s="1">
        <v>3</v>
      </c>
      <c r="C108" s="1">
        <f t="shared" si="22"/>
        <v>502</v>
      </c>
      <c r="D108" s="1">
        <v>4</v>
      </c>
      <c r="E108" s="3">
        <f t="shared" si="23"/>
        <v>624.5</v>
      </c>
      <c r="F108" s="3">
        <f t="shared" si="24"/>
        <v>15006.25</v>
      </c>
      <c r="G108" s="2">
        <v>92.31</v>
      </c>
      <c r="H108" s="2">
        <f t="shared" si="25"/>
        <v>92</v>
      </c>
      <c r="I108" s="2">
        <f t="shared" si="26"/>
        <v>7</v>
      </c>
      <c r="J108" s="4">
        <f t="shared" si="27"/>
        <v>245025</v>
      </c>
      <c r="K108" s="4"/>
    </row>
    <row r="109" spans="1:11">
      <c r="A109" s="1" t="s">
        <v>142</v>
      </c>
      <c r="B109" s="1">
        <v>3</v>
      </c>
      <c r="C109" s="1">
        <f t="shared" si="22"/>
        <v>502</v>
      </c>
      <c r="D109" s="1">
        <v>6</v>
      </c>
      <c r="E109" s="3">
        <f t="shared" si="23"/>
        <v>552</v>
      </c>
      <c r="F109" s="3">
        <f t="shared" si="24"/>
        <v>2500</v>
      </c>
      <c r="G109" s="2">
        <v>87.76</v>
      </c>
      <c r="H109" s="2">
        <f t="shared" si="25"/>
        <v>88</v>
      </c>
      <c r="I109" s="2">
        <f t="shared" si="26"/>
        <v>113</v>
      </c>
      <c r="J109" s="4">
        <f t="shared" si="27"/>
        <v>151321</v>
      </c>
      <c r="K109" s="4"/>
    </row>
    <row r="110" spans="1:11">
      <c r="A110" s="1" t="s">
        <v>143</v>
      </c>
      <c r="B110" s="1">
        <v>3</v>
      </c>
      <c r="C110" s="1">
        <f t="shared" si="22"/>
        <v>502</v>
      </c>
      <c r="D110" s="1">
        <v>62</v>
      </c>
      <c r="E110" s="3">
        <f t="shared" si="23"/>
        <v>341.5</v>
      </c>
      <c r="F110" s="3">
        <f t="shared" si="24"/>
        <v>25760.25</v>
      </c>
      <c r="G110" s="2">
        <v>60.26</v>
      </c>
      <c r="H110" s="2">
        <f t="shared" si="25"/>
        <v>60</v>
      </c>
      <c r="I110" s="2">
        <f t="shared" si="26"/>
        <v>307</v>
      </c>
      <c r="J110" s="4">
        <f t="shared" si="27"/>
        <v>38025</v>
      </c>
      <c r="K110" s="4"/>
    </row>
    <row r="111" spans="1:11">
      <c r="A111" s="1" t="s">
        <v>144</v>
      </c>
      <c r="B111" s="1">
        <v>3</v>
      </c>
      <c r="C111" s="1">
        <f t="shared" si="22"/>
        <v>502</v>
      </c>
      <c r="D111" s="1">
        <v>6</v>
      </c>
      <c r="E111" s="3">
        <f t="shared" si="23"/>
        <v>552</v>
      </c>
      <c r="F111" s="3">
        <f t="shared" si="24"/>
        <v>2500</v>
      </c>
      <c r="G111" s="2">
        <v>86.96</v>
      </c>
      <c r="H111" s="2">
        <f t="shared" si="25"/>
        <v>87</v>
      </c>
      <c r="I111" s="2">
        <f t="shared" si="26"/>
        <v>131</v>
      </c>
      <c r="J111" s="4">
        <f t="shared" si="27"/>
        <v>137641</v>
      </c>
      <c r="K111" s="4"/>
    </row>
    <row r="112" spans="1:11">
      <c r="A112" s="1" t="s">
        <v>145</v>
      </c>
      <c r="B112" s="1">
        <v>3</v>
      </c>
      <c r="C112" s="1">
        <f t="shared" si="22"/>
        <v>502</v>
      </c>
      <c r="D112" s="1">
        <v>5</v>
      </c>
      <c r="E112" s="3">
        <f t="shared" si="23"/>
        <v>595</v>
      </c>
      <c r="F112" s="3">
        <f t="shared" si="24"/>
        <v>8649</v>
      </c>
      <c r="G112" s="2">
        <v>90.74</v>
      </c>
      <c r="H112" s="2">
        <f t="shared" si="25"/>
        <v>91</v>
      </c>
      <c r="I112" s="2">
        <f t="shared" si="26"/>
        <v>48</v>
      </c>
      <c r="J112" s="4">
        <f t="shared" si="27"/>
        <v>206116</v>
      </c>
      <c r="K112" s="4"/>
    </row>
    <row r="113" spans="1:11">
      <c r="A113" s="1" t="s">
        <v>146</v>
      </c>
      <c r="B113" s="1">
        <v>3</v>
      </c>
      <c r="C113" s="1">
        <f t="shared" si="22"/>
        <v>502</v>
      </c>
      <c r="D113" s="1">
        <v>4</v>
      </c>
      <c r="E113" s="3">
        <f t="shared" si="23"/>
        <v>624.5</v>
      </c>
      <c r="F113" s="3">
        <f t="shared" si="24"/>
        <v>15006.25</v>
      </c>
      <c r="G113" s="2">
        <v>90.7</v>
      </c>
      <c r="H113" s="2">
        <f t="shared" si="25"/>
        <v>91</v>
      </c>
      <c r="I113" s="2">
        <f t="shared" si="26"/>
        <v>50</v>
      </c>
      <c r="J113" s="4">
        <f t="shared" si="27"/>
        <v>204304</v>
      </c>
      <c r="K113" s="4"/>
    </row>
    <row r="114" spans="1:11">
      <c r="A114" s="1" t="s">
        <v>147</v>
      </c>
      <c r="B114" s="1">
        <v>3</v>
      </c>
      <c r="C114" s="1">
        <f t="shared" si="22"/>
        <v>502</v>
      </c>
      <c r="D114" s="1">
        <v>4</v>
      </c>
      <c r="E114" s="3">
        <f t="shared" si="23"/>
        <v>624.5</v>
      </c>
      <c r="F114" s="3">
        <f t="shared" si="24"/>
        <v>15006.25</v>
      </c>
      <c r="G114" s="2">
        <v>91.49</v>
      </c>
      <c r="H114" s="2">
        <f t="shared" si="25"/>
        <v>91</v>
      </c>
      <c r="I114" s="2">
        <f t="shared" si="26"/>
        <v>28</v>
      </c>
      <c r="J114" s="4">
        <f t="shared" si="27"/>
        <v>224676</v>
      </c>
      <c r="K114" s="4"/>
    </row>
    <row r="115" spans="1:11">
      <c r="A115" s="1" t="s">
        <v>148</v>
      </c>
      <c r="B115" s="1">
        <v>3</v>
      </c>
      <c r="C115" s="1">
        <f t="shared" si="22"/>
        <v>502</v>
      </c>
      <c r="D115" s="1">
        <v>13</v>
      </c>
      <c r="E115" s="3">
        <f t="shared" si="23"/>
        <v>470</v>
      </c>
      <c r="F115" s="3">
        <f t="shared" si="24"/>
        <v>1024</v>
      </c>
      <c r="G115" s="2">
        <v>90.78</v>
      </c>
      <c r="H115" s="2">
        <f t="shared" si="25"/>
        <v>91</v>
      </c>
      <c r="I115" s="2">
        <f t="shared" si="26"/>
        <v>45</v>
      </c>
      <c r="J115" s="4">
        <f t="shared" si="27"/>
        <v>208849</v>
      </c>
      <c r="K115" s="4"/>
    </row>
    <row r="116" spans="1:11">
      <c r="A116" s="1" t="s">
        <v>149</v>
      </c>
      <c r="B116" s="1">
        <v>3</v>
      </c>
      <c r="C116" s="1">
        <f t="shared" si="22"/>
        <v>502</v>
      </c>
      <c r="D116" s="1">
        <v>5</v>
      </c>
      <c r="E116" s="3">
        <f t="shared" si="23"/>
        <v>595</v>
      </c>
      <c r="F116" s="3">
        <f t="shared" si="24"/>
        <v>8649</v>
      </c>
      <c r="G116" s="2">
        <v>89.13</v>
      </c>
      <c r="H116" s="2">
        <f t="shared" si="25"/>
        <v>89</v>
      </c>
      <c r="I116" s="2">
        <f t="shared" si="26"/>
        <v>78</v>
      </c>
      <c r="J116" s="4">
        <f t="shared" si="27"/>
        <v>179776</v>
      </c>
      <c r="K116" s="4"/>
    </row>
    <row r="117" spans="1:11">
      <c r="A117" s="1" t="s">
        <v>150</v>
      </c>
      <c r="B117" s="1">
        <v>3</v>
      </c>
      <c r="C117" s="1">
        <f t="shared" si="22"/>
        <v>502</v>
      </c>
      <c r="D117" s="1">
        <v>8</v>
      </c>
      <c r="E117" s="3">
        <f t="shared" si="23"/>
        <v>515</v>
      </c>
      <c r="F117" s="3">
        <f t="shared" si="24"/>
        <v>169</v>
      </c>
      <c r="G117" s="2">
        <v>85.96</v>
      </c>
      <c r="H117" s="2">
        <f t="shared" si="25"/>
        <v>86</v>
      </c>
      <c r="I117" s="2">
        <f t="shared" si="26"/>
        <v>145</v>
      </c>
      <c r="J117" s="4">
        <f t="shared" si="27"/>
        <v>127449</v>
      </c>
      <c r="K117" s="4"/>
    </row>
    <row r="118" spans="1:11">
      <c r="A118" s="1" t="s">
        <v>151</v>
      </c>
      <c r="B118" s="1">
        <v>3</v>
      </c>
      <c r="C118" s="1">
        <f t="shared" si="22"/>
        <v>502</v>
      </c>
      <c r="D118" s="1">
        <v>5</v>
      </c>
      <c r="E118" s="3">
        <f t="shared" si="23"/>
        <v>595</v>
      </c>
      <c r="F118" s="3">
        <f t="shared" si="24"/>
        <v>8649</v>
      </c>
      <c r="G118" s="2">
        <v>91.23</v>
      </c>
      <c r="H118" s="2">
        <f t="shared" si="25"/>
        <v>91</v>
      </c>
      <c r="I118" s="2">
        <f t="shared" si="26"/>
        <v>36</v>
      </c>
      <c r="J118" s="4">
        <f t="shared" si="27"/>
        <v>217156</v>
      </c>
      <c r="K118" s="4"/>
    </row>
    <row r="119" spans="1:11">
      <c r="A119" s="1" t="s">
        <v>152</v>
      </c>
      <c r="B119" s="1">
        <v>3</v>
      </c>
      <c r="C119" s="1">
        <f t="shared" si="22"/>
        <v>502</v>
      </c>
      <c r="D119" s="1">
        <v>11</v>
      </c>
      <c r="E119" s="3">
        <f t="shared" si="23"/>
        <v>496</v>
      </c>
      <c r="F119" s="3">
        <f t="shared" si="24"/>
        <v>36</v>
      </c>
      <c r="G119" s="2">
        <v>86.25</v>
      </c>
      <c r="H119" s="2">
        <f t="shared" si="25"/>
        <v>86</v>
      </c>
      <c r="I119" s="2">
        <f t="shared" si="26"/>
        <v>140</v>
      </c>
      <c r="J119" s="4">
        <f t="shared" si="27"/>
        <v>131044</v>
      </c>
      <c r="K119" s="4"/>
    </row>
    <row r="120" spans="1:11">
      <c r="A120" s="1" t="s">
        <v>153</v>
      </c>
      <c r="B120" s="1">
        <v>3</v>
      </c>
      <c r="C120" s="1">
        <f t="shared" si="22"/>
        <v>502</v>
      </c>
      <c r="D120" s="1">
        <v>28</v>
      </c>
      <c r="E120" s="3">
        <f t="shared" si="23"/>
        <v>440.5</v>
      </c>
      <c r="F120" s="3">
        <f t="shared" si="24"/>
        <v>3782.25</v>
      </c>
      <c r="G120" s="2">
        <v>72</v>
      </c>
      <c r="H120" s="2">
        <f t="shared" si="25"/>
        <v>72</v>
      </c>
      <c r="I120" s="2">
        <f t="shared" si="26"/>
        <v>198</v>
      </c>
      <c r="J120" s="4">
        <f t="shared" si="27"/>
        <v>92416</v>
      </c>
      <c r="K120" s="4"/>
    </row>
    <row r="121" spans="1:11">
      <c r="A121" s="1" t="s">
        <v>154</v>
      </c>
      <c r="B121" s="1">
        <v>3</v>
      </c>
      <c r="C121" s="1">
        <f t="shared" si="22"/>
        <v>502</v>
      </c>
      <c r="D121" s="1">
        <v>7</v>
      </c>
      <c r="E121" s="3">
        <f t="shared" si="23"/>
        <v>524.5</v>
      </c>
      <c r="F121" s="3">
        <f t="shared" si="24"/>
        <v>506.25</v>
      </c>
      <c r="G121" s="2">
        <v>88.71</v>
      </c>
      <c r="H121" s="2">
        <f t="shared" si="25"/>
        <v>89</v>
      </c>
      <c r="I121" s="2">
        <f t="shared" si="26"/>
        <v>89</v>
      </c>
      <c r="J121" s="4">
        <f t="shared" si="27"/>
        <v>170569</v>
      </c>
      <c r="K121" s="4"/>
    </row>
    <row r="122" spans="1:11">
      <c r="A122" s="1" t="s">
        <v>155</v>
      </c>
      <c r="B122" s="1">
        <v>3</v>
      </c>
      <c r="C122" s="1">
        <f t="shared" si="22"/>
        <v>502</v>
      </c>
      <c r="D122" s="1">
        <v>5</v>
      </c>
      <c r="E122" s="3">
        <f t="shared" si="23"/>
        <v>595</v>
      </c>
      <c r="F122" s="3">
        <f t="shared" si="24"/>
        <v>8649</v>
      </c>
      <c r="G122" s="2">
        <v>91.8</v>
      </c>
      <c r="H122" s="2">
        <f t="shared" si="25"/>
        <v>92</v>
      </c>
      <c r="I122" s="2">
        <f t="shared" si="26"/>
        <v>15.5</v>
      </c>
      <c r="J122" s="4">
        <f t="shared" si="27"/>
        <v>236682.25</v>
      </c>
      <c r="K122" s="4"/>
    </row>
    <row r="123" spans="1:11">
      <c r="A123" s="1" t="s">
        <v>156</v>
      </c>
      <c r="B123" s="1">
        <v>3</v>
      </c>
      <c r="C123" s="1">
        <f t="shared" si="22"/>
        <v>502</v>
      </c>
      <c r="D123" s="1">
        <v>5</v>
      </c>
      <c r="E123" s="3">
        <f t="shared" si="23"/>
        <v>595</v>
      </c>
      <c r="F123" s="3">
        <f t="shared" si="24"/>
        <v>8649</v>
      </c>
      <c r="G123" s="2">
        <v>92.42</v>
      </c>
      <c r="H123" s="2">
        <f t="shared" si="25"/>
        <v>92</v>
      </c>
      <c r="I123" s="2">
        <f t="shared" si="26"/>
        <v>6</v>
      </c>
      <c r="J123" s="4">
        <f t="shared" si="27"/>
        <v>246016</v>
      </c>
      <c r="K123" s="4"/>
    </row>
    <row r="124" spans="1:11">
      <c r="A124" s="1" t="s">
        <v>157</v>
      </c>
      <c r="B124" s="1">
        <v>3</v>
      </c>
      <c r="C124" s="1">
        <f t="shared" si="22"/>
        <v>502</v>
      </c>
      <c r="D124" s="1">
        <v>51</v>
      </c>
      <c r="E124" s="3">
        <f t="shared" si="23"/>
        <v>374</v>
      </c>
      <c r="F124" s="3">
        <f t="shared" si="24"/>
        <v>16384</v>
      </c>
      <c r="G124" s="2">
        <v>64.83</v>
      </c>
      <c r="H124" s="2">
        <f t="shared" si="25"/>
        <v>65</v>
      </c>
      <c r="I124" s="2">
        <f t="shared" si="26"/>
        <v>247</v>
      </c>
      <c r="J124" s="4">
        <f t="shared" si="27"/>
        <v>65025</v>
      </c>
      <c r="K124" s="4"/>
    </row>
    <row r="125" spans="1:11">
      <c r="A125" s="1" t="s">
        <v>158</v>
      </c>
      <c r="B125" s="1">
        <v>3</v>
      </c>
      <c r="C125" s="1">
        <f t="shared" si="22"/>
        <v>502</v>
      </c>
      <c r="D125" s="1">
        <v>18</v>
      </c>
      <c r="E125" s="3">
        <f t="shared" si="23"/>
        <v>455.5</v>
      </c>
      <c r="F125" s="3">
        <f t="shared" si="24"/>
        <v>2162.25</v>
      </c>
      <c r="G125" s="2">
        <v>71.430000000000007</v>
      </c>
      <c r="H125" s="2">
        <f t="shared" si="25"/>
        <v>71</v>
      </c>
      <c r="I125" s="2">
        <f t="shared" si="26"/>
        <v>199</v>
      </c>
      <c r="J125" s="4">
        <f t="shared" si="27"/>
        <v>91809</v>
      </c>
      <c r="K125" s="4"/>
    </row>
    <row r="126" spans="1:11">
      <c r="A126" s="1" t="s">
        <v>159</v>
      </c>
      <c r="B126" s="1">
        <v>3</v>
      </c>
      <c r="C126" s="1">
        <f t="shared" si="22"/>
        <v>502</v>
      </c>
      <c r="D126" s="1">
        <v>43</v>
      </c>
      <c r="E126" s="3">
        <f t="shared" si="23"/>
        <v>397.5</v>
      </c>
      <c r="F126" s="3">
        <f t="shared" si="24"/>
        <v>10920.25</v>
      </c>
      <c r="G126" s="2">
        <v>51.14</v>
      </c>
      <c r="H126" s="2">
        <f t="shared" si="25"/>
        <v>51</v>
      </c>
      <c r="I126" s="2">
        <f t="shared" si="26"/>
        <v>440</v>
      </c>
      <c r="J126" s="4">
        <f t="shared" si="27"/>
        <v>3844</v>
      </c>
      <c r="K126" s="4"/>
    </row>
    <row r="127" spans="1:11">
      <c r="A127" s="1" t="s">
        <v>160</v>
      </c>
      <c r="B127" s="1">
        <v>3</v>
      </c>
      <c r="C127" s="1">
        <f t="shared" si="22"/>
        <v>502</v>
      </c>
      <c r="D127" s="1">
        <v>7</v>
      </c>
      <c r="E127" s="3">
        <f t="shared" si="23"/>
        <v>524.5</v>
      </c>
      <c r="F127" s="3">
        <f t="shared" si="24"/>
        <v>506.25</v>
      </c>
      <c r="G127" s="2">
        <v>91.03</v>
      </c>
      <c r="H127" s="2">
        <f t="shared" si="25"/>
        <v>91</v>
      </c>
      <c r="I127" s="2">
        <f t="shared" si="26"/>
        <v>39</v>
      </c>
      <c r="J127" s="4">
        <f t="shared" si="27"/>
        <v>214369</v>
      </c>
      <c r="K127" s="4"/>
    </row>
    <row r="128" spans="1:11">
      <c r="A128" s="1" t="s">
        <v>161</v>
      </c>
      <c r="B128" s="1">
        <v>3</v>
      </c>
      <c r="C128" s="1">
        <f t="shared" si="22"/>
        <v>502</v>
      </c>
      <c r="D128" s="1">
        <v>29</v>
      </c>
      <c r="E128" s="3">
        <f t="shared" si="23"/>
        <v>438</v>
      </c>
      <c r="F128" s="3">
        <f t="shared" si="24"/>
        <v>4096</v>
      </c>
      <c r="G128" s="2">
        <v>66.28</v>
      </c>
      <c r="H128" s="2">
        <f t="shared" si="25"/>
        <v>66</v>
      </c>
      <c r="I128" s="2">
        <f t="shared" si="26"/>
        <v>232</v>
      </c>
      <c r="J128" s="4">
        <f t="shared" si="27"/>
        <v>72900</v>
      </c>
      <c r="K128" s="4"/>
    </row>
    <row r="129" spans="1:11">
      <c r="A129" s="1" t="s">
        <v>162</v>
      </c>
      <c r="B129" s="1">
        <v>3</v>
      </c>
      <c r="C129" s="1">
        <f t="shared" si="22"/>
        <v>502</v>
      </c>
      <c r="D129" s="1">
        <v>113</v>
      </c>
      <c r="E129" s="3">
        <f t="shared" si="23"/>
        <v>238</v>
      </c>
      <c r="F129" s="3">
        <f t="shared" si="24"/>
        <v>69696</v>
      </c>
      <c r="G129" s="2">
        <v>37.909999999999997</v>
      </c>
      <c r="H129" s="2">
        <f t="shared" si="25"/>
        <v>38</v>
      </c>
      <c r="I129" s="2">
        <f t="shared" si="26"/>
        <v>603</v>
      </c>
      <c r="J129" s="4">
        <f t="shared" si="27"/>
        <v>10201</v>
      </c>
      <c r="K129" s="4"/>
    </row>
    <row r="130" spans="1:11">
      <c r="A130" s="1" t="s">
        <v>163</v>
      </c>
      <c r="B130" s="1">
        <v>3</v>
      </c>
      <c r="C130" s="1">
        <f t="shared" si="22"/>
        <v>502</v>
      </c>
      <c r="D130" s="1">
        <v>110</v>
      </c>
      <c r="E130" s="3">
        <f t="shared" si="23"/>
        <v>243</v>
      </c>
      <c r="F130" s="3">
        <f t="shared" si="24"/>
        <v>67081</v>
      </c>
      <c r="G130" s="2">
        <v>41.18</v>
      </c>
      <c r="H130" s="2">
        <f t="shared" si="25"/>
        <v>41</v>
      </c>
      <c r="I130" s="2">
        <f t="shared" si="26"/>
        <v>575</v>
      </c>
      <c r="J130" s="4">
        <f t="shared" si="27"/>
        <v>5329</v>
      </c>
      <c r="K130" s="4"/>
    </row>
    <row r="131" spans="1:11">
      <c r="A131" s="1" t="s">
        <v>164</v>
      </c>
      <c r="B131" s="1">
        <v>3</v>
      </c>
      <c r="C131" s="1">
        <f t="shared" ref="C131:C194" si="28">_xlfn.RANK.AVG(B131,$B$2:$B$633,0)</f>
        <v>502</v>
      </c>
      <c r="D131" s="1">
        <v>97</v>
      </c>
      <c r="E131" s="3">
        <f t="shared" ref="E131:E194" si="29">_xlfn.RANK.AVG(D131,$D$2:$D$633,0)</f>
        <v>266</v>
      </c>
      <c r="F131" s="3">
        <f t="shared" ref="F131:F194" si="30">(C131-E131)^2</f>
        <v>55696</v>
      </c>
      <c r="G131" s="2">
        <v>35.76</v>
      </c>
      <c r="H131" s="2">
        <f t="shared" ref="H131:H194" si="31">ROUND(G131,0)</f>
        <v>36</v>
      </c>
      <c r="I131" s="2">
        <f t="shared" ref="I131:I194" si="32">_xlfn.RANK.AVG(G131,G$2:G$633,0)</f>
        <v>618</v>
      </c>
      <c r="J131" s="4">
        <f t="shared" ref="J131:J194" si="33">(C131-I131)^2</f>
        <v>13456</v>
      </c>
      <c r="K131" s="4"/>
    </row>
    <row r="132" spans="1:11">
      <c r="A132" s="1" t="s">
        <v>165</v>
      </c>
      <c r="B132" s="1">
        <v>3</v>
      </c>
      <c r="C132" s="1">
        <f t="shared" si="28"/>
        <v>502</v>
      </c>
      <c r="D132" s="1">
        <v>18</v>
      </c>
      <c r="E132" s="3">
        <f t="shared" si="29"/>
        <v>455.5</v>
      </c>
      <c r="F132" s="3">
        <f t="shared" si="30"/>
        <v>2162.25</v>
      </c>
      <c r="G132" s="2">
        <v>77.78</v>
      </c>
      <c r="H132" s="2">
        <f t="shared" si="31"/>
        <v>78</v>
      </c>
      <c r="I132" s="2">
        <f t="shared" si="32"/>
        <v>182</v>
      </c>
      <c r="J132" s="4">
        <f t="shared" si="33"/>
        <v>102400</v>
      </c>
      <c r="K132" s="4"/>
    </row>
    <row r="133" spans="1:11">
      <c r="A133" s="1" t="s">
        <v>166</v>
      </c>
      <c r="B133" s="1">
        <v>3</v>
      </c>
      <c r="C133" s="1">
        <f t="shared" si="28"/>
        <v>502</v>
      </c>
      <c r="D133" s="1">
        <v>32</v>
      </c>
      <c r="E133" s="3">
        <f t="shared" si="29"/>
        <v>432.5</v>
      </c>
      <c r="F133" s="3">
        <f t="shared" si="30"/>
        <v>4830.25</v>
      </c>
      <c r="G133" s="2">
        <v>68.319999999999993</v>
      </c>
      <c r="H133" s="2">
        <f t="shared" si="31"/>
        <v>68</v>
      </c>
      <c r="I133" s="2">
        <f t="shared" si="32"/>
        <v>223</v>
      </c>
      <c r="J133" s="4">
        <f t="shared" si="33"/>
        <v>77841</v>
      </c>
      <c r="K133" s="4"/>
    </row>
    <row r="134" spans="1:11">
      <c r="A134" s="1" t="s">
        <v>167</v>
      </c>
      <c r="B134" s="1">
        <v>3</v>
      </c>
      <c r="C134" s="1">
        <f t="shared" si="28"/>
        <v>502</v>
      </c>
      <c r="D134" s="1">
        <v>173</v>
      </c>
      <c r="E134" s="3">
        <f t="shared" si="29"/>
        <v>167</v>
      </c>
      <c r="F134" s="3">
        <f t="shared" si="30"/>
        <v>112225</v>
      </c>
      <c r="G134" s="2">
        <v>38.65</v>
      </c>
      <c r="H134" s="2">
        <f t="shared" si="31"/>
        <v>39</v>
      </c>
      <c r="I134" s="2">
        <f t="shared" si="32"/>
        <v>597</v>
      </c>
      <c r="J134" s="4">
        <f t="shared" si="33"/>
        <v>9025</v>
      </c>
      <c r="K134" s="4"/>
    </row>
    <row r="135" spans="1:11">
      <c r="A135" s="1" t="s">
        <v>168</v>
      </c>
      <c r="B135" s="1">
        <v>3</v>
      </c>
      <c r="C135" s="1">
        <f t="shared" si="28"/>
        <v>502</v>
      </c>
      <c r="D135" s="1">
        <v>31</v>
      </c>
      <c r="E135" s="3">
        <f t="shared" si="29"/>
        <v>434</v>
      </c>
      <c r="F135" s="3">
        <f t="shared" si="30"/>
        <v>4624</v>
      </c>
      <c r="G135" s="2">
        <v>69.900000000000006</v>
      </c>
      <c r="H135" s="2">
        <f t="shared" si="31"/>
        <v>70</v>
      </c>
      <c r="I135" s="2">
        <f t="shared" si="32"/>
        <v>209</v>
      </c>
      <c r="J135" s="4">
        <f t="shared" si="33"/>
        <v>85849</v>
      </c>
      <c r="K135" s="4"/>
    </row>
    <row r="136" spans="1:11">
      <c r="A136" s="1" t="s">
        <v>169</v>
      </c>
      <c r="B136" s="1">
        <v>3</v>
      </c>
      <c r="C136" s="1">
        <f t="shared" si="28"/>
        <v>502</v>
      </c>
      <c r="D136" s="1">
        <v>49</v>
      </c>
      <c r="E136" s="3">
        <f t="shared" si="29"/>
        <v>380.5</v>
      </c>
      <c r="F136" s="3">
        <f t="shared" si="30"/>
        <v>14762.25</v>
      </c>
      <c r="G136" s="2">
        <v>68.59</v>
      </c>
      <c r="H136" s="2">
        <f t="shared" si="31"/>
        <v>69</v>
      </c>
      <c r="I136" s="2">
        <f t="shared" si="32"/>
        <v>221</v>
      </c>
      <c r="J136" s="4">
        <f t="shared" si="33"/>
        <v>78961</v>
      </c>
      <c r="K136" s="4"/>
    </row>
    <row r="137" spans="1:11">
      <c r="A137" s="1" t="s">
        <v>170</v>
      </c>
      <c r="B137" s="1">
        <v>3</v>
      </c>
      <c r="C137" s="1">
        <f t="shared" si="28"/>
        <v>502</v>
      </c>
      <c r="D137" s="1">
        <v>64</v>
      </c>
      <c r="E137" s="3">
        <f t="shared" si="29"/>
        <v>338.5</v>
      </c>
      <c r="F137" s="3">
        <f t="shared" si="30"/>
        <v>26732.25</v>
      </c>
      <c r="G137" s="2">
        <v>65.59</v>
      </c>
      <c r="H137" s="2">
        <f t="shared" si="31"/>
        <v>66</v>
      </c>
      <c r="I137" s="2">
        <f t="shared" si="32"/>
        <v>241</v>
      </c>
      <c r="J137" s="4">
        <f t="shared" si="33"/>
        <v>68121</v>
      </c>
      <c r="K137" s="4"/>
    </row>
    <row r="138" spans="1:11">
      <c r="A138" s="1" t="s">
        <v>171</v>
      </c>
      <c r="B138" s="1">
        <v>3</v>
      </c>
      <c r="C138" s="1">
        <f t="shared" si="28"/>
        <v>502</v>
      </c>
      <c r="D138" s="1">
        <v>455</v>
      </c>
      <c r="E138" s="3">
        <f t="shared" si="29"/>
        <v>37</v>
      </c>
      <c r="F138" s="3">
        <f t="shared" si="30"/>
        <v>216225</v>
      </c>
      <c r="G138" s="2">
        <v>39.74</v>
      </c>
      <c r="H138" s="2">
        <f t="shared" si="31"/>
        <v>40</v>
      </c>
      <c r="I138" s="2">
        <f t="shared" si="32"/>
        <v>590</v>
      </c>
      <c r="J138" s="4">
        <f t="shared" si="33"/>
        <v>7744</v>
      </c>
      <c r="K138" s="4"/>
    </row>
    <row r="139" spans="1:11">
      <c r="A139" s="1" t="s">
        <v>172</v>
      </c>
      <c r="B139" s="1">
        <v>3</v>
      </c>
      <c r="C139" s="1">
        <f t="shared" si="28"/>
        <v>502</v>
      </c>
      <c r="D139" s="1">
        <v>12</v>
      </c>
      <c r="E139" s="3">
        <f t="shared" si="29"/>
        <v>481.5</v>
      </c>
      <c r="F139" s="3">
        <f t="shared" si="30"/>
        <v>420.25</v>
      </c>
      <c r="G139" s="2">
        <v>80.650000000000006</v>
      </c>
      <c r="H139" s="2">
        <f t="shared" si="31"/>
        <v>81</v>
      </c>
      <c r="I139" s="2">
        <f t="shared" si="32"/>
        <v>169</v>
      </c>
      <c r="J139" s="4">
        <f t="shared" si="33"/>
        <v>110889</v>
      </c>
      <c r="K139" s="4"/>
    </row>
    <row r="140" spans="1:11">
      <c r="A140" s="1" t="s">
        <v>173</v>
      </c>
      <c r="B140" s="1">
        <v>3</v>
      </c>
      <c r="C140" s="1">
        <f t="shared" si="28"/>
        <v>502</v>
      </c>
      <c r="D140" s="1">
        <v>59</v>
      </c>
      <c r="E140" s="3">
        <f t="shared" si="29"/>
        <v>347</v>
      </c>
      <c r="F140" s="3">
        <f t="shared" si="30"/>
        <v>24025</v>
      </c>
      <c r="G140" s="2">
        <v>54.62</v>
      </c>
      <c r="H140" s="2">
        <f t="shared" si="31"/>
        <v>55</v>
      </c>
      <c r="I140" s="2">
        <f t="shared" si="32"/>
        <v>382</v>
      </c>
      <c r="J140" s="4">
        <f t="shared" si="33"/>
        <v>14400</v>
      </c>
      <c r="K140" s="4"/>
    </row>
    <row r="141" spans="1:11">
      <c r="A141" s="1" t="s">
        <v>174</v>
      </c>
      <c r="B141" s="1">
        <v>3</v>
      </c>
      <c r="C141" s="1">
        <f t="shared" si="28"/>
        <v>502</v>
      </c>
      <c r="D141" s="1">
        <v>61</v>
      </c>
      <c r="E141" s="3">
        <f t="shared" si="29"/>
        <v>343</v>
      </c>
      <c r="F141" s="3">
        <f t="shared" si="30"/>
        <v>25281</v>
      </c>
      <c r="G141" s="2">
        <v>53.79</v>
      </c>
      <c r="H141" s="2">
        <f t="shared" si="31"/>
        <v>54</v>
      </c>
      <c r="I141" s="2">
        <f t="shared" si="32"/>
        <v>398.5</v>
      </c>
      <c r="J141" s="4">
        <f t="shared" si="33"/>
        <v>10712.25</v>
      </c>
      <c r="K141" s="4"/>
    </row>
    <row r="142" spans="1:11">
      <c r="A142" s="1" t="s">
        <v>175</v>
      </c>
      <c r="B142" s="1">
        <v>3</v>
      </c>
      <c r="C142" s="1">
        <f t="shared" si="28"/>
        <v>502</v>
      </c>
      <c r="D142" s="1">
        <v>178</v>
      </c>
      <c r="E142" s="3">
        <f t="shared" si="29"/>
        <v>162</v>
      </c>
      <c r="F142" s="3">
        <f t="shared" si="30"/>
        <v>115600</v>
      </c>
      <c r="G142" s="2">
        <v>52.66</v>
      </c>
      <c r="H142" s="2">
        <f t="shared" si="31"/>
        <v>53</v>
      </c>
      <c r="I142" s="2">
        <f t="shared" si="32"/>
        <v>420</v>
      </c>
      <c r="J142" s="4">
        <f t="shared" si="33"/>
        <v>6724</v>
      </c>
      <c r="K142" s="4"/>
    </row>
    <row r="143" spans="1:11">
      <c r="A143" s="1" t="s">
        <v>176</v>
      </c>
      <c r="B143" s="1">
        <v>3</v>
      </c>
      <c r="C143" s="1">
        <f t="shared" si="28"/>
        <v>502</v>
      </c>
      <c r="D143" s="1">
        <v>6</v>
      </c>
      <c r="E143" s="3">
        <f t="shared" si="29"/>
        <v>552</v>
      </c>
      <c r="F143" s="3">
        <f t="shared" si="30"/>
        <v>2500</v>
      </c>
      <c r="G143" s="2">
        <v>87.23</v>
      </c>
      <c r="H143" s="2">
        <f t="shared" si="31"/>
        <v>87</v>
      </c>
      <c r="I143" s="2">
        <f t="shared" si="32"/>
        <v>124.5</v>
      </c>
      <c r="J143" s="4">
        <f t="shared" si="33"/>
        <v>142506.25</v>
      </c>
      <c r="K143" s="4"/>
    </row>
    <row r="144" spans="1:11">
      <c r="A144" s="1" t="s">
        <v>177</v>
      </c>
      <c r="B144" s="1">
        <v>3</v>
      </c>
      <c r="C144" s="1">
        <f t="shared" si="28"/>
        <v>502</v>
      </c>
      <c r="D144" s="1">
        <v>56</v>
      </c>
      <c r="E144" s="3">
        <f t="shared" si="29"/>
        <v>361</v>
      </c>
      <c r="F144" s="3">
        <f t="shared" si="30"/>
        <v>19881</v>
      </c>
      <c r="G144" s="2">
        <v>60.56</v>
      </c>
      <c r="H144" s="2">
        <f t="shared" si="31"/>
        <v>61</v>
      </c>
      <c r="I144" s="2">
        <f t="shared" si="32"/>
        <v>298</v>
      </c>
      <c r="J144" s="4">
        <f t="shared" si="33"/>
        <v>41616</v>
      </c>
      <c r="K144" s="4"/>
    </row>
    <row r="145" spans="1:11">
      <c r="A145" s="1" t="s">
        <v>178</v>
      </c>
      <c r="B145" s="1">
        <v>3</v>
      </c>
      <c r="C145" s="1">
        <f t="shared" si="28"/>
        <v>502</v>
      </c>
      <c r="D145" s="1">
        <v>69</v>
      </c>
      <c r="E145" s="3">
        <f t="shared" si="29"/>
        <v>325.5</v>
      </c>
      <c r="F145" s="3">
        <f t="shared" si="30"/>
        <v>31152.25</v>
      </c>
      <c r="G145" s="2">
        <v>59.41</v>
      </c>
      <c r="H145" s="2">
        <f t="shared" si="31"/>
        <v>59</v>
      </c>
      <c r="I145" s="2">
        <f t="shared" si="32"/>
        <v>315</v>
      </c>
      <c r="J145" s="4">
        <f t="shared" si="33"/>
        <v>34969</v>
      </c>
      <c r="K145" s="4"/>
    </row>
    <row r="146" spans="1:11">
      <c r="A146" s="1" t="s">
        <v>179</v>
      </c>
      <c r="B146" s="1">
        <v>3</v>
      </c>
      <c r="C146" s="1">
        <f t="shared" si="28"/>
        <v>502</v>
      </c>
      <c r="D146" s="1">
        <v>43</v>
      </c>
      <c r="E146" s="3">
        <f t="shared" si="29"/>
        <v>397.5</v>
      </c>
      <c r="F146" s="3">
        <f t="shared" si="30"/>
        <v>10920.25</v>
      </c>
      <c r="G146" s="2">
        <v>63.87</v>
      </c>
      <c r="H146" s="2">
        <f t="shared" si="31"/>
        <v>64</v>
      </c>
      <c r="I146" s="2">
        <f t="shared" si="32"/>
        <v>257</v>
      </c>
      <c r="J146" s="4">
        <f t="shared" si="33"/>
        <v>60025</v>
      </c>
      <c r="K146" s="4"/>
    </row>
    <row r="147" spans="1:11">
      <c r="A147" s="1" t="s">
        <v>180</v>
      </c>
      <c r="B147" s="1">
        <v>3</v>
      </c>
      <c r="C147" s="1">
        <f t="shared" si="28"/>
        <v>502</v>
      </c>
      <c r="D147" s="1">
        <v>57</v>
      </c>
      <c r="E147" s="3">
        <f t="shared" si="29"/>
        <v>355</v>
      </c>
      <c r="F147" s="3">
        <f t="shared" si="30"/>
        <v>21609</v>
      </c>
      <c r="G147" s="2">
        <v>59.86</v>
      </c>
      <c r="H147" s="2">
        <f t="shared" si="31"/>
        <v>60</v>
      </c>
      <c r="I147" s="2">
        <f t="shared" si="32"/>
        <v>311</v>
      </c>
      <c r="J147" s="4">
        <f t="shared" si="33"/>
        <v>36481</v>
      </c>
      <c r="K147" s="4"/>
    </row>
    <row r="148" spans="1:11">
      <c r="A148" s="1" t="s">
        <v>181</v>
      </c>
      <c r="B148" s="1">
        <v>3</v>
      </c>
      <c r="C148" s="1">
        <f t="shared" si="28"/>
        <v>502</v>
      </c>
      <c r="D148" s="1">
        <v>117</v>
      </c>
      <c r="E148" s="3">
        <f t="shared" si="29"/>
        <v>232</v>
      </c>
      <c r="F148" s="3">
        <f t="shared" si="30"/>
        <v>72900</v>
      </c>
      <c r="G148" s="2">
        <v>41.79</v>
      </c>
      <c r="H148" s="2">
        <f t="shared" si="31"/>
        <v>42</v>
      </c>
      <c r="I148" s="2">
        <f t="shared" si="32"/>
        <v>567.5</v>
      </c>
      <c r="J148" s="4">
        <f t="shared" si="33"/>
        <v>4290.25</v>
      </c>
      <c r="K148" s="4"/>
    </row>
    <row r="149" spans="1:11">
      <c r="A149" s="1" t="s">
        <v>182</v>
      </c>
      <c r="B149" s="1">
        <v>3</v>
      </c>
      <c r="C149" s="1">
        <f t="shared" si="28"/>
        <v>502</v>
      </c>
      <c r="D149" s="1">
        <v>84</v>
      </c>
      <c r="E149" s="3">
        <f t="shared" si="29"/>
        <v>286</v>
      </c>
      <c r="F149" s="3">
        <f t="shared" si="30"/>
        <v>46656</v>
      </c>
      <c r="G149" s="2">
        <v>44.37</v>
      </c>
      <c r="H149" s="2">
        <f t="shared" si="31"/>
        <v>44</v>
      </c>
      <c r="I149" s="2">
        <f t="shared" si="32"/>
        <v>547</v>
      </c>
      <c r="J149" s="4">
        <f t="shared" si="33"/>
        <v>2025</v>
      </c>
      <c r="K149" s="4"/>
    </row>
    <row r="150" spans="1:11">
      <c r="A150" s="1" t="s">
        <v>183</v>
      </c>
      <c r="B150" s="1">
        <v>3</v>
      </c>
      <c r="C150" s="1">
        <f t="shared" si="28"/>
        <v>502</v>
      </c>
      <c r="D150" s="1">
        <v>34</v>
      </c>
      <c r="E150" s="3">
        <f t="shared" si="29"/>
        <v>429</v>
      </c>
      <c r="F150" s="3">
        <f t="shared" si="30"/>
        <v>5329</v>
      </c>
      <c r="G150" s="2">
        <v>70.180000000000007</v>
      </c>
      <c r="H150" s="2">
        <f t="shared" si="31"/>
        <v>70</v>
      </c>
      <c r="I150" s="2">
        <f t="shared" si="32"/>
        <v>206</v>
      </c>
      <c r="J150" s="4">
        <f t="shared" si="33"/>
        <v>87616</v>
      </c>
      <c r="K150" s="4"/>
    </row>
    <row r="151" spans="1:11">
      <c r="A151" s="1" t="s">
        <v>184</v>
      </c>
      <c r="B151" s="1">
        <v>3</v>
      </c>
      <c r="C151" s="1">
        <f t="shared" si="28"/>
        <v>502</v>
      </c>
      <c r="D151" s="1">
        <v>12</v>
      </c>
      <c r="E151" s="3">
        <f t="shared" si="29"/>
        <v>481.5</v>
      </c>
      <c r="F151" s="3">
        <f t="shared" si="30"/>
        <v>420.25</v>
      </c>
      <c r="G151" s="2">
        <v>81.540000000000006</v>
      </c>
      <c r="H151" s="2">
        <f t="shared" si="31"/>
        <v>82</v>
      </c>
      <c r="I151" s="2">
        <f t="shared" si="32"/>
        <v>161</v>
      </c>
      <c r="J151" s="4">
        <f t="shared" si="33"/>
        <v>116281</v>
      </c>
      <c r="K151" s="4"/>
    </row>
    <row r="152" spans="1:11">
      <c r="A152" s="1" t="s">
        <v>185</v>
      </c>
      <c r="B152" s="1">
        <v>3</v>
      </c>
      <c r="C152" s="1">
        <f t="shared" si="28"/>
        <v>502</v>
      </c>
      <c r="D152" s="1">
        <v>13</v>
      </c>
      <c r="E152" s="3">
        <f t="shared" si="29"/>
        <v>470</v>
      </c>
      <c r="F152" s="3">
        <f t="shared" si="30"/>
        <v>1024</v>
      </c>
      <c r="G152" s="2">
        <v>81.16</v>
      </c>
      <c r="H152" s="2">
        <f t="shared" si="31"/>
        <v>81</v>
      </c>
      <c r="I152" s="2">
        <f t="shared" si="32"/>
        <v>163</v>
      </c>
      <c r="J152" s="4">
        <f t="shared" si="33"/>
        <v>114921</v>
      </c>
      <c r="K152" s="4"/>
    </row>
    <row r="153" spans="1:11">
      <c r="A153" s="1" t="s">
        <v>186</v>
      </c>
      <c r="B153" s="1">
        <v>3</v>
      </c>
      <c r="C153" s="1">
        <f t="shared" si="28"/>
        <v>502</v>
      </c>
      <c r="D153" s="1">
        <v>20</v>
      </c>
      <c r="E153" s="3">
        <f t="shared" si="29"/>
        <v>451</v>
      </c>
      <c r="F153" s="3">
        <f t="shared" si="30"/>
        <v>2601</v>
      </c>
      <c r="G153" s="2">
        <v>76.739999999999995</v>
      </c>
      <c r="H153" s="2">
        <f t="shared" si="31"/>
        <v>77</v>
      </c>
      <c r="I153" s="2">
        <f t="shared" si="32"/>
        <v>186</v>
      </c>
      <c r="J153" s="4">
        <f t="shared" si="33"/>
        <v>99856</v>
      </c>
      <c r="K153" s="4"/>
    </row>
    <row r="154" spans="1:11">
      <c r="A154" s="1" t="s">
        <v>187</v>
      </c>
      <c r="B154" s="1">
        <v>3</v>
      </c>
      <c r="C154" s="1">
        <f t="shared" si="28"/>
        <v>502</v>
      </c>
      <c r="D154" s="1">
        <v>12</v>
      </c>
      <c r="E154" s="3">
        <f t="shared" si="29"/>
        <v>481.5</v>
      </c>
      <c r="F154" s="3">
        <f t="shared" si="30"/>
        <v>420.25</v>
      </c>
      <c r="G154" s="2">
        <v>80.33</v>
      </c>
      <c r="H154" s="2">
        <f t="shared" si="31"/>
        <v>80</v>
      </c>
      <c r="I154" s="2">
        <f t="shared" si="32"/>
        <v>173.5</v>
      </c>
      <c r="J154" s="4">
        <f t="shared" si="33"/>
        <v>107912.25</v>
      </c>
      <c r="K154" s="4"/>
    </row>
    <row r="155" spans="1:11">
      <c r="A155" s="1" t="s">
        <v>188</v>
      </c>
      <c r="B155" s="1">
        <v>3</v>
      </c>
      <c r="C155" s="1">
        <f t="shared" si="28"/>
        <v>502</v>
      </c>
      <c r="D155" s="1">
        <v>12</v>
      </c>
      <c r="E155" s="3">
        <f t="shared" si="29"/>
        <v>481.5</v>
      </c>
      <c r="F155" s="3">
        <f t="shared" si="30"/>
        <v>420.25</v>
      </c>
      <c r="G155" s="2">
        <v>81.25</v>
      </c>
      <c r="H155" s="2">
        <f t="shared" si="31"/>
        <v>81</v>
      </c>
      <c r="I155" s="2">
        <f t="shared" si="32"/>
        <v>162</v>
      </c>
      <c r="J155" s="4">
        <f t="shared" si="33"/>
        <v>115600</v>
      </c>
      <c r="K155" s="4"/>
    </row>
    <row r="156" spans="1:11">
      <c r="A156" s="1" t="s">
        <v>189</v>
      </c>
      <c r="B156" s="1">
        <v>3</v>
      </c>
      <c r="C156" s="1">
        <f t="shared" si="28"/>
        <v>502</v>
      </c>
      <c r="D156" s="1">
        <v>5</v>
      </c>
      <c r="E156" s="3">
        <f t="shared" si="29"/>
        <v>595</v>
      </c>
      <c r="F156" s="3">
        <f t="shared" si="30"/>
        <v>8649</v>
      </c>
      <c r="G156" s="2">
        <v>88.89</v>
      </c>
      <c r="H156" s="2">
        <f t="shared" si="31"/>
        <v>89</v>
      </c>
      <c r="I156" s="2">
        <f t="shared" si="32"/>
        <v>85</v>
      </c>
      <c r="J156" s="4">
        <f t="shared" si="33"/>
        <v>173889</v>
      </c>
      <c r="K156" s="4"/>
    </row>
    <row r="157" spans="1:11">
      <c r="A157" s="1" t="s">
        <v>190</v>
      </c>
      <c r="B157" s="1">
        <v>3</v>
      </c>
      <c r="C157" s="1">
        <f t="shared" si="28"/>
        <v>502</v>
      </c>
      <c r="D157" s="1">
        <v>12</v>
      </c>
      <c r="E157" s="3">
        <f t="shared" si="29"/>
        <v>481.5</v>
      </c>
      <c r="F157" s="3">
        <f t="shared" si="30"/>
        <v>420.25</v>
      </c>
      <c r="G157" s="2">
        <v>80.650000000000006</v>
      </c>
      <c r="H157" s="2">
        <f t="shared" si="31"/>
        <v>81</v>
      </c>
      <c r="I157" s="2">
        <f t="shared" si="32"/>
        <v>169</v>
      </c>
      <c r="J157" s="4">
        <f t="shared" si="33"/>
        <v>110889</v>
      </c>
      <c r="K157" s="4"/>
    </row>
    <row r="158" spans="1:11">
      <c r="A158" s="1" t="s">
        <v>191</v>
      </c>
      <c r="B158" s="1">
        <v>3</v>
      </c>
      <c r="C158" s="1">
        <f t="shared" si="28"/>
        <v>502</v>
      </c>
      <c r="D158" s="1">
        <v>56</v>
      </c>
      <c r="E158" s="3">
        <f t="shared" si="29"/>
        <v>361</v>
      </c>
      <c r="F158" s="3">
        <f t="shared" si="30"/>
        <v>19881</v>
      </c>
      <c r="G158" s="2">
        <v>63.4</v>
      </c>
      <c r="H158" s="2">
        <f t="shared" si="31"/>
        <v>63</v>
      </c>
      <c r="I158" s="2">
        <f t="shared" si="32"/>
        <v>262.5</v>
      </c>
      <c r="J158" s="4">
        <f t="shared" si="33"/>
        <v>57360.25</v>
      </c>
      <c r="K158" s="4"/>
    </row>
    <row r="159" spans="1:11">
      <c r="A159" s="1" t="s">
        <v>192</v>
      </c>
      <c r="B159" s="1">
        <v>3</v>
      </c>
      <c r="C159" s="1">
        <f t="shared" si="28"/>
        <v>502</v>
      </c>
      <c r="D159" s="1">
        <v>35</v>
      </c>
      <c r="E159" s="3">
        <f t="shared" si="29"/>
        <v>425</v>
      </c>
      <c r="F159" s="3">
        <f t="shared" si="30"/>
        <v>5929</v>
      </c>
      <c r="G159" s="2">
        <v>65.349999999999994</v>
      </c>
      <c r="H159" s="2">
        <f t="shared" si="31"/>
        <v>65</v>
      </c>
      <c r="I159" s="2">
        <f t="shared" si="32"/>
        <v>242</v>
      </c>
      <c r="J159" s="4">
        <f t="shared" si="33"/>
        <v>67600</v>
      </c>
      <c r="K159" s="4"/>
    </row>
    <row r="160" spans="1:11">
      <c r="A160" s="1" t="s">
        <v>193</v>
      </c>
      <c r="B160" s="1">
        <v>3</v>
      </c>
      <c r="C160" s="1">
        <f t="shared" si="28"/>
        <v>502</v>
      </c>
      <c r="D160" s="1">
        <v>10</v>
      </c>
      <c r="E160" s="3">
        <f t="shared" si="29"/>
        <v>504.5</v>
      </c>
      <c r="F160" s="3">
        <f t="shared" si="30"/>
        <v>6.25</v>
      </c>
      <c r="G160" s="2">
        <v>82.46</v>
      </c>
      <c r="H160" s="2">
        <f t="shared" si="31"/>
        <v>82</v>
      </c>
      <c r="I160" s="2">
        <f t="shared" si="32"/>
        <v>158</v>
      </c>
      <c r="J160" s="4">
        <f t="shared" si="33"/>
        <v>118336</v>
      </c>
      <c r="K160" s="4"/>
    </row>
    <row r="161" spans="1:11">
      <c r="A161" s="1" t="s">
        <v>194</v>
      </c>
      <c r="B161" s="1">
        <v>3</v>
      </c>
      <c r="C161" s="1">
        <f t="shared" si="28"/>
        <v>502</v>
      </c>
      <c r="D161" s="1">
        <v>6</v>
      </c>
      <c r="E161" s="3">
        <f t="shared" si="29"/>
        <v>552</v>
      </c>
      <c r="F161" s="3">
        <f t="shared" si="30"/>
        <v>2500</v>
      </c>
      <c r="G161" s="2">
        <v>88.46</v>
      </c>
      <c r="H161" s="2">
        <f t="shared" si="31"/>
        <v>88</v>
      </c>
      <c r="I161" s="2">
        <f t="shared" si="32"/>
        <v>101.5</v>
      </c>
      <c r="J161" s="4">
        <f t="shared" si="33"/>
        <v>160400.25</v>
      </c>
      <c r="K161" s="4"/>
    </row>
    <row r="162" spans="1:11">
      <c r="A162" s="1" t="s">
        <v>195</v>
      </c>
      <c r="B162" s="1">
        <v>3</v>
      </c>
      <c r="C162" s="1">
        <f t="shared" si="28"/>
        <v>502</v>
      </c>
      <c r="D162" s="1">
        <v>13</v>
      </c>
      <c r="E162" s="3">
        <f t="shared" si="29"/>
        <v>470</v>
      </c>
      <c r="F162" s="3">
        <f t="shared" si="30"/>
        <v>1024</v>
      </c>
      <c r="G162" s="2">
        <v>86.32</v>
      </c>
      <c r="H162" s="2">
        <f t="shared" si="31"/>
        <v>86</v>
      </c>
      <c r="I162" s="2">
        <f t="shared" si="32"/>
        <v>136.5</v>
      </c>
      <c r="J162" s="4">
        <f t="shared" si="33"/>
        <v>133590.25</v>
      </c>
      <c r="K162" s="4"/>
    </row>
    <row r="163" spans="1:11">
      <c r="A163" s="1" t="s">
        <v>196</v>
      </c>
      <c r="B163" s="1">
        <v>3</v>
      </c>
      <c r="C163" s="1">
        <f t="shared" si="28"/>
        <v>502</v>
      </c>
      <c r="D163" s="1">
        <v>70</v>
      </c>
      <c r="E163" s="3">
        <f t="shared" si="29"/>
        <v>321</v>
      </c>
      <c r="F163" s="3">
        <f t="shared" si="30"/>
        <v>32761</v>
      </c>
      <c r="G163" s="2">
        <v>53.02</v>
      </c>
      <c r="H163" s="2">
        <f t="shared" si="31"/>
        <v>53</v>
      </c>
      <c r="I163" s="2">
        <f t="shared" si="32"/>
        <v>412</v>
      </c>
      <c r="J163" s="4">
        <f t="shared" si="33"/>
        <v>8100</v>
      </c>
      <c r="K163" s="4"/>
    </row>
    <row r="164" spans="1:11">
      <c r="A164" s="1" t="s">
        <v>197</v>
      </c>
      <c r="B164" s="1">
        <v>3</v>
      </c>
      <c r="C164" s="1">
        <f t="shared" si="28"/>
        <v>502</v>
      </c>
      <c r="D164" s="1">
        <v>5</v>
      </c>
      <c r="E164" s="3">
        <f t="shared" si="29"/>
        <v>595</v>
      </c>
      <c r="F164" s="3">
        <f t="shared" si="30"/>
        <v>8649</v>
      </c>
      <c r="G164" s="2">
        <v>90.57</v>
      </c>
      <c r="H164" s="2">
        <f t="shared" si="31"/>
        <v>91</v>
      </c>
      <c r="I164" s="2">
        <f t="shared" si="32"/>
        <v>53.5</v>
      </c>
      <c r="J164" s="4">
        <f t="shared" si="33"/>
        <v>201152.25</v>
      </c>
      <c r="K164" s="4"/>
    </row>
    <row r="165" spans="1:11">
      <c r="A165" s="1" t="s">
        <v>198</v>
      </c>
      <c r="B165" s="1">
        <v>3</v>
      </c>
      <c r="C165" s="1">
        <f t="shared" si="28"/>
        <v>502</v>
      </c>
      <c r="D165" s="1">
        <v>4</v>
      </c>
      <c r="E165" s="3">
        <f t="shared" si="29"/>
        <v>624.5</v>
      </c>
      <c r="F165" s="3">
        <f t="shared" si="30"/>
        <v>15006.25</v>
      </c>
      <c r="G165" s="2">
        <v>92.59</v>
      </c>
      <c r="H165" s="2">
        <f t="shared" si="31"/>
        <v>93</v>
      </c>
      <c r="I165" s="2">
        <f t="shared" si="32"/>
        <v>3.5</v>
      </c>
      <c r="J165" s="4">
        <f t="shared" si="33"/>
        <v>248502.25</v>
      </c>
      <c r="K165" s="4"/>
    </row>
    <row r="166" spans="1:11">
      <c r="A166" s="1" t="s">
        <v>199</v>
      </c>
      <c r="B166" s="1">
        <v>3</v>
      </c>
      <c r="C166" s="1">
        <f t="shared" si="28"/>
        <v>502</v>
      </c>
      <c r="D166" s="1">
        <v>39</v>
      </c>
      <c r="E166" s="3">
        <f t="shared" si="29"/>
        <v>412</v>
      </c>
      <c r="F166" s="3">
        <f t="shared" si="30"/>
        <v>8100</v>
      </c>
      <c r="G166" s="2">
        <v>67.23</v>
      </c>
      <c r="H166" s="2">
        <f t="shared" si="31"/>
        <v>67</v>
      </c>
      <c r="I166" s="2">
        <f t="shared" si="32"/>
        <v>228</v>
      </c>
      <c r="J166" s="4">
        <f t="shared" si="33"/>
        <v>75076</v>
      </c>
      <c r="K166" s="4"/>
    </row>
    <row r="167" spans="1:11">
      <c r="A167" s="1" t="s">
        <v>200</v>
      </c>
      <c r="B167" s="1">
        <v>3</v>
      </c>
      <c r="C167" s="1">
        <f t="shared" si="28"/>
        <v>502</v>
      </c>
      <c r="D167" s="1">
        <v>6</v>
      </c>
      <c r="E167" s="3">
        <f t="shared" si="29"/>
        <v>552</v>
      </c>
      <c r="F167" s="3">
        <f t="shared" si="30"/>
        <v>2500</v>
      </c>
      <c r="G167" s="2">
        <v>88.68</v>
      </c>
      <c r="H167" s="2">
        <f t="shared" si="31"/>
        <v>89</v>
      </c>
      <c r="I167" s="2">
        <f t="shared" si="32"/>
        <v>92</v>
      </c>
      <c r="J167" s="4">
        <f t="shared" si="33"/>
        <v>168100</v>
      </c>
      <c r="K167" s="4"/>
    </row>
    <row r="168" spans="1:11">
      <c r="A168" s="1" t="s">
        <v>201</v>
      </c>
      <c r="B168" s="1">
        <v>3</v>
      </c>
      <c r="C168" s="1">
        <f t="shared" si="28"/>
        <v>502</v>
      </c>
      <c r="D168" s="1">
        <v>95</v>
      </c>
      <c r="E168" s="3">
        <f t="shared" si="29"/>
        <v>269.5</v>
      </c>
      <c r="F168" s="3">
        <f t="shared" si="30"/>
        <v>54056.25</v>
      </c>
      <c r="G168" s="2">
        <v>37.5</v>
      </c>
      <c r="H168" s="2">
        <f t="shared" si="31"/>
        <v>38</v>
      </c>
      <c r="I168" s="2">
        <f t="shared" si="32"/>
        <v>608.5</v>
      </c>
      <c r="J168" s="4">
        <f t="shared" si="33"/>
        <v>11342.25</v>
      </c>
      <c r="K168" s="4"/>
    </row>
    <row r="169" spans="1:11">
      <c r="A169" s="1" t="s">
        <v>202</v>
      </c>
      <c r="B169" s="1">
        <v>4</v>
      </c>
      <c r="C169" s="1">
        <f t="shared" si="28"/>
        <v>422.5</v>
      </c>
      <c r="D169" s="1">
        <v>41</v>
      </c>
      <c r="E169" s="3">
        <f t="shared" si="29"/>
        <v>407.5</v>
      </c>
      <c r="F169" s="3">
        <f t="shared" si="30"/>
        <v>225</v>
      </c>
      <c r="G169" s="2">
        <v>64.66</v>
      </c>
      <c r="H169" s="2">
        <f t="shared" si="31"/>
        <v>65</v>
      </c>
      <c r="I169" s="2">
        <f t="shared" si="32"/>
        <v>250</v>
      </c>
      <c r="J169" s="4">
        <f t="shared" si="33"/>
        <v>29756.25</v>
      </c>
      <c r="K169" s="4"/>
    </row>
    <row r="170" spans="1:11">
      <c r="A170" s="1" t="s">
        <v>203</v>
      </c>
      <c r="B170" s="1">
        <v>4</v>
      </c>
      <c r="C170" s="1">
        <f t="shared" si="28"/>
        <v>422.5</v>
      </c>
      <c r="D170" s="1">
        <v>6</v>
      </c>
      <c r="E170" s="3">
        <f t="shared" si="29"/>
        <v>552</v>
      </c>
      <c r="F170" s="3">
        <f t="shared" si="30"/>
        <v>16770.25</v>
      </c>
      <c r="G170" s="2">
        <v>91.78</v>
      </c>
      <c r="H170" s="2">
        <f t="shared" si="31"/>
        <v>92</v>
      </c>
      <c r="I170" s="2">
        <f t="shared" si="32"/>
        <v>18</v>
      </c>
      <c r="J170" s="4">
        <f t="shared" si="33"/>
        <v>163620.25</v>
      </c>
      <c r="K170" s="4"/>
    </row>
    <row r="171" spans="1:11">
      <c r="A171" s="1" t="s">
        <v>204</v>
      </c>
      <c r="B171" s="1">
        <v>4</v>
      </c>
      <c r="C171" s="1">
        <f t="shared" si="28"/>
        <v>422.5</v>
      </c>
      <c r="D171" s="1">
        <v>41</v>
      </c>
      <c r="E171" s="3">
        <f t="shared" si="29"/>
        <v>407.5</v>
      </c>
      <c r="F171" s="3">
        <f t="shared" si="30"/>
        <v>225</v>
      </c>
      <c r="G171" s="2">
        <v>63.39</v>
      </c>
      <c r="H171" s="2">
        <f t="shared" si="31"/>
        <v>63</v>
      </c>
      <c r="I171" s="2">
        <f t="shared" si="32"/>
        <v>264</v>
      </c>
      <c r="J171" s="4">
        <f t="shared" si="33"/>
        <v>25122.25</v>
      </c>
      <c r="K171" s="4"/>
    </row>
    <row r="172" spans="1:11">
      <c r="A172" s="1" t="s">
        <v>205</v>
      </c>
      <c r="B172" s="1">
        <v>4</v>
      </c>
      <c r="C172" s="1">
        <f t="shared" si="28"/>
        <v>422.5</v>
      </c>
      <c r="D172" s="1">
        <v>5</v>
      </c>
      <c r="E172" s="3">
        <f t="shared" si="29"/>
        <v>595</v>
      </c>
      <c r="F172" s="3">
        <f t="shared" si="30"/>
        <v>29756.25</v>
      </c>
      <c r="G172" s="2">
        <v>91.67</v>
      </c>
      <c r="H172" s="2">
        <f t="shared" si="31"/>
        <v>92</v>
      </c>
      <c r="I172" s="2">
        <f t="shared" si="32"/>
        <v>22.5</v>
      </c>
      <c r="J172" s="4">
        <f t="shared" si="33"/>
        <v>160000</v>
      </c>
      <c r="K172" s="4"/>
    </row>
    <row r="173" spans="1:11">
      <c r="A173" s="1" t="s">
        <v>206</v>
      </c>
      <c r="B173" s="1">
        <v>4</v>
      </c>
      <c r="C173" s="1">
        <f t="shared" si="28"/>
        <v>422.5</v>
      </c>
      <c r="D173" s="1">
        <v>6</v>
      </c>
      <c r="E173" s="3">
        <f t="shared" si="29"/>
        <v>552</v>
      </c>
      <c r="F173" s="3">
        <f t="shared" si="30"/>
        <v>16770.25</v>
      </c>
      <c r="G173" s="2">
        <v>89.29</v>
      </c>
      <c r="H173" s="2">
        <f t="shared" si="31"/>
        <v>89</v>
      </c>
      <c r="I173" s="2">
        <f t="shared" si="32"/>
        <v>77</v>
      </c>
      <c r="J173" s="4">
        <f t="shared" si="33"/>
        <v>119370.25</v>
      </c>
      <c r="K173" s="4"/>
    </row>
    <row r="174" spans="1:11">
      <c r="A174" s="1" t="s">
        <v>207</v>
      </c>
      <c r="B174" s="1">
        <v>4</v>
      </c>
      <c r="C174" s="1">
        <f t="shared" si="28"/>
        <v>422.5</v>
      </c>
      <c r="D174" s="1">
        <v>58</v>
      </c>
      <c r="E174" s="3">
        <f t="shared" si="29"/>
        <v>351.5</v>
      </c>
      <c r="F174" s="3">
        <f t="shared" si="30"/>
        <v>5041</v>
      </c>
      <c r="G174" s="2">
        <v>59.44</v>
      </c>
      <c r="H174" s="2">
        <f t="shared" si="31"/>
        <v>59</v>
      </c>
      <c r="I174" s="2">
        <f t="shared" si="32"/>
        <v>313.5</v>
      </c>
      <c r="J174" s="4">
        <f t="shared" si="33"/>
        <v>11881</v>
      </c>
      <c r="K174" s="4"/>
    </row>
    <row r="175" spans="1:11">
      <c r="A175" s="1" t="s">
        <v>208</v>
      </c>
      <c r="B175" s="1">
        <v>4</v>
      </c>
      <c r="C175" s="1">
        <f t="shared" si="28"/>
        <v>422.5</v>
      </c>
      <c r="D175" s="1">
        <v>6</v>
      </c>
      <c r="E175" s="3">
        <f t="shared" si="29"/>
        <v>552</v>
      </c>
      <c r="F175" s="3">
        <f t="shared" si="30"/>
        <v>16770.25</v>
      </c>
      <c r="G175" s="2">
        <v>91.67</v>
      </c>
      <c r="H175" s="2">
        <f t="shared" si="31"/>
        <v>92</v>
      </c>
      <c r="I175" s="2">
        <f t="shared" si="32"/>
        <v>22.5</v>
      </c>
      <c r="J175" s="4">
        <f t="shared" si="33"/>
        <v>160000</v>
      </c>
      <c r="K175" s="4"/>
    </row>
    <row r="176" spans="1:11">
      <c r="A176" s="1" t="s">
        <v>209</v>
      </c>
      <c r="B176" s="1">
        <v>4</v>
      </c>
      <c r="C176" s="1">
        <f t="shared" si="28"/>
        <v>422.5</v>
      </c>
      <c r="D176" s="1">
        <v>4</v>
      </c>
      <c r="E176" s="3">
        <f t="shared" si="29"/>
        <v>624.5</v>
      </c>
      <c r="F176" s="3">
        <f t="shared" si="30"/>
        <v>40804</v>
      </c>
      <c r="G176" s="2">
        <v>92.98</v>
      </c>
      <c r="H176" s="2">
        <f t="shared" si="31"/>
        <v>93</v>
      </c>
      <c r="I176" s="2">
        <f t="shared" si="32"/>
        <v>2</v>
      </c>
      <c r="J176" s="4">
        <f t="shared" si="33"/>
        <v>176820.25</v>
      </c>
      <c r="K176" s="4"/>
    </row>
    <row r="177" spans="1:11">
      <c r="A177" s="1" t="s">
        <v>210</v>
      </c>
      <c r="B177" s="1">
        <v>4</v>
      </c>
      <c r="C177" s="1">
        <f t="shared" si="28"/>
        <v>422.5</v>
      </c>
      <c r="D177" s="1">
        <v>35</v>
      </c>
      <c r="E177" s="3">
        <f t="shared" si="29"/>
        <v>425</v>
      </c>
      <c r="F177" s="3">
        <f t="shared" si="30"/>
        <v>6.25</v>
      </c>
      <c r="G177" s="2">
        <v>73.28</v>
      </c>
      <c r="H177" s="2">
        <f t="shared" si="31"/>
        <v>73</v>
      </c>
      <c r="I177" s="2">
        <f t="shared" si="32"/>
        <v>195</v>
      </c>
      <c r="J177" s="4">
        <f t="shared" si="33"/>
        <v>51756.25</v>
      </c>
      <c r="K177" s="4"/>
    </row>
    <row r="178" spans="1:11">
      <c r="A178" s="1" t="s">
        <v>211</v>
      </c>
      <c r="B178" s="1">
        <v>4</v>
      </c>
      <c r="C178" s="1">
        <f t="shared" si="28"/>
        <v>422.5</v>
      </c>
      <c r="D178" s="1">
        <v>75</v>
      </c>
      <c r="E178" s="3">
        <f t="shared" si="29"/>
        <v>308</v>
      </c>
      <c r="F178" s="3">
        <f t="shared" si="30"/>
        <v>13110.25</v>
      </c>
      <c r="G178" s="2">
        <v>62.5</v>
      </c>
      <c r="H178" s="2">
        <f t="shared" si="31"/>
        <v>63</v>
      </c>
      <c r="I178" s="2">
        <f t="shared" si="32"/>
        <v>273</v>
      </c>
      <c r="J178" s="4">
        <f t="shared" si="33"/>
        <v>22350.25</v>
      </c>
      <c r="K178" s="4"/>
    </row>
    <row r="179" spans="1:11">
      <c r="A179" s="1" t="s">
        <v>212</v>
      </c>
      <c r="B179" s="1">
        <v>4</v>
      </c>
      <c r="C179" s="1">
        <f t="shared" si="28"/>
        <v>422.5</v>
      </c>
      <c r="D179" s="1">
        <v>10</v>
      </c>
      <c r="E179" s="3">
        <f t="shared" si="29"/>
        <v>504.5</v>
      </c>
      <c r="F179" s="3">
        <f t="shared" si="30"/>
        <v>6724</v>
      </c>
      <c r="G179" s="2">
        <v>89.69</v>
      </c>
      <c r="H179" s="2">
        <f t="shared" si="31"/>
        <v>90</v>
      </c>
      <c r="I179" s="2">
        <f t="shared" si="32"/>
        <v>72</v>
      </c>
      <c r="J179" s="4">
        <f t="shared" si="33"/>
        <v>122850.25</v>
      </c>
      <c r="K179" s="4"/>
    </row>
    <row r="180" spans="1:11">
      <c r="A180" s="1" t="s">
        <v>213</v>
      </c>
      <c r="B180" s="1">
        <v>4</v>
      </c>
      <c r="C180" s="1">
        <f t="shared" si="28"/>
        <v>422.5</v>
      </c>
      <c r="D180" s="1">
        <v>11</v>
      </c>
      <c r="E180" s="3">
        <f t="shared" si="29"/>
        <v>496</v>
      </c>
      <c r="F180" s="3">
        <f t="shared" si="30"/>
        <v>5402.25</v>
      </c>
      <c r="G180" s="2">
        <v>91.97</v>
      </c>
      <c r="H180" s="2">
        <f t="shared" si="31"/>
        <v>92</v>
      </c>
      <c r="I180" s="2">
        <f t="shared" si="32"/>
        <v>12</v>
      </c>
      <c r="J180" s="4">
        <f t="shared" si="33"/>
        <v>168510.25</v>
      </c>
      <c r="K180" s="4"/>
    </row>
    <row r="181" spans="1:11">
      <c r="A181" s="1" t="s">
        <v>214</v>
      </c>
      <c r="B181" s="1">
        <v>4</v>
      </c>
      <c r="C181" s="1">
        <f t="shared" si="28"/>
        <v>422.5</v>
      </c>
      <c r="D181" s="1">
        <v>28</v>
      </c>
      <c r="E181" s="3">
        <f t="shared" si="29"/>
        <v>440.5</v>
      </c>
      <c r="F181" s="3">
        <f t="shared" si="30"/>
        <v>324</v>
      </c>
      <c r="G181" s="2">
        <v>68.89</v>
      </c>
      <c r="H181" s="2">
        <f t="shared" si="31"/>
        <v>69</v>
      </c>
      <c r="I181" s="2">
        <f t="shared" si="32"/>
        <v>219</v>
      </c>
      <c r="J181" s="4">
        <f t="shared" si="33"/>
        <v>41412.25</v>
      </c>
      <c r="K181" s="4"/>
    </row>
    <row r="182" spans="1:11">
      <c r="A182" s="1" t="s">
        <v>215</v>
      </c>
      <c r="B182" s="1">
        <v>4</v>
      </c>
      <c r="C182" s="1">
        <f t="shared" si="28"/>
        <v>422.5</v>
      </c>
      <c r="D182" s="1">
        <v>6</v>
      </c>
      <c r="E182" s="3">
        <f t="shared" si="29"/>
        <v>552</v>
      </c>
      <c r="F182" s="3">
        <f t="shared" si="30"/>
        <v>16770.25</v>
      </c>
      <c r="G182" s="2">
        <v>91.3</v>
      </c>
      <c r="H182" s="2">
        <f t="shared" si="31"/>
        <v>91</v>
      </c>
      <c r="I182" s="2">
        <f t="shared" si="32"/>
        <v>33</v>
      </c>
      <c r="J182" s="4">
        <f t="shared" si="33"/>
        <v>151710.25</v>
      </c>
      <c r="K182" s="4"/>
    </row>
    <row r="183" spans="1:11">
      <c r="A183" s="1" t="s">
        <v>216</v>
      </c>
      <c r="B183" s="1">
        <v>4</v>
      </c>
      <c r="C183" s="1">
        <f t="shared" si="28"/>
        <v>422.5</v>
      </c>
      <c r="D183" s="1">
        <v>127</v>
      </c>
      <c r="E183" s="3">
        <f t="shared" si="29"/>
        <v>218.5</v>
      </c>
      <c r="F183" s="3">
        <f t="shared" si="30"/>
        <v>41616</v>
      </c>
      <c r="G183" s="2">
        <v>47.08</v>
      </c>
      <c r="H183" s="2">
        <f t="shared" si="31"/>
        <v>47</v>
      </c>
      <c r="I183" s="2">
        <f t="shared" si="32"/>
        <v>511</v>
      </c>
      <c r="J183" s="4">
        <f t="shared" si="33"/>
        <v>7832.25</v>
      </c>
      <c r="K183" s="4"/>
    </row>
    <row r="184" spans="1:11">
      <c r="A184" s="1" t="s">
        <v>217</v>
      </c>
      <c r="B184" s="1">
        <v>4</v>
      </c>
      <c r="C184" s="1">
        <f t="shared" si="28"/>
        <v>422.5</v>
      </c>
      <c r="D184" s="1">
        <v>111</v>
      </c>
      <c r="E184" s="3">
        <f t="shared" si="29"/>
        <v>241</v>
      </c>
      <c r="F184" s="3">
        <f t="shared" si="30"/>
        <v>32942.25</v>
      </c>
      <c r="G184" s="2">
        <v>57.31</v>
      </c>
      <c r="H184" s="2">
        <f t="shared" si="31"/>
        <v>57</v>
      </c>
      <c r="I184" s="2">
        <f t="shared" si="32"/>
        <v>351</v>
      </c>
      <c r="J184" s="4">
        <f t="shared" si="33"/>
        <v>5112.25</v>
      </c>
      <c r="K184" s="4"/>
    </row>
    <row r="185" spans="1:11">
      <c r="A185" s="1" t="s">
        <v>218</v>
      </c>
      <c r="B185" s="1">
        <v>4</v>
      </c>
      <c r="C185" s="1">
        <f t="shared" si="28"/>
        <v>422.5</v>
      </c>
      <c r="D185" s="1">
        <v>403</v>
      </c>
      <c r="E185" s="3">
        <f t="shared" si="29"/>
        <v>46</v>
      </c>
      <c r="F185" s="3">
        <f t="shared" si="30"/>
        <v>141752.25</v>
      </c>
      <c r="G185" s="2">
        <v>53.14</v>
      </c>
      <c r="H185" s="2">
        <f t="shared" si="31"/>
        <v>53</v>
      </c>
      <c r="I185" s="2">
        <f t="shared" si="32"/>
        <v>410</v>
      </c>
      <c r="J185" s="4">
        <f t="shared" si="33"/>
        <v>156.25</v>
      </c>
      <c r="K185" s="4"/>
    </row>
    <row r="186" spans="1:11">
      <c r="A186" s="1" t="s">
        <v>219</v>
      </c>
      <c r="B186" s="1">
        <v>4</v>
      </c>
      <c r="C186" s="1">
        <f t="shared" si="28"/>
        <v>422.5</v>
      </c>
      <c r="D186" s="1">
        <v>9</v>
      </c>
      <c r="E186" s="3">
        <f t="shared" si="29"/>
        <v>509</v>
      </c>
      <c r="F186" s="3">
        <f t="shared" si="30"/>
        <v>7482.25</v>
      </c>
      <c r="G186" s="2">
        <v>88.75</v>
      </c>
      <c r="H186" s="2">
        <f t="shared" si="31"/>
        <v>89</v>
      </c>
      <c r="I186" s="2">
        <f t="shared" si="32"/>
        <v>88</v>
      </c>
      <c r="J186" s="4">
        <f t="shared" si="33"/>
        <v>111890.25</v>
      </c>
      <c r="K186" s="4"/>
    </row>
    <row r="187" spans="1:11">
      <c r="A187" s="1" t="s">
        <v>220</v>
      </c>
      <c r="B187" s="1">
        <v>4</v>
      </c>
      <c r="C187" s="1">
        <f t="shared" si="28"/>
        <v>422.5</v>
      </c>
      <c r="D187" s="1">
        <v>223</v>
      </c>
      <c r="E187" s="3">
        <f t="shared" si="29"/>
        <v>115</v>
      </c>
      <c r="F187" s="3">
        <f t="shared" si="30"/>
        <v>94556.25</v>
      </c>
      <c r="G187" s="2">
        <v>32.42</v>
      </c>
      <c r="H187" s="2">
        <f t="shared" si="31"/>
        <v>32</v>
      </c>
      <c r="I187" s="2">
        <f t="shared" si="32"/>
        <v>628</v>
      </c>
      <c r="J187" s="4">
        <f t="shared" si="33"/>
        <v>42230.25</v>
      </c>
      <c r="K187" s="4"/>
    </row>
    <row r="188" spans="1:11">
      <c r="A188" s="1" t="s">
        <v>221</v>
      </c>
      <c r="B188" s="1">
        <v>4</v>
      </c>
      <c r="C188" s="1">
        <f t="shared" si="28"/>
        <v>422.5</v>
      </c>
      <c r="D188" s="1">
        <v>8</v>
      </c>
      <c r="E188" s="3">
        <f t="shared" si="29"/>
        <v>515</v>
      </c>
      <c r="F188" s="3">
        <f t="shared" si="30"/>
        <v>8556.25</v>
      </c>
      <c r="G188" s="2">
        <v>87.88</v>
      </c>
      <c r="H188" s="2">
        <f t="shared" si="31"/>
        <v>88</v>
      </c>
      <c r="I188" s="2">
        <f t="shared" si="32"/>
        <v>112</v>
      </c>
      <c r="J188" s="4">
        <f t="shared" si="33"/>
        <v>96410.25</v>
      </c>
      <c r="K188" s="4"/>
    </row>
    <row r="189" spans="1:11">
      <c r="A189" s="1" t="s">
        <v>222</v>
      </c>
      <c r="B189" s="1">
        <v>4</v>
      </c>
      <c r="C189" s="1">
        <f t="shared" si="28"/>
        <v>422.5</v>
      </c>
      <c r="D189" s="1">
        <v>24</v>
      </c>
      <c r="E189" s="3">
        <f t="shared" si="29"/>
        <v>448</v>
      </c>
      <c r="F189" s="3">
        <f t="shared" si="30"/>
        <v>650.25</v>
      </c>
      <c r="G189" s="2">
        <v>88.99</v>
      </c>
      <c r="H189" s="2">
        <f t="shared" si="31"/>
        <v>89</v>
      </c>
      <c r="I189" s="2">
        <f t="shared" si="32"/>
        <v>82</v>
      </c>
      <c r="J189" s="4">
        <f t="shared" si="33"/>
        <v>115940.25</v>
      </c>
      <c r="K189" s="4"/>
    </row>
    <row r="190" spans="1:11">
      <c r="A190" s="1" t="s">
        <v>223</v>
      </c>
      <c r="B190" s="1">
        <v>4</v>
      </c>
      <c r="C190" s="1">
        <f t="shared" si="28"/>
        <v>422.5</v>
      </c>
      <c r="D190" s="1">
        <v>6</v>
      </c>
      <c r="E190" s="3">
        <f t="shared" si="29"/>
        <v>552</v>
      </c>
      <c r="F190" s="3">
        <f t="shared" si="30"/>
        <v>16770.25</v>
      </c>
      <c r="G190" s="2">
        <v>91.43</v>
      </c>
      <c r="H190" s="2">
        <f t="shared" si="31"/>
        <v>91</v>
      </c>
      <c r="I190" s="2">
        <f t="shared" si="32"/>
        <v>31</v>
      </c>
      <c r="J190" s="4">
        <f t="shared" si="33"/>
        <v>153272.25</v>
      </c>
      <c r="K190" s="4"/>
    </row>
    <row r="191" spans="1:11">
      <c r="A191" s="1" t="s">
        <v>224</v>
      </c>
      <c r="B191" s="1">
        <v>4</v>
      </c>
      <c r="C191" s="1">
        <f t="shared" si="28"/>
        <v>422.5</v>
      </c>
      <c r="D191" s="1">
        <v>4</v>
      </c>
      <c r="E191" s="3">
        <f t="shared" si="29"/>
        <v>624.5</v>
      </c>
      <c r="F191" s="3">
        <f t="shared" si="30"/>
        <v>40804</v>
      </c>
      <c r="G191" s="2">
        <v>92</v>
      </c>
      <c r="H191" s="2">
        <f t="shared" si="31"/>
        <v>92</v>
      </c>
      <c r="I191" s="2">
        <f t="shared" si="32"/>
        <v>11</v>
      </c>
      <c r="J191" s="4">
        <f t="shared" si="33"/>
        <v>169332.25</v>
      </c>
      <c r="K191" s="4"/>
    </row>
    <row r="192" spans="1:11">
      <c r="A192" s="1" t="s">
        <v>225</v>
      </c>
      <c r="B192" s="1">
        <v>4</v>
      </c>
      <c r="C192" s="1">
        <f t="shared" si="28"/>
        <v>422.5</v>
      </c>
      <c r="D192" s="1">
        <v>156</v>
      </c>
      <c r="E192" s="3">
        <f t="shared" si="29"/>
        <v>183.5</v>
      </c>
      <c r="F192" s="3">
        <f t="shared" si="30"/>
        <v>57121</v>
      </c>
      <c r="G192" s="2">
        <v>50.32</v>
      </c>
      <c r="H192" s="2">
        <f t="shared" si="31"/>
        <v>50</v>
      </c>
      <c r="I192" s="2">
        <f t="shared" si="32"/>
        <v>456</v>
      </c>
      <c r="J192" s="4">
        <f t="shared" si="33"/>
        <v>1122.25</v>
      </c>
      <c r="K192" s="4"/>
    </row>
    <row r="193" spans="1:11">
      <c r="A193" s="1" t="s">
        <v>226</v>
      </c>
      <c r="B193" s="1">
        <v>4</v>
      </c>
      <c r="C193" s="1">
        <f t="shared" si="28"/>
        <v>422.5</v>
      </c>
      <c r="D193" s="1">
        <v>85</v>
      </c>
      <c r="E193" s="3">
        <f t="shared" si="29"/>
        <v>283</v>
      </c>
      <c r="F193" s="3">
        <f t="shared" si="30"/>
        <v>19460.25</v>
      </c>
      <c r="G193" s="2">
        <v>51.43</v>
      </c>
      <c r="H193" s="2">
        <f t="shared" si="31"/>
        <v>51</v>
      </c>
      <c r="I193" s="2">
        <f t="shared" si="32"/>
        <v>435</v>
      </c>
      <c r="J193" s="4">
        <f t="shared" si="33"/>
        <v>156.25</v>
      </c>
      <c r="K193" s="4"/>
    </row>
    <row r="194" spans="1:11">
      <c r="A194" s="1" t="s">
        <v>227</v>
      </c>
      <c r="B194" s="1">
        <v>4</v>
      </c>
      <c r="C194" s="1">
        <f t="shared" si="28"/>
        <v>422.5</v>
      </c>
      <c r="D194" s="1">
        <v>72</v>
      </c>
      <c r="E194" s="3">
        <f t="shared" si="29"/>
        <v>314</v>
      </c>
      <c r="F194" s="3">
        <f t="shared" si="30"/>
        <v>11772.25</v>
      </c>
      <c r="G194" s="2">
        <v>50</v>
      </c>
      <c r="H194" s="2">
        <f t="shared" si="31"/>
        <v>50</v>
      </c>
      <c r="I194" s="2">
        <f t="shared" si="32"/>
        <v>461.5</v>
      </c>
      <c r="J194" s="4">
        <f t="shared" si="33"/>
        <v>1521</v>
      </c>
      <c r="K194" s="4"/>
    </row>
    <row r="195" spans="1:11">
      <c r="A195" s="1" t="s">
        <v>228</v>
      </c>
      <c r="B195" s="1">
        <v>4</v>
      </c>
      <c r="C195" s="1">
        <f t="shared" ref="C195:C258" si="34">_xlfn.RANK.AVG(B195,$B$2:$B$633,0)</f>
        <v>422.5</v>
      </c>
      <c r="D195" s="1">
        <v>4</v>
      </c>
      <c r="E195" s="3">
        <f t="shared" ref="E195:E258" si="35">_xlfn.RANK.AVG(D195,$D$2:$D$633,0)</f>
        <v>624.5</v>
      </c>
      <c r="F195" s="3">
        <f t="shared" ref="F195:F258" si="36">(C195-E195)^2</f>
        <v>40804</v>
      </c>
      <c r="G195" s="2">
        <v>91.49</v>
      </c>
      <c r="H195" s="2">
        <f t="shared" ref="H195:H258" si="37">ROUND(G195,0)</f>
        <v>91</v>
      </c>
      <c r="I195" s="2">
        <f t="shared" ref="I195:I258" si="38">_xlfn.RANK.AVG(G195,G$2:G$633,0)</f>
        <v>28</v>
      </c>
      <c r="J195" s="4">
        <f t="shared" ref="J195:J258" si="39">(C195-I195)^2</f>
        <v>155630.25</v>
      </c>
      <c r="K195" s="4"/>
    </row>
    <row r="196" spans="1:11">
      <c r="A196" s="1" t="s">
        <v>229</v>
      </c>
      <c r="B196" s="1">
        <v>4</v>
      </c>
      <c r="C196" s="1">
        <f t="shared" si="34"/>
        <v>422.5</v>
      </c>
      <c r="D196" s="1">
        <v>50</v>
      </c>
      <c r="E196" s="3">
        <f t="shared" si="35"/>
        <v>376.5</v>
      </c>
      <c r="F196" s="3">
        <f t="shared" si="36"/>
        <v>2116</v>
      </c>
      <c r="G196" s="2">
        <v>57.98</v>
      </c>
      <c r="H196" s="2">
        <f t="shared" si="37"/>
        <v>58</v>
      </c>
      <c r="I196" s="2">
        <f t="shared" si="38"/>
        <v>346</v>
      </c>
      <c r="J196" s="4">
        <f t="shared" si="39"/>
        <v>5852.25</v>
      </c>
      <c r="K196" s="4"/>
    </row>
    <row r="197" spans="1:11">
      <c r="A197" s="1" t="s">
        <v>230</v>
      </c>
      <c r="B197" s="1">
        <v>4</v>
      </c>
      <c r="C197" s="1">
        <f t="shared" si="34"/>
        <v>422.5</v>
      </c>
      <c r="D197" s="1">
        <v>78</v>
      </c>
      <c r="E197" s="3">
        <f t="shared" si="35"/>
        <v>302.5</v>
      </c>
      <c r="F197" s="3">
        <f t="shared" si="36"/>
        <v>14400</v>
      </c>
      <c r="G197" s="2">
        <v>56.91</v>
      </c>
      <c r="H197" s="2">
        <f t="shared" si="37"/>
        <v>57</v>
      </c>
      <c r="I197" s="2">
        <f t="shared" si="38"/>
        <v>357</v>
      </c>
      <c r="J197" s="4">
        <f t="shared" si="39"/>
        <v>4290.25</v>
      </c>
      <c r="K197" s="4"/>
    </row>
    <row r="198" spans="1:11">
      <c r="A198" s="1" t="s">
        <v>231</v>
      </c>
      <c r="B198" s="1">
        <v>4</v>
      </c>
      <c r="C198" s="1">
        <f t="shared" si="34"/>
        <v>422.5</v>
      </c>
      <c r="D198" s="1">
        <v>5</v>
      </c>
      <c r="E198" s="3">
        <f t="shared" si="35"/>
        <v>595</v>
      </c>
      <c r="F198" s="3">
        <f t="shared" si="36"/>
        <v>29756.25</v>
      </c>
      <c r="G198" s="2">
        <v>91.23</v>
      </c>
      <c r="H198" s="2">
        <f t="shared" si="37"/>
        <v>91</v>
      </c>
      <c r="I198" s="2">
        <f t="shared" si="38"/>
        <v>36</v>
      </c>
      <c r="J198" s="4">
        <f t="shared" si="39"/>
        <v>149382.25</v>
      </c>
      <c r="K198" s="4"/>
    </row>
    <row r="199" spans="1:11">
      <c r="A199" s="1" t="s">
        <v>232</v>
      </c>
      <c r="B199" s="1">
        <v>4</v>
      </c>
      <c r="C199" s="1">
        <f t="shared" si="34"/>
        <v>422.5</v>
      </c>
      <c r="D199" s="1">
        <v>15</v>
      </c>
      <c r="E199" s="3">
        <f t="shared" si="35"/>
        <v>460</v>
      </c>
      <c r="F199" s="3">
        <f t="shared" si="36"/>
        <v>1406.25</v>
      </c>
      <c r="G199" s="2">
        <v>90.63</v>
      </c>
      <c r="H199" s="2">
        <f t="shared" si="37"/>
        <v>91</v>
      </c>
      <c r="I199" s="2">
        <f t="shared" si="38"/>
        <v>51</v>
      </c>
      <c r="J199" s="4">
        <f t="shared" si="39"/>
        <v>138012.25</v>
      </c>
      <c r="K199" s="4"/>
    </row>
    <row r="200" spans="1:11">
      <c r="A200" s="1" t="s">
        <v>233</v>
      </c>
      <c r="B200" s="1">
        <v>4</v>
      </c>
      <c r="C200" s="1">
        <f t="shared" si="34"/>
        <v>422.5</v>
      </c>
      <c r="D200" s="1">
        <v>42</v>
      </c>
      <c r="E200" s="3">
        <f t="shared" si="35"/>
        <v>402.5</v>
      </c>
      <c r="F200" s="3">
        <f t="shared" si="36"/>
        <v>400</v>
      </c>
      <c r="G200" s="2">
        <v>65.290000000000006</v>
      </c>
      <c r="H200" s="2">
        <f t="shared" si="37"/>
        <v>65</v>
      </c>
      <c r="I200" s="2">
        <f t="shared" si="38"/>
        <v>243.5</v>
      </c>
      <c r="J200" s="4">
        <f t="shared" si="39"/>
        <v>32041</v>
      </c>
      <c r="K200" s="4"/>
    </row>
    <row r="201" spans="1:11">
      <c r="A201" s="1" t="s">
        <v>234</v>
      </c>
      <c r="B201" s="1">
        <v>4</v>
      </c>
      <c r="C201" s="1">
        <f t="shared" si="34"/>
        <v>422.5</v>
      </c>
      <c r="D201" s="1">
        <v>50</v>
      </c>
      <c r="E201" s="3">
        <f t="shared" si="35"/>
        <v>376.5</v>
      </c>
      <c r="F201" s="3">
        <f t="shared" si="36"/>
        <v>2116</v>
      </c>
      <c r="G201" s="2">
        <v>61.24</v>
      </c>
      <c r="H201" s="2">
        <f t="shared" si="37"/>
        <v>61</v>
      </c>
      <c r="I201" s="2">
        <f t="shared" si="38"/>
        <v>290</v>
      </c>
      <c r="J201" s="4">
        <f t="shared" si="39"/>
        <v>17556.25</v>
      </c>
      <c r="K201" s="4"/>
    </row>
    <row r="202" spans="1:11">
      <c r="A202" s="1" t="s">
        <v>235</v>
      </c>
      <c r="B202" s="1">
        <v>4</v>
      </c>
      <c r="C202" s="1">
        <f t="shared" si="34"/>
        <v>422.5</v>
      </c>
      <c r="D202" s="1">
        <v>42</v>
      </c>
      <c r="E202" s="3">
        <f t="shared" si="35"/>
        <v>402.5</v>
      </c>
      <c r="F202" s="3">
        <f t="shared" si="36"/>
        <v>400</v>
      </c>
      <c r="G202" s="2">
        <v>65.290000000000006</v>
      </c>
      <c r="H202" s="2">
        <f t="shared" si="37"/>
        <v>65</v>
      </c>
      <c r="I202" s="2">
        <f t="shared" si="38"/>
        <v>243.5</v>
      </c>
      <c r="J202" s="4">
        <f t="shared" si="39"/>
        <v>32041</v>
      </c>
      <c r="K202" s="4"/>
    </row>
    <row r="203" spans="1:11">
      <c r="A203" s="1" t="s">
        <v>236</v>
      </c>
      <c r="B203" s="1">
        <v>4</v>
      </c>
      <c r="C203" s="1">
        <f t="shared" si="34"/>
        <v>422.5</v>
      </c>
      <c r="D203" s="1">
        <v>4</v>
      </c>
      <c r="E203" s="3">
        <f t="shared" si="35"/>
        <v>624.5</v>
      </c>
      <c r="F203" s="3">
        <f t="shared" si="36"/>
        <v>40804</v>
      </c>
      <c r="G203" s="2">
        <v>92.59</v>
      </c>
      <c r="H203" s="2">
        <f t="shared" si="37"/>
        <v>93</v>
      </c>
      <c r="I203" s="2">
        <f t="shared" si="38"/>
        <v>3.5</v>
      </c>
      <c r="J203" s="4">
        <f t="shared" si="39"/>
        <v>175561</v>
      </c>
      <c r="K203" s="4"/>
    </row>
    <row r="204" spans="1:11">
      <c r="A204" s="1" t="s">
        <v>237</v>
      </c>
      <c r="B204" s="1">
        <v>4</v>
      </c>
      <c r="C204" s="1">
        <f t="shared" si="34"/>
        <v>422.5</v>
      </c>
      <c r="D204" s="1">
        <v>6</v>
      </c>
      <c r="E204" s="3">
        <f t="shared" si="35"/>
        <v>552</v>
      </c>
      <c r="F204" s="3">
        <f t="shared" si="36"/>
        <v>16770.25</v>
      </c>
      <c r="G204" s="2">
        <v>90.77</v>
      </c>
      <c r="H204" s="2">
        <f t="shared" si="37"/>
        <v>91</v>
      </c>
      <c r="I204" s="2">
        <f t="shared" si="38"/>
        <v>46</v>
      </c>
      <c r="J204" s="4">
        <f t="shared" si="39"/>
        <v>141752.25</v>
      </c>
      <c r="K204" s="4"/>
    </row>
    <row r="205" spans="1:11">
      <c r="A205" s="1" t="s">
        <v>238</v>
      </c>
      <c r="B205" s="1">
        <v>4</v>
      </c>
      <c r="C205" s="1">
        <f t="shared" si="34"/>
        <v>422.5</v>
      </c>
      <c r="D205" s="1">
        <v>7</v>
      </c>
      <c r="E205" s="3">
        <f t="shared" si="35"/>
        <v>524.5</v>
      </c>
      <c r="F205" s="3">
        <f t="shared" si="36"/>
        <v>10404</v>
      </c>
      <c r="G205" s="2">
        <v>89.71</v>
      </c>
      <c r="H205" s="2">
        <f t="shared" si="37"/>
        <v>90</v>
      </c>
      <c r="I205" s="2">
        <f t="shared" si="38"/>
        <v>69.5</v>
      </c>
      <c r="J205" s="4">
        <f t="shared" si="39"/>
        <v>124609</v>
      </c>
      <c r="K205" s="4"/>
    </row>
    <row r="206" spans="1:11">
      <c r="A206" s="1" t="s">
        <v>239</v>
      </c>
      <c r="B206" s="1">
        <v>4</v>
      </c>
      <c r="C206" s="1">
        <f t="shared" si="34"/>
        <v>422.5</v>
      </c>
      <c r="D206" s="1">
        <v>89</v>
      </c>
      <c r="E206" s="3">
        <f t="shared" si="35"/>
        <v>276</v>
      </c>
      <c r="F206" s="3">
        <f t="shared" si="36"/>
        <v>21462.25</v>
      </c>
      <c r="G206" s="2">
        <v>53.89</v>
      </c>
      <c r="H206" s="2">
        <f t="shared" si="37"/>
        <v>54</v>
      </c>
      <c r="I206" s="2">
        <f t="shared" si="38"/>
        <v>397</v>
      </c>
      <c r="J206" s="4">
        <f t="shared" si="39"/>
        <v>650.25</v>
      </c>
      <c r="K206" s="4"/>
    </row>
    <row r="207" spans="1:11">
      <c r="A207" s="1" t="s">
        <v>240</v>
      </c>
      <c r="B207" s="1">
        <v>4</v>
      </c>
      <c r="C207" s="1">
        <f t="shared" si="34"/>
        <v>422.5</v>
      </c>
      <c r="D207" s="1">
        <v>6</v>
      </c>
      <c r="E207" s="3">
        <f t="shared" si="35"/>
        <v>552</v>
      </c>
      <c r="F207" s="3">
        <f t="shared" si="36"/>
        <v>16770.25</v>
      </c>
      <c r="G207" s="2">
        <v>91.78</v>
      </c>
      <c r="H207" s="2">
        <f t="shared" si="37"/>
        <v>92</v>
      </c>
      <c r="I207" s="2">
        <f t="shared" si="38"/>
        <v>18</v>
      </c>
      <c r="J207" s="4">
        <f t="shared" si="39"/>
        <v>163620.25</v>
      </c>
      <c r="K207" s="4"/>
    </row>
    <row r="208" spans="1:11">
      <c r="A208" s="1" t="s">
        <v>241</v>
      </c>
      <c r="B208" s="1">
        <v>4</v>
      </c>
      <c r="C208" s="1">
        <f t="shared" si="34"/>
        <v>422.5</v>
      </c>
      <c r="D208" s="1">
        <v>4</v>
      </c>
      <c r="E208" s="3">
        <f t="shared" si="35"/>
        <v>624.5</v>
      </c>
      <c r="F208" s="3">
        <f t="shared" si="36"/>
        <v>40804</v>
      </c>
      <c r="G208" s="2">
        <v>90.91</v>
      </c>
      <c r="H208" s="2">
        <f t="shared" si="37"/>
        <v>91</v>
      </c>
      <c r="I208" s="2">
        <f t="shared" si="38"/>
        <v>42</v>
      </c>
      <c r="J208" s="4">
        <f t="shared" si="39"/>
        <v>144780.25</v>
      </c>
      <c r="K208" s="4"/>
    </row>
    <row r="209" spans="1:11">
      <c r="A209" s="1" t="s">
        <v>242</v>
      </c>
      <c r="B209" s="1">
        <v>4</v>
      </c>
      <c r="C209" s="1">
        <f t="shared" si="34"/>
        <v>422.5</v>
      </c>
      <c r="D209" s="1">
        <v>24</v>
      </c>
      <c r="E209" s="3">
        <f t="shared" si="35"/>
        <v>448</v>
      </c>
      <c r="F209" s="3">
        <f t="shared" si="36"/>
        <v>650.25</v>
      </c>
      <c r="G209" s="2">
        <v>85</v>
      </c>
      <c r="H209" s="2">
        <f t="shared" si="37"/>
        <v>85</v>
      </c>
      <c r="I209" s="2">
        <f t="shared" si="38"/>
        <v>148</v>
      </c>
      <c r="J209" s="4">
        <f t="shared" si="39"/>
        <v>75350.25</v>
      </c>
      <c r="K209" s="4"/>
    </row>
    <row r="210" spans="1:11">
      <c r="A210" s="1" t="s">
        <v>243</v>
      </c>
      <c r="B210" s="1">
        <v>4</v>
      </c>
      <c r="C210" s="1">
        <f t="shared" si="34"/>
        <v>422.5</v>
      </c>
      <c r="D210" s="1">
        <v>65</v>
      </c>
      <c r="E210" s="3">
        <f t="shared" si="35"/>
        <v>334</v>
      </c>
      <c r="F210" s="3">
        <f t="shared" si="36"/>
        <v>7832.25</v>
      </c>
      <c r="G210" s="2">
        <v>53.24</v>
      </c>
      <c r="H210" s="2">
        <f t="shared" si="37"/>
        <v>53</v>
      </c>
      <c r="I210" s="2">
        <f t="shared" si="38"/>
        <v>409</v>
      </c>
      <c r="J210" s="4">
        <f t="shared" si="39"/>
        <v>182.25</v>
      </c>
      <c r="K210" s="4"/>
    </row>
    <row r="211" spans="1:11">
      <c r="A211" s="1" t="s">
        <v>244</v>
      </c>
      <c r="B211" s="1">
        <v>4</v>
      </c>
      <c r="C211" s="1">
        <f t="shared" si="34"/>
        <v>422.5</v>
      </c>
      <c r="D211" s="1">
        <v>226</v>
      </c>
      <c r="E211" s="3">
        <f t="shared" si="35"/>
        <v>113</v>
      </c>
      <c r="F211" s="3">
        <f t="shared" si="36"/>
        <v>95790.25</v>
      </c>
      <c r="G211" s="2">
        <v>38.42</v>
      </c>
      <c r="H211" s="2">
        <f t="shared" si="37"/>
        <v>38</v>
      </c>
      <c r="I211" s="2">
        <f t="shared" si="38"/>
        <v>599</v>
      </c>
      <c r="J211" s="4">
        <f t="shared" si="39"/>
        <v>31152.25</v>
      </c>
      <c r="K211" s="4"/>
    </row>
    <row r="212" spans="1:11">
      <c r="A212" s="1" t="s">
        <v>245</v>
      </c>
      <c r="B212" s="1">
        <v>4</v>
      </c>
      <c r="C212" s="1">
        <f t="shared" si="34"/>
        <v>422.5</v>
      </c>
      <c r="D212" s="1">
        <v>155</v>
      </c>
      <c r="E212" s="3">
        <f t="shared" si="35"/>
        <v>186.5</v>
      </c>
      <c r="F212" s="3">
        <f t="shared" si="36"/>
        <v>55696</v>
      </c>
      <c r="G212" s="2">
        <v>38.74</v>
      </c>
      <c r="H212" s="2">
        <f t="shared" si="37"/>
        <v>39</v>
      </c>
      <c r="I212" s="2">
        <f t="shared" si="38"/>
        <v>596</v>
      </c>
      <c r="J212" s="4">
        <f t="shared" si="39"/>
        <v>30102.25</v>
      </c>
      <c r="K212" s="4"/>
    </row>
    <row r="213" spans="1:11">
      <c r="A213" s="1" t="s">
        <v>246</v>
      </c>
      <c r="B213" s="1">
        <v>4</v>
      </c>
      <c r="C213" s="1">
        <f t="shared" si="34"/>
        <v>422.5</v>
      </c>
      <c r="D213" s="1">
        <v>143</v>
      </c>
      <c r="E213" s="3">
        <f t="shared" si="35"/>
        <v>200</v>
      </c>
      <c r="F213" s="3">
        <f t="shared" si="36"/>
        <v>49506.25</v>
      </c>
      <c r="G213" s="2">
        <v>38.630000000000003</v>
      </c>
      <c r="H213" s="2">
        <f t="shared" si="37"/>
        <v>39</v>
      </c>
      <c r="I213" s="2">
        <f t="shared" si="38"/>
        <v>598</v>
      </c>
      <c r="J213" s="4">
        <f t="shared" si="39"/>
        <v>30800.25</v>
      </c>
      <c r="K213" s="4"/>
    </row>
    <row r="214" spans="1:11">
      <c r="A214" s="1" t="s">
        <v>247</v>
      </c>
      <c r="B214" s="1">
        <v>4</v>
      </c>
      <c r="C214" s="1">
        <f t="shared" si="34"/>
        <v>422.5</v>
      </c>
      <c r="D214" s="1">
        <v>156</v>
      </c>
      <c r="E214" s="3">
        <f t="shared" si="35"/>
        <v>183.5</v>
      </c>
      <c r="F214" s="3">
        <f t="shared" si="36"/>
        <v>57121</v>
      </c>
      <c r="G214" s="2">
        <v>34.729999999999997</v>
      </c>
      <c r="H214" s="2">
        <f t="shared" si="37"/>
        <v>35</v>
      </c>
      <c r="I214" s="2">
        <f t="shared" si="38"/>
        <v>621</v>
      </c>
      <c r="J214" s="4">
        <f t="shared" si="39"/>
        <v>39402.25</v>
      </c>
      <c r="K214" s="4"/>
    </row>
    <row r="215" spans="1:11">
      <c r="A215" s="1" t="s">
        <v>248</v>
      </c>
      <c r="B215" s="1">
        <v>4</v>
      </c>
      <c r="C215" s="1">
        <f t="shared" si="34"/>
        <v>422.5</v>
      </c>
      <c r="D215" s="1">
        <v>249</v>
      </c>
      <c r="E215" s="3">
        <f t="shared" si="35"/>
        <v>96</v>
      </c>
      <c r="F215" s="3">
        <f t="shared" si="36"/>
        <v>106602.25</v>
      </c>
      <c r="G215" s="2">
        <v>43.02</v>
      </c>
      <c r="H215" s="2">
        <f t="shared" si="37"/>
        <v>43</v>
      </c>
      <c r="I215" s="2">
        <f t="shared" si="38"/>
        <v>561</v>
      </c>
      <c r="J215" s="4">
        <f t="shared" si="39"/>
        <v>19182.25</v>
      </c>
      <c r="K215" s="4"/>
    </row>
    <row r="216" spans="1:11">
      <c r="A216" s="1" t="s">
        <v>249</v>
      </c>
      <c r="B216" s="1">
        <v>4</v>
      </c>
      <c r="C216" s="1">
        <f t="shared" si="34"/>
        <v>422.5</v>
      </c>
      <c r="D216" s="1">
        <v>153</v>
      </c>
      <c r="E216" s="3">
        <f t="shared" si="35"/>
        <v>189</v>
      </c>
      <c r="F216" s="3">
        <f t="shared" si="36"/>
        <v>54522.25</v>
      </c>
      <c r="G216" s="2">
        <v>38.06</v>
      </c>
      <c r="H216" s="2">
        <f t="shared" si="37"/>
        <v>38</v>
      </c>
      <c r="I216" s="2">
        <f t="shared" si="38"/>
        <v>602</v>
      </c>
      <c r="J216" s="4">
        <f t="shared" si="39"/>
        <v>32220.25</v>
      </c>
      <c r="K216" s="4"/>
    </row>
    <row r="217" spans="1:11">
      <c r="A217" s="1" t="s">
        <v>250</v>
      </c>
      <c r="B217" s="1">
        <v>4</v>
      </c>
      <c r="C217" s="1">
        <f t="shared" si="34"/>
        <v>422.5</v>
      </c>
      <c r="D217" s="1">
        <v>6</v>
      </c>
      <c r="E217" s="3">
        <f t="shared" si="35"/>
        <v>552</v>
      </c>
      <c r="F217" s="3">
        <f t="shared" si="36"/>
        <v>16770.25</v>
      </c>
      <c r="G217" s="2">
        <v>89.66</v>
      </c>
      <c r="H217" s="2">
        <f t="shared" si="37"/>
        <v>90</v>
      </c>
      <c r="I217" s="2">
        <f t="shared" si="38"/>
        <v>73</v>
      </c>
      <c r="J217" s="4">
        <f t="shared" si="39"/>
        <v>122150.25</v>
      </c>
      <c r="K217" s="4"/>
    </row>
    <row r="218" spans="1:11">
      <c r="A218" s="1" t="s">
        <v>251</v>
      </c>
      <c r="B218" s="1">
        <v>4</v>
      </c>
      <c r="C218" s="1">
        <f t="shared" si="34"/>
        <v>422.5</v>
      </c>
      <c r="D218" s="1">
        <v>43</v>
      </c>
      <c r="E218" s="3">
        <f t="shared" si="35"/>
        <v>397.5</v>
      </c>
      <c r="F218" s="3">
        <f t="shared" si="36"/>
        <v>625</v>
      </c>
      <c r="G218" s="2">
        <v>68.150000000000006</v>
      </c>
      <c r="H218" s="2">
        <f t="shared" si="37"/>
        <v>68</v>
      </c>
      <c r="I218" s="2">
        <f t="shared" si="38"/>
        <v>224</v>
      </c>
      <c r="J218" s="4">
        <f t="shared" si="39"/>
        <v>39402.25</v>
      </c>
      <c r="K218" s="4"/>
    </row>
    <row r="219" spans="1:11">
      <c r="A219" s="1" t="s">
        <v>252</v>
      </c>
      <c r="B219" s="1">
        <v>4</v>
      </c>
      <c r="C219" s="1">
        <f t="shared" si="34"/>
        <v>422.5</v>
      </c>
      <c r="D219" s="1">
        <v>6</v>
      </c>
      <c r="E219" s="3">
        <f t="shared" si="35"/>
        <v>552</v>
      </c>
      <c r="F219" s="3">
        <f t="shared" si="36"/>
        <v>16770.25</v>
      </c>
      <c r="G219" s="2">
        <v>88.68</v>
      </c>
      <c r="H219" s="2">
        <f t="shared" si="37"/>
        <v>89</v>
      </c>
      <c r="I219" s="2">
        <f t="shared" si="38"/>
        <v>92</v>
      </c>
      <c r="J219" s="4">
        <f t="shared" si="39"/>
        <v>109230.25</v>
      </c>
      <c r="K219" s="4"/>
    </row>
    <row r="220" spans="1:11">
      <c r="A220" s="1" t="s">
        <v>253</v>
      </c>
      <c r="B220" s="1">
        <v>4</v>
      </c>
      <c r="C220" s="1">
        <f t="shared" si="34"/>
        <v>422.5</v>
      </c>
      <c r="D220" s="1">
        <v>14</v>
      </c>
      <c r="E220" s="3">
        <f t="shared" si="35"/>
        <v>464</v>
      </c>
      <c r="F220" s="3">
        <f t="shared" si="36"/>
        <v>1722.25</v>
      </c>
      <c r="G220" s="2">
        <v>77.05</v>
      </c>
      <c r="H220" s="2">
        <f t="shared" si="37"/>
        <v>77</v>
      </c>
      <c r="I220" s="2">
        <f t="shared" si="38"/>
        <v>184</v>
      </c>
      <c r="J220" s="4">
        <f t="shared" si="39"/>
        <v>56882.25</v>
      </c>
      <c r="K220" s="4"/>
    </row>
    <row r="221" spans="1:11">
      <c r="A221" s="1" t="s">
        <v>254</v>
      </c>
      <c r="B221" s="1">
        <v>4</v>
      </c>
      <c r="C221" s="1">
        <f t="shared" si="34"/>
        <v>422.5</v>
      </c>
      <c r="D221" s="1">
        <v>11</v>
      </c>
      <c r="E221" s="3">
        <f t="shared" si="35"/>
        <v>496</v>
      </c>
      <c r="F221" s="3">
        <f t="shared" si="36"/>
        <v>5402.25</v>
      </c>
      <c r="G221" s="2">
        <v>83.08</v>
      </c>
      <c r="H221" s="2">
        <f t="shared" si="37"/>
        <v>83</v>
      </c>
      <c r="I221" s="2">
        <f t="shared" si="38"/>
        <v>154</v>
      </c>
      <c r="J221" s="4">
        <f t="shared" si="39"/>
        <v>72092.25</v>
      </c>
      <c r="K221" s="4"/>
    </row>
    <row r="222" spans="1:11">
      <c r="A222" s="1" t="s">
        <v>255</v>
      </c>
      <c r="B222" s="1">
        <v>4</v>
      </c>
      <c r="C222" s="1">
        <f t="shared" si="34"/>
        <v>422.5</v>
      </c>
      <c r="D222" s="1">
        <v>11</v>
      </c>
      <c r="E222" s="3">
        <f t="shared" si="35"/>
        <v>496</v>
      </c>
      <c r="F222" s="3">
        <f t="shared" si="36"/>
        <v>5402.25</v>
      </c>
      <c r="G222" s="2">
        <v>86.25</v>
      </c>
      <c r="H222" s="2">
        <f t="shared" si="37"/>
        <v>86</v>
      </c>
      <c r="I222" s="2">
        <f t="shared" si="38"/>
        <v>140</v>
      </c>
      <c r="J222" s="4">
        <f t="shared" si="39"/>
        <v>79806.25</v>
      </c>
      <c r="K222" s="4"/>
    </row>
    <row r="223" spans="1:11">
      <c r="A223" s="1" t="s">
        <v>256</v>
      </c>
      <c r="B223" s="1">
        <v>4</v>
      </c>
      <c r="C223" s="1">
        <f t="shared" si="34"/>
        <v>422.5</v>
      </c>
      <c r="D223" s="1">
        <v>5</v>
      </c>
      <c r="E223" s="3">
        <f t="shared" si="35"/>
        <v>595</v>
      </c>
      <c r="F223" s="3">
        <f t="shared" si="36"/>
        <v>29756.25</v>
      </c>
      <c r="G223" s="2">
        <v>92.06</v>
      </c>
      <c r="H223" s="2">
        <f t="shared" si="37"/>
        <v>92</v>
      </c>
      <c r="I223" s="2">
        <f t="shared" si="38"/>
        <v>10</v>
      </c>
      <c r="J223" s="4">
        <f t="shared" si="39"/>
        <v>170156.25</v>
      </c>
      <c r="K223" s="4"/>
    </row>
    <row r="224" spans="1:11">
      <c r="A224" s="1" t="s">
        <v>257</v>
      </c>
      <c r="B224" s="1">
        <v>4</v>
      </c>
      <c r="C224" s="1">
        <f t="shared" si="34"/>
        <v>422.5</v>
      </c>
      <c r="D224" s="1">
        <v>5</v>
      </c>
      <c r="E224" s="3">
        <f t="shared" si="35"/>
        <v>595</v>
      </c>
      <c r="F224" s="3">
        <f t="shared" si="36"/>
        <v>29756.25</v>
      </c>
      <c r="G224" s="2">
        <v>90.2</v>
      </c>
      <c r="H224" s="2">
        <f t="shared" si="37"/>
        <v>90</v>
      </c>
      <c r="I224" s="2">
        <f t="shared" si="38"/>
        <v>59</v>
      </c>
      <c r="J224" s="4">
        <f t="shared" si="39"/>
        <v>132132.25</v>
      </c>
      <c r="K224" s="4"/>
    </row>
    <row r="225" spans="1:11">
      <c r="A225" s="1" t="s">
        <v>258</v>
      </c>
      <c r="B225" s="1">
        <v>4</v>
      </c>
      <c r="C225" s="1">
        <f t="shared" si="34"/>
        <v>422.5</v>
      </c>
      <c r="D225" s="1">
        <v>14</v>
      </c>
      <c r="E225" s="3">
        <f t="shared" si="35"/>
        <v>464</v>
      </c>
      <c r="F225" s="3">
        <f t="shared" si="36"/>
        <v>1722.25</v>
      </c>
      <c r="G225" s="2">
        <v>86.27</v>
      </c>
      <c r="H225" s="2">
        <f t="shared" si="37"/>
        <v>86</v>
      </c>
      <c r="I225" s="2">
        <f t="shared" si="38"/>
        <v>138</v>
      </c>
      <c r="J225" s="4">
        <f t="shared" si="39"/>
        <v>80940.25</v>
      </c>
      <c r="K225" s="4"/>
    </row>
    <row r="226" spans="1:11">
      <c r="A226" s="1" t="s">
        <v>259</v>
      </c>
      <c r="B226" s="1">
        <v>4</v>
      </c>
      <c r="C226" s="1">
        <f t="shared" si="34"/>
        <v>422.5</v>
      </c>
      <c r="D226" s="1">
        <v>7</v>
      </c>
      <c r="E226" s="3">
        <f t="shared" si="35"/>
        <v>524.5</v>
      </c>
      <c r="F226" s="3">
        <f t="shared" si="36"/>
        <v>10404</v>
      </c>
      <c r="G226" s="2">
        <v>88.14</v>
      </c>
      <c r="H226" s="2">
        <f t="shared" si="37"/>
        <v>88</v>
      </c>
      <c r="I226" s="2">
        <f t="shared" si="38"/>
        <v>107.5</v>
      </c>
      <c r="J226" s="4">
        <f t="shared" si="39"/>
        <v>99225</v>
      </c>
      <c r="K226" s="4"/>
    </row>
    <row r="227" spans="1:11">
      <c r="A227" s="1" t="s">
        <v>260</v>
      </c>
      <c r="B227" s="1">
        <v>4</v>
      </c>
      <c r="C227" s="1">
        <f t="shared" si="34"/>
        <v>422.5</v>
      </c>
      <c r="D227" s="1">
        <v>64</v>
      </c>
      <c r="E227" s="3">
        <f t="shared" si="35"/>
        <v>338.5</v>
      </c>
      <c r="F227" s="3">
        <f t="shared" si="36"/>
        <v>7056</v>
      </c>
      <c r="G227" s="2">
        <v>59.24</v>
      </c>
      <c r="H227" s="2">
        <f t="shared" si="37"/>
        <v>59</v>
      </c>
      <c r="I227" s="2">
        <f t="shared" si="38"/>
        <v>316</v>
      </c>
      <c r="J227" s="4">
        <f t="shared" si="39"/>
        <v>11342.25</v>
      </c>
      <c r="K227" s="4"/>
    </row>
    <row r="228" spans="1:11">
      <c r="A228" s="1" t="s">
        <v>261</v>
      </c>
      <c r="B228" s="1">
        <v>4</v>
      </c>
      <c r="C228" s="1">
        <f t="shared" si="34"/>
        <v>422.5</v>
      </c>
      <c r="D228" s="1">
        <v>5</v>
      </c>
      <c r="E228" s="3">
        <f t="shared" si="35"/>
        <v>595</v>
      </c>
      <c r="F228" s="3">
        <f t="shared" si="36"/>
        <v>29756.25</v>
      </c>
      <c r="G228" s="2">
        <v>90.57</v>
      </c>
      <c r="H228" s="2">
        <f t="shared" si="37"/>
        <v>91</v>
      </c>
      <c r="I228" s="2">
        <f t="shared" si="38"/>
        <v>53.5</v>
      </c>
      <c r="J228" s="4">
        <f t="shared" si="39"/>
        <v>136161</v>
      </c>
      <c r="K228" s="4"/>
    </row>
    <row r="229" spans="1:11">
      <c r="A229" s="1" t="s">
        <v>262</v>
      </c>
      <c r="B229" s="1">
        <v>4</v>
      </c>
      <c r="C229" s="1">
        <f t="shared" si="34"/>
        <v>422.5</v>
      </c>
      <c r="D229" s="1">
        <v>5</v>
      </c>
      <c r="E229" s="3">
        <f t="shared" si="35"/>
        <v>595</v>
      </c>
      <c r="F229" s="3">
        <f t="shared" si="36"/>
        <v>29756.25</v>
      </c>
      <c r="G229" s="2">
        <v>90.57</v>
      </c>
      <c r="H229" s="2">
        <f t="shared" si="37"/>
        <v>91</v>
      </c>
      <c r="I229" s="2">
        <f t="shared" si="38"/>
        <v>53.5</v>
      </c>
      <c r="J229" s="4">
        <f t="shared" si="39"/>
        <v>136161</v>
      </c>
      <c r="K229" s="4"/>
    </row>
    <row r="230" spans="1:11">
      <c r="A230" s="1" t="s">
        <v>263</v>
      </c>
      <c r="B230" s="1">
        <v>4</v>
      </c>
      <c r="C230" s="1">
        <f t="shared" si="34"/>
        <v>422.5</v>
      </c>
      <c r="D230" s="1">
        <v>5</v>
      </c>
      <c r="E230" s="3">
        <f t="shared" si="35"/>
        <v>595</v>
      </c>
      <c r="F230" s="3">
        <f t="shared" si="36"/>
        <v>29756.25</v>
      </c>
      <c r="G230" s="2">
        <v>90.74</v>
      </c>
      <c r="H230" s="2">
        <f t="shared" si="37"/>
        <v>91</v>
      </c>
      <c r="I230" s="2">
        <f t="shared" si="38"/>
        <v>48</v>
      </c>
      <c r="J230" s="4">
        <f t="shared" si="39"/>
        <v>140250.25</v>
      </c>
      <c r="K230" s="4"/>
    </row>
    <row r="231" spans="1:11">
      <c r="A231" s="1" t="s">
        <v>264</v>
      </c>
      <c r="B231" s="1">
        <v>4</v>
      </c>
      <c r="C231" s="1">
        <f t="shared" si="34"/>
        <v>422.5</v>
      </c>
      <c r="D231" s="1">
        <v>5</v>
      </c>
      <c r="E231" s="3">
        <f t="shared" si="35"/>
        <v>595</v>
      </c>
      <c r="F231" s="3">
        <f t="shared" si="36"/>
        <v>29756.25</v>
      </c>
      <c r="G231" s="2">
        <v>90.74</v>
      </c>
      <c r="H231" s="2">
        <f t="shared" si="37"/>
        <v>91</v>
      </c>
      <c r="I231" s="2">
        <f t="shared" si="38"/>
        <v>48</v>
      </c>
      <c r="J231" s="4">
        <f t="shared" si="39"/>
        <v>140250.25</v>
      </c>
      <c r="K231" s="4"/>
    </row>
    <row r="232" spans="1:11">
      <c r="A232" s="1" t="s">
        <v>265</v>
      </c>
      <c r="B232" s="1">
        <v>4</v>
      </c>
      <c r="C232" s="1">
        <f t="shared" si="34"/>
        <v>422.5</v>
      </c>
      <c r="D232" s="1">
        <v>64</v>
      </c>
      <c r="E232" s="3">
        <f t="shared" si="35"/>
        <v>338.5</v>
      </c>
      <c r="F232" s="3">
        <f t="shared" si="36"/>
        <v>7056</v>
      </c>
      <c r="G232" s="2">
        <v>54.61</v>
      </c>
      <c r="H232" s="2">
        <f t="shared" si="37"/>
        <v>55</v>
      </c>
      <c r="I232" s="2">
        <f t="shared" si="38"/>
        <v>383</v>
      </c>
      <c r="J232" s="4">
        <f t="shared" si="39"/>
        <v>1560.25</v>
      </c>
      <c r="K232" s="4"/>
    </row>
    <row r="233" spans="1:11">
      <c r="A233" s="1" t="s">
        <v>266</v>
      </c>
      <c r="B233" s="1">
        <v>4</v>
      </c>
      <c r="C233" s="1">
        <f t="shared" si="34"/>
        <v>422.5</v>
      </c>
      <c r="D233" s="1">
        <v>418</v>
      </c>
      <c r="E233" s="3">
        <f t="shared" si="35"/>
        <v>43</v>
      </c>
      <c r="F233" s="3">
        <f t="shared" si="36"/>
        <v>144020.25</v>
      </c>
      <c r="G233" s="2">
        <v>34.07</v>
      </c>
      <c r="H233" s="2">
        <f t="shared" si="37"/>
        <v>34</v>
      </c>
      <c r="I233" s="2">
        <f t="shared" si="38"/>
        <v>625</v>
      </c>
      <c r="J233" s="4">
        <f t="shared" si="39"/>
        <v>41006.25</v>
      </c>
      <c r="K233" s="4"/>
    </row>
    <row r="234" spans="1:11">
      <c r="A234" s="1" t="s">
        <v>267</v>
      </c>
      <c r="B234" s="1">
        <v>4</v>
      </c>
      <c r="C234" s="1">
        <f t="shared" si="34"/>
        <v>422.5</v>
      </c>
      <c r="D234" s="1">
        <v>8</v>
      </c>
      <c r="E234" s="3">
        <f t="shared" si="35"/>
        <v>515</v>
      </c>
      <c r="F234" s="3">
        <f t="shared" si="36"/>
        <v>8556.25</v>
      </c>
      <c r="G234" s="2">
        <v>87.1</v>
      </c>
      <c r="H234" s="2">
        <f t="shared" si="37"/>
        <v>87</v>
      </c>
      <c r="I234" s="2">
        <f t="shared" si="38"/>
        <v>129</v>
      </c>
      <c r="J234" s="4">
        <f t="shared" si="39"/>
        <v>86142.25</v>
      </c>
      <c r="K234" s="4"/>
    </row>
    <row r="235" spans="1:11">
      <c r="A235" s="1" t="s">
        <v>268</v>
      </c>
      <c r="B235" s="1">
        <v>4</v>
      </c>
      <c r="C235" s="1">
        <f t="shared" si="34"/>
        <v>422.5</v>
      </c>
      <c r="D235" s="1">
        <v>4</v>
      </c>
      <c r="E235" s="3">
        <f t="shared" si="35"/>
        <v>624.5</v>
      </c>
      <c r="F235" s="3">
        <f t="shared" si="36"/>
        <v>40804</v>
      </c>
      <c r="G235" s="2">
        <v>93.44</v>
      </c>
      <c r="H235" s="2">
        <f t="shared" si="37"/>
        <v>93</v>
      </c>
      <c r="I235" s="2">
        <f t="shared" si="38"/>
        <v>1</v>
      </c>
      <c r="J235" s="4">
        <f t="shared" si="39"/>
        <v>177662.25</v>
      </c>
      <c r="K235" s="4"/>
    </row>
    <row r="236" spans="1:11">
      <c r="A236" s="1" t="s">
        <v>269</v>
      </c>
      <c r="B236" s="1">
        <v>4</v>
      </c>
      <c r="C236" s="1">
        <f t="shared" si="34"/>
        <v>422.5</v>
      </c>
      <c r="D236" s="1">
        <v>5</v>
      </c>
      <c r="E236" s="3">
        <f t="shared" si="35"/>
        <v>595</v>
      </c>
      <c r="F236" s="3">
        <f t="shared" si="36"/>
        <v>29756.25</v>
      </c>
      <c r="G236" s="2">
        <v>90</v>
      </c>
      <c r="H236" s="2">
        <f t="shared" si="37"/>
        <v>90</v>
      </c>
      <c r="I236" s="2">
        <f t="shared" si="38"/>
        <v>62</v>
      </c>
      <c r="J236" s="4">
        <f t="shared" si="39"/>
        <v>129960.25</v>
      </c>
      <c r="K236" s="4"/>
    </row>
    <row r="237" spans="1:11">
      <c r="A237" s="1" t="s">
        <v>270</v>
      </c>
      <c r="B237" s="1">
        <v>4</v>
      </c>
      <c r="C237" s="1">
        <f t="shared" si="34"/>
        <v>422.5</v>
      </c>
      <c r="D237" s="1">
        <v>5</v>
      </c>
      <c r="E237" s="3">
        <f t="shared" si="35"/>
        <v>595</v>
      </c>
      <c r="F237" s="3">
        <f t="shared" si="36"/>
        <v>29756.25</v>
      </c>
      <c r="G237" s="2">
        <v>89.8</v>
      </c>
      <c r="H237" s="2">
        <f t="shared" si="37"/>
        <v>90</v>
      </c>
      <c r="I237" s="2">
        <f t="shared" si="38"/>
        <v>67</v>
      </c>
      <c r="J237" s="4">
        <f t="shared" si="39"/>
        <v>126380.25</v>
      </c>
      <c r="K237" s="4"/>
    </row>
    <row r="238" spans="1:11">
      <c r="A238" s="1" t="s">
        <v>271</v>
      </c>
      <c r="B238" s="1">
        <v>4</v>
      </c>
      <c r="C238" s="1">
        <f t="shared" si="34"/>
        <v>422.5</v>
      </c>
      <c r="D238" s="1">
        <v>5</v>
      </c>
      <c r="E238" s="3">
        <f t="shared" si="35"/>
        <v>595</v>
      </c>
      <c r="F238" s="3">
        <f t="shared" si="36"/>
        <v>29756.25</v>
      </c>
      <c r="G238" s="2">
        <v>90</v>
      </c>
      <c r="H238" s="2">
        <f t="shared" si="37"/>
        <v>90</v>
      </c>
      <c r="I238" s="2">
        <f t="shared" si="38"/>
        <v>62</v>
      </c>
      <c r="J238" s="4">
        <f t="shared" si="39"/>
        <v>129960.25</v>
      </c>
      <c r="K238" s="4"/>
    </row>
    <row r="239" spans="1:11">
      <c r="A239" s="1" t="s">
        <v>272</v>
      </c>
      <c r="B239" s="1">
        <v>4</v>
      </c>
      <c r="C239" s="1">
        <f t="shared" si="34"/>
        <v>422.5</v>
      </c>
      <c r="D239" s="1">
        <v>5</v>
      </c>
      <c r="E239" s="3">
        <f t="shared" si="35"/>
        <v>595</v>
      </c>
      <c r="F239" s="3">
        <f t="shared" si="36"/>
        <v>29756.25</v>
      </c>
      <c r="G239" s="2">
        <v>89.8</v>
      </c>
      <c r="H239" s="2">
        <f t="shared" si="37"/>
        <v>90</v>
      </c>
      <c r="I239" s="2">
        <f t="shared" si="38"/>
        <v>67</v>
      </c>
      <c r="J239" s="4">
        <f t="shared" si="39"/>
        <v>126380.25</v>
      </c>
      <c r="K239" s="4"/>
    </row>
    <row r="240" spans="1:11">
      <c r="A240" s="1" t="s">
        <v>273</v>
      </c>
      <c r="B240" s="1">
        <v>4</v>
      </c>
      <c r="C240" s="1">
        <f t="shared" si="34"/>
        <v>422.5</v>
      </c>
      <c r="D240" s="1">
        <v>35</v>
      </c>
      <c r="E240" s="3">
        <f t="shared" si="35"/>
        <v>425</v>
      </c>
      <c r="F240" s="3">
        <f t="shared" si="36"/>
        <v>6.25</v>
      </c>
      <c r="G240" s="2">
        <v>69.569999999999993</v>
      </c>
      <c r="H240" s="2">
        <f t="shared" si="37"/>
        <v>70</v>
      </c>
      <c r="I240" s="2">
        <f t="shared" si="38"/>
        <v>212.5</v>
      </c>
      <c r="J240" s="4">
        <f t="shared" si="39"/>
        <v>44100</v>
      </c>
      <c r="K240" s="4"/>
    </row>
    <row r="241" spans="1:11">
      <c r="A241" s="1" t="s">
        <v>274</v>
      </c>
      <c r="B241" s="1">
        <v>4</v>
      </c>
      <c r="C241" s="1">
        <f t="shared" si="34"/>
        <v>422.5</v>
      </c>
      <c r="D241" s="1">
        <v>34</v>
      </c>
      <c r="E241" s="3">
        <f t="shared" si="35"/>
        <v>429</v>
      </c>
      <c r="F241" s="3">
        <f t="shared" si="36"/>
        <v>42.25</v>
      </c>
      <c r="G241" s="2">
        <v>70.430000000000007</v>
      </c>
      <c r="H241" s="2">
        <f t="shared" si="37"/>
        <v>70</v>
      </c>
      <c r="I241" s="2">
        <f t="shared" si="38"/>
        <v>203</v>
      </c>
      <c r="J241" s="4">
        <f t="shared" si="39"/>
        <v>48180.25</v>
      </c>
      <c r="K241" s="4"/>
    </row>
    <row r="242" spans="1:11">
      <c r="A242" s="1" t="s">
        <v>275</v>
      </c>
      <c r="B242" s="1">
        <v>4</v>
      </c>
      <c r="C242" s="1">
        <f t="shared" si="34"/>
        <v>422.5</v>
      </c>
      <c r="D242" s="1">
        <v>5</v>
      </c>
      <c r="E242" s="3">
        <f t="shared" si="35"/>
        <v>595</v>
      </c>
      <c r="F242" s="3">
        <f t="shared" si="36"/>
        <v>29756.25</v>
      </c>
      <c r="G242" s="2">
        <v>90.91</v>
      </c>
      <c r="H242" s="2">
        <f t="shared" si="37"/>
        <v>91</v>
      </c>
      <c r="I242" s="2">
        <f t="shared" si="38"/>
        <v>42</v>
      </c>
      <c r="J242" s="4">
        <f t="shared" si="39"/>
        <v>144780.25</v>
      </c>
      <c r="K242" s="4"/>
    </row>
    <row r="243" spans="1:11">
      <c r="A243" s="1" t="s">
        <v>276</v>
      </c>
      <c r="B243" s="1">
        <v>4</v>
      </c>
      <c r="C243" s="1">
        <f t="shared" si="34"/>
        <v>422.5</v>
      </c>
      <c r="D243" s="1">
        <v>36</v>
      </c>
      <c r="E243" s="3">
        <f t="shared" si="35"/>
        <v>421.5</v>
      </c>
      <c r="F243" s="3">
        <f t="shared" si="36"/>
        <v>1</v>
      </c>
      <c r="G243" s="2">
        <v>69.23</v>
      </c>
      <c r="H243" s="2">
        <f t="shared" si="37"/>
        <v>69</v>
      </c>
      <c r="I243" s="2">
        <f t="shared" si="38"/>
        <v>217.5</v>
      </c>
      <c r="J243" s="4">
        <f t="shared" si="39"/>
        <v>42025</v>
      </c>
      <c r="K243" s="4"/>
    </row>
    <row r="244" spans="1:11">
      <c r="A244" s="1" t="s">
        <v>277</v>
      </c>
      <c r="B244" s="1">
        <v>4</v>
      </c>
      <c r="C244" s="1">
        <f t="shared" si="34"/>
        <v>422.5</v>
      </c>
      <c r="D244" s="1">
        <v>52</v>
      </c>
      <c r="E244" s="3">
        <f t="shared" si="35"/>
        <v>371.5</v>
      </c>
      <c r="F244" s="3">
        <f t="shared" si="36"/>
        <v>2601</v>
      </c>
      <c r="G244" s="2">
        <v>63.64</v>
      </c>
      <c r="H244" s="2">
        <f t="shared" si="37"/>
        <v>64</v>
      </c>
      <c r="I244" s="2">
        <f t="shared" si="38"/>
        <v>259.5</v>
      </c>
      <c r="J244" s="4">
        <f t="shared" si="39"/>
        <v>26569</v>
      </c>
      <c r="K244" s="4"/>
    </row>
    <row r="245" spans="1:11">
      <c r="A245" s="1" t="s">
        <v>278</v>
      </c>
      <c r="B245" s="1">
        <v>4</v>
      </c>
      <c r="C245" s="1">
        <f t="shared" si="34"/>
        <v>422.5</v>
      </c>
      <c r="D245" s="1">
        <v>25</v>
      </c>
      <c r="E245" s="3">
        <f t="shared" si="35"/>
        <v>445</v>
      </c>
      <c r="F245" s="3">
        <f t="shared" si="36"/>
        <v>506.25</v>
      </c>
      <c r="G245" s="2">
        <v>73.12</v>
      </c>
      <c r="H245" s="2">
        <f t="shared" si="37"/>
        <v>73</v>
      </c>
      <c r="I245" s="2">
        <f t="shared" si="38"/>
        <v>196</v>
      </c>
      <c r="J245" s="4">
        <f t="shared" si="39"/>
        <v>51302.25</v>
      </c>
      <c r="K245" s="4"/>
    </row>
    <row r="246" spans="1:11">
      <c r="A246" s="1" t="s">
        <v>279</v>
      </c>
      <c r="B246" s="1">
        <v>4</v>
      </c>
      <c r="C246" s="1">
        <f t="shared" si="34"/>
        <v>422.5</v>
      </c>
      <c r="D246" s="1">
        <v>11</v>
      </c>
      <c r="E246" s="3">
        <f t="shared" si="35"/>
        <v>496</v>
      </c>
      <c r="F246" s="3">
        <f t="shared" si="36"/>
        <v>5402.25</v>
      </c>
      <c r="G246" s="2">
        <v>91.73</v>
      </c>
      <c r="H246" s="2">
        <f t="shared" si="37"/>
        <v>92</v>
      </c>
      <c r="I246" s="2">
        <f t="shared" si="38"/>
        <v>20</v>
      </c>
      <c r="J246" s="4">
        <f t="shared" si="39"/>
        <v>162006.25</v>
      </c>
      <c r="K246" s="4"/>
    </row>
    <row r="247" spans="1:11">
      <c r="A247" s="1" t="s">
        <v>280</v>
      </c>
      <c r="B247" s="1">
        <v>4</v>
      </c>
      <c r="C247" s="1">
        <f t="shared" si="34"/>
        <v>422.5</v>
      </c>
      <c r="D247" s="1">
        <v>6</v>
      </c>
      <c r="E247" s="3">
        <f t="shared" si="35"/>
        <v>552</v>
      </c>
      <c r="F247" s="3">
        <f t="shared" si="36"/>
        <v>16770.25</v>
      </c>
      <c r="G247" s="2">
        <v>91.89</v>
      </c>
      <c r="H247" s="2">
        <f t="shared" si="37"/>
        <v>92</v>
      </c>
      <c r="I247" s="2">
        <f t="shared" si="38"/>
        <v>13.5</v>
      </c>
      <c r="J247" s="4">
        <f t="shared" si="39"/>
        <v>167281</v>
      </c>
      <c r="K247" s="4"/>
    </row>
    <row r="248" spans="1:11">
      <c r="A248" s="1" t="s">
        <v>281</v>
      </c>
      <c r="B248" s="1">
        <v>4</v>
      </c>
      <c r="C248" s="1">
        <f t="shared" si="34"/>
        <v>422.5</v>
      </c>
      <c r="D248" s="1">
        <v>64</v>
      </c>
      <c r="E248" s="3">
        <f t="shared" si="35"/>
        <v>338.5</v>
      </c>
      <c r="F248" s="3">
        <f t="shared" si="36"/>
        <v>7056</v>
      </c>
      <c r="G248" s="2">
        <v>61.68</v>
      </c>
      <c r="H248" s="2">
        <f t="shared" si="37"/>
        <v>62</v>
      </c>
      <c r="I248" s="2">
        <f t="shared" si="38"/>
        <v>281.5</v>
      </c>
      <c r="J248" s="4">
        <f t="shared" si="39"/>
        <v>19881</v>
      </c>
      <c r="K248" s="4"/>
    </row>
    <row r="249" spans="1:11">
      <c r="A249" s="1" t="s">
        <v>282</v>
      </c>
      <c r="B249" s="1">
        <v>4</v>
      </c>
      <c r="C249" s="1">
        <f t="shared" si="34"/>
        <v>422.5</v>
      </c>
      <c r="D249" s="1">
        <v>5</v>
      </c>
      <c r="E249" s="3">
        <f t="shared" si="35"/>
        <v>595</v>
      </c>
      <c r="F249" s="3">
        <f t="shared" si="36"/>
        <v>29756.25</v>
      </c>
      <c r="G249" s="2">
        <v>88.89</v>
      </c>
      <c r="H249" s="2">
        <f t="shared" si="37"/>
        <v>89</v>
      </c>
      <c r="I249" s="2">
        <f t="shared" si="38"/>
        <v>85</v>
      </c>
      <c r="J249" s="4">
        <f t="shared" si="39"/>
        <v>113906.25</v>
      </c>
      <c r="K249" s="4"/>
    </row>
    <row r="250" spans="1:11">
      <c r="A250" s="1" t="s">
        <v>283</v>
      </c>
      <c r="B250" s="1">
        <v>4</v>
      </c>
      <c r="C250" s="1">
        <f t="shared" si="34"/>
        <v>422.5</v>
      </c>
      <c r="D250" s="1">
        <v>14</v>
      </c>
      <c r="E250" s="3">
        <f t="shared" si="35"/>
        <v>464</v>
      </c>
      <c r="F250" s="3">
        <f t="shared" si="36"/>
        <v>1722.25</v>
      </c>
      <c r="G250" s="2">
        <v>80.56</v>
      </c>
      <c r="H250" s="2">
        <f t="shared" si="37"/>
        <v>81</v>
      </c>
      <c r="I250" s="2">
        <f t="shared" si="38"/>
        <v>172</v>
      </c>
      <c r="J250" s="4">
        <f t="shared" si="39"/>
        <v>62750.25</v>
      </c>
      <c r="K250" s="4"/>
    </row>
    <row r="251" spans="1:11">
      <c r="A251" s="1" t="s">
        <v>284</v>
      </c>
      <c r="B251" s="1">
        <v>4</v>
      </c>
      <c r="C251" s="1">
        <f t="shared" si="34"/>
        <v>422.5</v>
      </c>
      <c r="D251" s="1">
        <v>18</v>
      </c>
      <c r="E251" s="3">
        <f t="shared" si="35"/>
        <v>455.5</v>
      </c>
      <c r="F251" s="3">
        <f t="shared" si="36"/>
        <v>1089</v>
      </c>
      <c r="G251" s="2">
        <v>75.680000000000007</v>
      </c>
      <c r="H251" s="2">
        <f t="shared" si="37"/>
        <v>76</v>
      </c>
      <c r="I251" s="2">
        <f t="shared" si="38"/>
        <v>190</v>
      </c>
      <c r="J251" s="4">
        <f t="shared" si="39"/>
        <v>54056.25</v>
      </c>
      <c r="K251" s="4"/>
    </row>
    <row r="252" spans="1:11">
      <c r="A252" s="1" t="s">
        <v>285</v>
      </c>
      <c r="B252" s="1">
        <v>4</v>
      </c>
      <c r="C252" s="1">
        <f t="shared" si="34"/>
        <v>422.5</v>
      </c>
      <c r="D252" s="1">
        <v>11</v>
      </c>
      <c r="E252" s="3">
        <f t="shared" si="35"/>
        <v>496</v>
      </c>
      <c r="F252" s="3">
        <f t="shared" si="36"/>
        <v>5402.25</v>
      </c>
      <c r="G252" s="2">
        <v>82.81</v>
      </c>
      <c r="H252" s="2">
        <f t="shared" si="37"/>
        <v>83</v>
      </c>
      <c r="I252" s="2">
        <f t="shared" si="38"/>
        <v>155</v>
      </c>
      <c r="J252" s="4">
        <f t="shared" si="39"/>
        <v>71556.25</v>
      </c>
      <c r="K252" s="4"/>
    </row>
    <row r="253" spans="1:11">
      <c r="A253" s="1" t="s">
        <v>286</v>
      </c>
      <c r="B253" s="1">
        <v>4</v>
      </c>
      <c r="C253" s="1">
        <f t="shared" si="34"/>
        <v>422.5</v>
      </c>
      <c r="D253" s="1">
        <v>10</v>
      </c>
      <c r="E253" s="3">
        <f t="shared" si="35"/>
        <v>504.5</v>
      </c>
      <c r="F253" s="3">
        <f t="shared" si="36"/>
        <v>6724</v>
      </c>
      <c r="G253" s="2">
        <v>83.33</v>
      </c>
      <c r="H253" s="2">
        <f t="shared" si="37"/>
        <v>83</v>
      </c>
      <c r="I253" s="2">
        <f t="shared" si="38"/>
        <v>152.5</v>
      </c>
      <c r="J253" s="4">
        <f t="shared" si="39"/>
        <v>72900</v>
      </c>
      <c r="K253" s="4"/>
    </row>
    <row r="254" spans="1:11">
      <c r="A254" s="1" t="s">
        <v>287</v>
      </c>
      <c r="B254" s="1">
        <v>4</v>
      </c>
      <c r="C254" s="1">
        <f t="shared" si="34"/>
        <v>422.5</v>
      </c>
      <c r="D254" s="1">
        <v>68</v>
      </c>
      <c r="E254" s="3">
        <f t="shared" si="35"/>
        <v>327</v>
      </c>
      <c r="F254" s="3">
        <f t="shared" si="36"/>
        <v>9120.25</v>
      </c>
      <c r="G254" s="2">
        <v>65.66</v>
      </c>
      <c r="H254" s="2">
        <f t="shared" si="37"/>
        <v>66</v>
      </c>
      <c r="I254" s="2">
        <f t="shared" si="38"/>
        <v>240</v>
      </c>
      <c r="J254" s="4">
        <f t="shared" si="39"/>
        <v>33306.25</v>
      </c>
      <c r="K254" s="4"/>
    </row>
    <row r="255" spans="1:11">
      <c r="A255" s="1" t="s">
        <v>288</v>
      </c>
      <c r="B255" s="1">
        <v>5</v>
      </c>
      <c r="C255" s="1">
        <f t="shared" si="34"/>
        <v>345</v>
      </c>
      <c r="D255" s="1">
        <v>37</v>
      </c>
      <c r="E255" s="3">
        <f t="shared" si="35"/>
        <v>418.5</v>
      </c>
      <c r="F255" s="3">
        <f t="shared" si="36"/>
        <v>5402.25</v>
      </c>
      <c r="G255" s="2">
        <v>64.08</v>
      </c>
      <c r="H255" s="2">
        <f t="shared" si="37"/>
        <v>64</v>
      </c>
      <c r="I255" s="2">
        <f t="shared" si="38"/>
        <v>256</v>
      </c>
      <c r="J255" s="4">
        <f t="shared" si="39"/>
        <v>7921</v>
      </c>
      <c r="K255" s="4"/>
    </row>
    <row r="256" spans="1:11">
      <c r="A256" s="1" t="s">
        <v>289</v>
      </c>
      <c r="B256" s="1">
        <v>5</v>
      </c>
      <c r="C256" s="1">
        <f t="shared" si="34"/>
        <v>345</v>
      </c>
      <c r="D256" s="1">
        <v>56</v>
      </c>
      <c r="E256" s="3">
        <f t="shared" si="35"/>
        <v>361</v>
      </c>
      <c r="F256" s="3">
        <f t="shared" si="36"/>
        <v>256</v>
      </c>
      <c r="G256" s="2">
        <v>58.21</v>
      </c>
      <c r="H256" s="2">
        <f t="shared" si="37"/>
        <v>58</v>
      </c>
      <c r="I256" s="2">
        <f t="shared" si="38"/>
        <v>342.5</v>
      </c>
      <c r="J256" s="4">
        <f t="shared" si="39"/>
        <v>6.25</v>
      </c>
      <c r="K256" s="4"/>
    </row>
    <row r="257" spans="1:11">
      <c r="A257" s="1" t="s">
        <v>290</v>
      </c>
      <c r="B257" s="1">
        <v>5</v>
      </c>
      <c r="C257" s="1">
        <f t="shared" si="34"/>
        <v>345</v>
      </c>
      <c r="D257" s="1">
        <v>6</v>
      </c>
      <c r="E257" s="3">
        <f t="shared" si="35"/>
        <v>552</v>
      </c>
      <c r="F257" s="3">
        <f t="shared" si="36"/>
        <v>42849</v>
      </c>
      <c r="G257" s="2">
        <v>89.09</v>
      </c>
      <c r="H257" s="2">
        <f t="shared" si="37"/>
        <v>89</v>
      </c>
      <c r="I257" s="2">
        <f t="shared" si="38"/>
        <v>79</v>
      </c>
      <c r="J257" s="4">
        <f t="shared" si="39"/>
        <v>70756</v>
      </c>
      <c r="K257" s="4"/>
    </row>
    <row r="258" spans="1:11">
      <c r="A258" s="1" t="s">
        <v>291</v>
      </c>
      <c r="B258" s="1">
        <v>5</v>
      </c>
      <c r="C258" s="1">
        <f t="shared" si="34"/>
        <v>345</v>
      </c>
      <c r="D258" s="1">
        <v>11</v>
      </c>
      <c r="E258" s="3">
        <f t="shared" si="35"/>
        <v>496</v>
      </c>
      <c r="F258" s="3">
        <f t="shared" si="36"/>
        <v>22801</v>
      </c>
      <c r="G258" s="2">
        <v>89.81</v>
      </c>
      <c r="H258" s="2">
        <f t="shared" si="37"/>
        <v>90</v>
      </c>
      <c r="I258" s="2">
        <f t="shared" si="38"/>
        <v>65</v>
      </c>
      <c r="J258" s="4">
        <f t="shared" si="39"/>
        <v>78400</v>
      </c>
      <c r="K258" s="4"/>
    </row>
    <row r="259" spans="1:11">
      <c r="A259" s="1" t="s">
        <v>292</v>
      </c>
      <c r="B259" s="1">
        <v>5</v>
      </c>
      <c r="C259" s="1">
        <f t="shared" ref="C259:C322" si="40">_xlfn.RANK.AVG(B259,$B$2:$B$633,0)</f>
        <v>345</v>
      </c>
      <c r="D259" s="1">
        <v>5</v>
      </c>
      <c r="E259" s="3">
        <f t="shared" ref="E259:E322" si="41">_xlfn.RANK.AVG(D259,$D$2:$D$633,0)</f>
        <v>595</v>
      </c>
      <c r="F259" s="3">
        <f t="shared" ref="F259:F322" si="42">(C259-E259)^2</f>
        <v>62500</v>
      </c>
      <c r="G259" s="2">
        <v>92.54</v>
      </c>
      <c r="H259" s="2">
        <f t="shared" ref="H259:H322" si="43">ROUND(G259,0)</f>
        <v>93</v>
      </c>
      <c r="I259" s="2">
        <f t="shared" ref="I259:I322" si="44">_xlfn.RANK.AVG(G259,G$2:G$633,0)</f>
        <v>5</v>
      </c>
      <c r="J259" s="4">
        <f t="shared" ref="J259:J322" si="45">(C259-I259)^2</f>
        <v>115600</v>
      </c>
      <c r="K259" s="4"/>
    </row>
    <row r="260" spans="1:11">
      <c r="A260" s="1" t="s">
        <v>293</v>
      </c>
      <c r="B260" s="1">
        <v>5</v>
      </c>
      <c r="C260" s="1">
        <f t="shared" si="40"/>
        <v>345</v>
      </c>
      <c r="D260" s="1">
        <v>6</v>
      </c>
      <c r="E260" s="3">
        <f t="shared" si="41"/>
        <v>552</v>
      </c>
      <c r="F260" s="3">
        <f t="shared" si="42"/>
        <v>42849</v>
      </c>
      <c r="G260" s="2">
        <v>91.78</v>
      </c>
      <c r="H260" s="2">
        <f t="shared" si="43"/>
        <v>92</v>
      </c>
      <c r="I260" s="2">
        <f t="shared" si="44"/>
        <v>18</v>
      </c>
      <c r="J260" s="4">
        <f t="shared" si="45"/>
        <v>106929</v>
      </c>
      <c r="K260" s="4"/>
    </row>
    <row r="261" spans="1:11">
      <c r="A261" s="1" t="s">
        <v>294</v>
      </c>
      <c r="B261" s="1">
        <v>5</v>
      </c>
      <c r="C261" s="1">
        <f t="shared" si="40"/>
        <v>345</v>
      </c>
      <c r="D261" s="1">
        <v>77</v>
      </c>
      <c r="E261" s="3">
        <f t="shared" si="41"/>
        <v>305</v>
      </c>
      <c r="F261" s="3">
        <f t="shared" si="42"/>
        <v>1600</v>
      </c>
      <c r="G261" s="2">
        <v>57.69</v>
      </c>
      <c r="H261" s="2">
        <f t="shared" si="43"/>
        <v>58</v>
      </c>
      <c r="I261" s="2">
        <f t="shared" si="44"/>
        <v>347.5</v>
      </c>
      <c r="J261" s="4">
        <f t="shared" si="45"/>
        <v>6.25</v>
      </c>
      <c r="K261" s="4"/>
    </row>
    <row r="262" spans="1:11">
      <c r="A262" s="1" t="s">
        <v>295</v>
      </c>
      <c r="B262" s="1">
        <v>5</v>
      </c>
      <c r="C262" s="1">
        <f t="shared" si="40"/>
        <v>345</v>
      </c>
      <c r="D262" s="1">
        <v>74</v>
      </c>
      <c r="E262" s="3">
        <f t="shared" si="41"/>
        <v>309.5</v>
      </c>
      <c r="F262" s="3">
        <f t="shared" si="42"/>
        <v>1260.25</v>
      </c>
      <c r="G262" s="2">
        <v>54.04</v>
      </c>
      <c r="H262" s="2">
        <f t="shared" si="43"/>
        <v>54</v>
      </c>
      <c r="I262" s="2">
        <f t="shared" si="44"/>
        <v>395</v>
      </c>
      <c r="J262" s="4">
        <f t="shared" si="45"/>
        <v>2500</v>
      </c>
      <c r="K262" s="4"/>
    </row>
    <row r="263" spans="1:11">
      <c r="A263" s="1" t="s">
        <v>296</v>
      </c>
      <c r="B263" s="1">
        <v>5</v>
      </c>
      <c r="C263" s="1">
        <f t="shared" si="40"/>
        <v>345</v>
      </c>
      <c r="D263" s="1">
        <v>56</v>
      </c>
      <c r="E263" s="3">
        <f t="shared" si="41"/>
        <v>361</v>
      </c>
      <c r="F263" s="3">
        <f t="shared" si="42"/>
        <v>256</v>
      </c>
      <c r="G263" s="2">
        <v>58.21</v>
      </c>
      <c r="H263" s="2">
        <f t="shared" si="43"/>
        <v>58</v>
      </c>
      <c r="I263" s="2">
        <f t="shared" si="44"/>
        <v>342.5</v>
      </c>
      <c r="J263" s="4">
        <f t="shared" si="45"/>
        <v>6.25</v>
      </c>
      <c r="K263" s="4"/>
    </row>
    <row r="264" spans="1:11">
      <c r="A264" s="1" t="s">
        <v>297</v>
      </c>
      <c r="B264" s="1">
        <v>5</v>
      </c>
      <c r="C264" s="1">
        <f t="shared" si="40"/>
        <v>345</v>
      </c>
      <c r="D264" s="1">
        <v>5</v>
      </c>
      <c r="E264" s="3">
        <f t="shared" si="41"/>
        <v>595</v>
      </c>
      <c r="F264" s="3">
        <f t="shared" si="42"/>
        <v>62500</v>
      </c>
      <c r="G264" s="2">
        <v>91.53</v>
      </c>
      <c r="H264" s="2">
        <f t="shared" si="43"/>
        <v>92</v>
      </c>
      <c r="I264" s="2">
        <f t="shared" si="44"/>
        <v>25</v>
      </c>
      <c r="J264" s="4">
        <f t="shared" si="45"/>
        <v>102400</v>
      </c>
      <c r="K264" s="4"/>
    </row>
    <row r="265" spans="1:11">
      <c r="A265" s="1" t="s">
        <v>298</v>
      </c>
      <c r="B265" s="1">
        <v>5</v>
      </c>
      <c r="C265" s="1">
        <f t="shared" si="40"/>
        <v>345</v>
      </c>
      <c r="D265" s="1">
        <v>6</v>
      </c>
      <c r="E265" s="3">
        <f t="shared" si="41"/>
        <v>552</v>
      </c>
      <c r="F265" s="3">
        <f t="shared" si="42"/>
        <v>42849</v>
      </c>
      <c r="G265" s="2">
        <v>89.47</v>
      </c>
      <c r="H265" s="2">
        <f t="shared" si="43"/>
        <v>89</v>
      </c>
      <c r="I265" s="2">
        <f t="shared" si="44"/>
        <v>75.5</v>
      </c>
      <c r="J265" s="4">
        <f t="shared" si="45"/>
        <v>72630.25</v>
      </c>
      <c r="K265" s="4"/>
    </row>
    <row r="266" spans="1:11">
      <c r="A266" s="1" t="s">
        <v>299</v>
      </c>
      <c r="B266" s="1">
        <v>5</v>
      </c>
      <c r="C266" s="1">
        <f t="shared" si="40"/>
        <v>345</v>
      </c>
      <c r="D266" s="1">
        <v>59</v>
      </c>
      <c r="E266" s="3">
        <f t="shared" si="41"/>
        <v>347</v>
      </c>
      <c r="F266" s="3">
        <f t="shared" si="42"/>
        <v>4</v>
      </c>
      <c r="G266" s="2">
        <v>59.03</v>
      </c>
      <c r="H266" s="2">
        <f t="shared" si="43"/>
        <v>59</v>
      </c>
      <c r="I266" s="2">
        <f t="shared" si="44"/>
        <v>319</v>
      </c>
      <c r="J266" s="4">
        <f t="shared" si="45"/>
        <v>676</v>
      </c>
      <c r="K266" s="4"/>
    </row>
    <row r="267" spans="1:11">
      <c r="A267" s="1" t="s">
        <v>300</v>
      </c>
      <c r="B267" s="1">
        <v>5</v>
      </c>
      <c r="C267" s="1">
        <f t="shared" si="40"/>
        <v>345</v>
      </c>
      <c r="D267" s="1">
        <v>44</v>
      </c>
      <c r="E267" s="3">
        <f t="shared" si="41"/>
        <v>394.5</v>
      </c>
      <c r="F267" s="3">
        <f t="shared" si="42"/>
        <v>2450.25</v>
      </c>
      <c r="G267" s="2">
        <v>70.069999999999993</v>
      </c>
      <c r="H267" s="2">
        <f t="shared" si="43"/>
        <v>70</v>
      </c>
      <c r="I267" s="2">
        <f t="shared" si="44"/>
        <v>208</v>
      </c>
      <c r="J267" s="4">
        <f t="shared" si="45"/>
        <v>18769</v>
      </c>
      <c r="K267" s="4"/>
    </row>
    <row r="268" spans="1:11">
      <c r="A268" s="1" t="s">
        <v>301</v>
      </c>
      <c r="B268" s="1">
        <v>5</v>
      </c>
      <c r="C268" s="1">
        <f t="shared" si="40"/>
        <v>345</v>
      </c>
      <c r="D268" s="1">
        <v>234</v>
      </c>
      <c r="E268" s="3">
        <f t="shared" si="41"/>
        <v>107</v>
      </c>
      <c r="F268" s="3">
        <f t="shared" si="42"/>
        <v>56644</v>
      </c>
      <c r="G268" s="2">
        <v>44.29</v>
      </c>
      <c r="H268" s="2">
        <f t="shared" si="43"/>
        <v>44</v>
      </c>
      <c r="I268" s="2">
        <f t="shared" si="44"/>
        <v>549</v>
      </c>
      <c r="J268" s="4">
        <f t="shared" si="45"/>
        <v>41616</v>
      </c>
      <c r="K268" s="4"/>
    </row>
    <row r="269" spans="1:11">
      <c r="A269" s="1" t="s">
        <v>302</v>
      </c>
      <c r="B269" s="1">
        <v>5</v>
      </c>
      <c r="C269" s="1">
        <f t="shared" si="40"/>
        <v>345</v>
      </c>
      <c r="D269" s="1">
        <v>6</v>
      </c>
      <c r="E269" s="3">
        <f t="shared" si="41"/>
        <v>552</v>
      </c>
      <c r="F269" s="3">
        <f t="shared" si="42"/>
        <v>42849</v>
      </c>
      <c r="G269" s="2">
        <v>88.46</v>
      </c>
      <c r="H269" s="2">
        <f t="shared" si="43"/>
        <v>88</v>
      </c>
      <c r="I269" s="2">
        <f t="shared" si="44"/>
        <v>101.5</v>
      </c>
      <c r="J269" s="4">
        <f t="shared" si="45"/>
        <v>59292.25</v>
      </c>
      <c r="K269" s="4"/>
    </row>
    <row r="270" spans="1:11">
      <c r="A270" s="1" t="s">
        <v>303</v>
      </c>
      <c r="B270" s="1">
        <v>5</v>
      </c>
      <c r="C270" s="1">
        <f t="shared" si="40"/>
        <v>345</v>
      </c>
      <c r="D270" s="1">
        <v>17</v>
      </c>
      <c r="E270" s="3">
        <f t="shared" si="41"/>
        <v>458</v>
      </c>
      <c r="F270" s="3">
        <f t="shared" si="42"/>
        <v>12769</v>
      </c>
      <c r="G270" s="2">
        <v>89.7</v>
      </c>
      <c r="H270" s="2">
        <f t="shared" si="43"/>
        <v>90</v>
      </c>
      <c r="I270" s="2">
        <f t="shared" si="44"/>
        <v>71</v>
      </c>
      <c r="J270" s="4">
        <f t="shared" si="45"/>
        <v>75076</v>
      </c>
      <c r="K270" s="4"/>
    </row>
    <row r="271" spans="1:11">
      <c r="A271" s="1" t="s">
        <v>304</v>
      </c>
      <c r="B271" s="1">
        <v>5</v>
      </c>
      <c r="C271" s="1">
        <f t="shared" si="40"/>
        <v>345</v>
      </c>
      <c r="D271" s="1">
        <v>6</v>
      </c>
      <c r="E271" s="3">
        <f t="shared" si="41"/>
        <v>552</v>
      </c>
      <c r="F271" s="3">
        <f t="shared" si="42"/>
        <v>42849</v>
      </c>
      <c r="G271" s="2">
        <v>88.68</v>
      </c>
      <c r="H271" s="2">
        <f t="shared" si="43"/>
        <v>89</v>
      </c>
      <c r="I271" s="2">
        <f t="shared" si="44"/>
        <v>92</v>
      </c>
      <c r="J271" s="4">
        <f t="shared" si="45"/>
        <v>64009</v>
      </c>
      <c r="K271" s="4"/>
    </row>
    <row r="272" spans="1:11">
      <c r="A272" s="1" t="s">
        <v>305</v>
      </c>
      <c r="B272" s="1">
        <v>5</v>
      </c>
      <c r="C272" s="1">
        <f t="shared" si="40"/>
        <v>345</v>
      </c>
      <c r="D272" s="1">
        <v>8</v>
      </c>
      <c r="E272" s="3">
        <f t="shared" si="41"/>
        <v>515</v>
      </c>
      <c r="F272" s="3">
        <f t="shared" si="42"/>
        <v>28900</v>
      </c>
      <c r="G272" s="2">
        <v>91.01</v>
      </c>
      <c r="H272" s="2">
        <f t="shared" si="43"/>
        <v>91</v>
      </c>
      <c r="I272" s="2">
        <f t="shared" si="44"/>
        <v>40</v>
      </c>
      <c r="J272" s="4">
        <f t="shared" si="45"/>
        <v>93025</v>
      </c>
      <c r="K272" s="4"/>
    </row>
    <row r="273" spans="1:11">
      <c r="A273" s="1" t="s">
        <v>306</v>
      </c>
      <c r="B273" s="1">
        <v>5</v>
      </c>
      <c r="C273" s="1">
        <f t="shared" si="40"/>
        <v>345</v>
      </c>
      <c r="D273" s="1">
        <v>5</v>
      </c>
      <c r="E273" s="3">
        <f t="shared" si="41"/>
        <v>595</v>
      </c>
      <c r="F273" s="3">
        <f t="shared" si="42"/>
        <v>62500</v>
      </c>
      <c r="G273" s="2">
        <v>90.38</v>
      </c>
      <c r="H273" s="2">
        <f t="shared" si="43"/>
        <v>90</v>
      </c>
      <c r="I273" s="2">
        <f t="shared" si="44"/>
        <v>56.5</v>
      </c>
      <c r="J273" s="4">
        <f t="shared" si="45"/>
        <v>83232.25</v>
      </c>
      <c r="K273" s="4"/>
    </row>
    <row r="274" spans="1:11">
      <c r="A274" s="1" t="s">
        <v>307</v>
      </c>
      <c r="B274" s="1">
        <v>5</v>
      </c>
      <c r="C274" s="1">
        <f t="shared" si="40"/>
        <v>345</v>
      </c>
      <c r="D274" s="1">
        <v>109</v>
      </c>
      <c r="E274" s="3">
        <f t="shared" si="41"/>
        <v>246</v>
      </c>
      <c r="F274" s="3">
        <f t="shared" si="42"/>
        <v>9801</v>
      </c>
      <c r="G274" s="2">
        <v>60.07</v>
      </c>
      <c r="H274" s="2">
        <f t="shared" si="43"/>
        <v>60</v>
      </c>
      <c r="I274" s="2">
        <f t="shared" si="44"/>
        <v>308</v>
      </c>
      <c r="J274" s="4">
        <f t="shared" si="45"/>
        <v>1369</v>
      </c>
      <c r="K274" s="4"/>
    </row>
    <row r="275" spans="1:11">
      <c r="A275" s="1" t="s">
        <v>308</v>
      </c>
      <c r="B275" s="1">
        <v>5</v>
      </c>
      <c r="C275" s="1">
        <f t="shared" si="40"/>
        <v>345</v>
      </c>
      <c r="D275" s="1">
        <v>5</v>
      </c>
      <c r="E275" s="3">
        <f t="shared" si="41"/>
        <v>595</v>
      </c>
      <c r="F275" s="3">
        <f t="shared" si="42"/>
        <v>62500</v>
      </c>
      <c r="G275" s="2">
        <v>89.8</v>
      </c>
      <c r="H275" s="2">
        <f t="shared" si="43"/>
        <v>90</v>
      </c>
      <c r="I275" s="2">
        <f t="shared" si="44"/>
        <v>67</v>
      </c>
      <c r="J275" s="4">
        <f t="shared" si="45"/>
        <v>77284</v>
      </c>
      <c r="K275" s="4"/>
    </row>
    <row r="276" spans="1:11">
      <c r="A276" s="1" t="s">
        <v>309</v>
      </c>
      <c r="B276" s="1">
        <v>5</v>
      </c>
      <c r="C276" s="1">
        <f t="shared" si="40"/>
        <v>345</v>
      </c>
      <c r="D276" s="1">
        <v>6</v>
      </c>
      <c r="E276" s="3">
        <f t="shared" si="41"/>
        <v>552</v>
      </c>
      <c r="F276" s="3">
        <f t="shared" si="42"/>
        <v>42849</v>
      </c>
      <c r="G276" s="2">
        <v>91.89</v>
      </c>
      <c r="H276" s="2">
        <f t="shared" si="43"/>
        <v>92</v>
      </c>
      <c r="I276" s="2">
        <f t="shared" si="44"/>
        <v>13.5</v>
      </c>
      <c r="J276" s="4">
        <f t="shared" si="45"/>
        <v>109892.25</v>
      </c>
      <c r="K276" s="4"/>
    </row>
    <row r="277" spans="1:11">
      <c r="A277" s="1" t="s">
        <v>310</v>
      </c>
      <c r="B277" s="1">
        <v>5</v>
      </c>
      <c r="C277" s="1">
        <f t="shared" si="40"/>
        <v>345</v>
      </c>
      <c r="D277" s="1">
        <v>8</v>
      </c>
      <c r="E277" s="3">
        <f t="shared" si="41"/>
        <v>515</v>
      </c>
      <c r="F277" s="3">
        <f t="shared" si="42"/>
        <v>28900</v>
      </c>
      <c r="G277" s="2">
        <v>90.8</v>
      </c>
      <c r="H277" s="2">
        <f t="shared" si="43"/>
        <v>91</v>
      </c>
      <c r="I277" s="2">
        <f t="shared" si="44"/>
        <v>44</v>
      </c>
      <c r="J277" s="4">
        <f t="shared" si="45"/>
        <v>90601</v>
      </c>
      <c r="K277" s="4"/>
    </row>
    <row r="278" spans="1:11">
      <c r="A278" s="1" t="s">
        <v>311</v>
      </c>
      <c r="B278" s="1">
        <v>5</v>
      </c>
      <c r="C278" s="1">
        <f t="shared" si="40"/>
        <v>345</v>
      </c>
      <c r="D278" s="1">
        <v>25</v>
      </c>
      <c r="E278" s="3">
        <f t="shared" si="41"/>
        <v>445</v>
      </c>
      <c r="F278" s="3">
        <f t="shared" si="42"/>
        <v>10000</v>
      </c>
      <c r="G278" s="2">
        <v>71.260000000000005</v>
      </c>
      <c r="H278" s="2">
        <f t="shared" si="43"/>
        <v>71</v>
      </c>
      <c r="I278" s="2">
        <f t="shared" si="44"/>
        <v>201</v>
      </c>
      <c r="J278" s="4">
        <f t="shared" si="45"/>
        <v>20736</v>
      </c>
      <c r="K278" s="4"/>
    </row>
    <row r="279" spans="1:11">
      <c r="A279" s="1" t="s">
        <v>312</v>
      </c>
      <c r="B279" s="1">
        <v>5</v>
      </c>
      <c r="C279" s="1">
        <f t="shared" si="40"/>
        <v>345</v>
      </c>
      <c r="D279" s="1">
        <v>144</v>
      </c>
      <c r="E279" s="3">
        <f t="shared" si="41"/>
        <v>198</v>
      </c>
      <c r="F279" s="3">
        <f t="shared" si="42"/>
        <v>21609</v>
      </c>
      <c r="G279" s="2">
        <v>59.44</v>
      </c>
      <c r="H279" s="2">
        <f t="shared" si="43"/>
        <v>59</v>
      </c>
      <c r="I279" s="2">
        <f t="shared" si="44"/>
        <v>313.5</v>
      </c>
      <c r="J279" s="4">
        <f t="shared" si="45"/>
        <v>992.25</v>
      </c>
      <c r="K279" s="4"/>
    </row>
    <row r="280" spans="1:11">
      <c r="A280" s="1" t="s">
        <v>313</v>
      </c>
      <c r="B280" s="1">
        <v>5</v>
      </c>
      <c r="C280" s="1">
        <f t="shared" si="40"/>
        <v>345</v>
      </c>
      <c r="D280" s="1">
        <v>90</v>
      </c>
      <c r="E280" s="3">
        <f t="shared" si="41"/>
        <v>274</v>
      </c>
      <c r="F280" s="3">
        <f t="shared" si="42"/>
        <v>5041</v>
      </c>
      <c r="G280" s="2">
        <v>50.82</v>
      </c>
      <c r="H280" s="2">
        <f t="shared" si="43"/>
        <v>51</v>
      </c>
      <c r="I280" s="2">
        <f t="shared" si="44"/>
        <v>447</v>
      </c>
      <c r="J280" s="4">
        <f t="shared" si="45"/>
        <v>10404</v>
      </c>
      <c r="K280" s="4"/>
    </row>
    <row r="281" spans="1:11">
      <c r="A281" s="1" t="s">
        <v>314</v>
      </c>
      <c r="B281" s="1">
        <v>5</v>
      </c>
      <c r="C281" s="1">
        <f t="shared" si="40"/>
        <v>345</v>
      </c>
      <c r="D281" s="1">
        <v>5</v>
      </c>
      <c r="E281" s="3">
        <f t="shared" si="41"/>
        <v>595</v>
      </c>
      <c r="F281" s="3">
        <f t="shared" si="42"/>
        <v>62500</v>
      </c>
      <c r="G281" s="2">
        <v>92.19</v>
      </c>
      <c r="H281" s="2">
        <f t="shared" si="43"/>
        <v>92</v>
      </c>
      <c r="I281" s="2">
        <f t="shared" si="44"/>
        <v>8</v>
      </c>
      <c r="J281" s="4">
        <f t="shared" si="45"/>
        <v>113569</v>
      </c>
      <c r="K281" s="4"/>
    </row>
    <row r="282" spans="1:11">
      <c r="A282" s="1" t="s">
        <v>315</v>
      </c>
      <c r="B282" s="1">
        <v>5</v>
      </c>
      <c r="C282" s="1">
        <f t="shared" si="40"/>
        <v>345</v>
      </c>
      <c r="D282" s="1">
        <v>88</v>
      </c>
      <c r="E282" s="3">
        <f t="shared" si="41"/>
        <v>278</v>
      </c>
      <c r="F282" s="3">
        <f t="shared" si="42"/>
        <v>4489</v>
      </c>
      <c r="G282" s="2">
        <v>50.84</v>
      </c>
      <c r="H282" s="2">
        <f t="shared" si="43"/>
        <v>51</v>
      </c>
      <c r="I282" s="2">
        <f t="shared" si="44"/>
        <v>446</v>
      </c>
      <c r="J282" s="4">
        <f t="shared" si="45"/>
        <v>10201</v>
      </c>
      <c r="K282" s="4"/>
    </row>
    <row r="283" spans="1:11">
      <c r="A283" s="1" t="s">
        <v>316</v>
      </c>
      <c r="B283" s="1">
        <v>5</v>
      </c>
      <c r="C283" s="1">
        <f t="shared" si="40"/>
        <v>345</v>
      </c>
      <c r="D283" s="1">
        <v>12</v>
      </c>
      <c r="E283" s="3">
        <f t="shared" si="41"/>
        <v>481.5</v>
      </c>
      <c r="F283" s="3">
        <f t="shared" si="42"/>
        <v>18632.25</v>
      </c>
      <c r="G283" s="2">
        <v>78.180000000000007</v>
      </c>
      <c r="H283" s="2">
        <f t="shared" si="43"/>
        <v>78</v>
      </c>
      <c r="I283" s="2">
        <f t="shared" si="44"/>
        <v>180</v>
      </c>
      <c r="J283" s="4">
        <f t="shared" si="45"/>
        <v>27225</v>
      </c>
      <c r="K283" s="4"/>
    </row>
    <row r="284" spans="1:11">
      <c r="A284" s="1" t="s">
        <v>317</v>
      </c>
      <c r="B284" s="1">
        <v>5</v>
      </c>
      <c r="C284" s="1">
        <f t="shared" si="40"/>
        <v>345</v>
      </c>
      <c r="D284" s="1">
        <v>365</v>
      </c>
      <c r="E284" s="3">
        <f t="shared" si="41"/>
        <v>58</v>
      </c>
      <c r="F284" s="3">
        <f t="shared" si="42"/>
        <v>82369</v>
      </c>
      <c r="G284" s="2">
        <v>34.94</v>
      </c>
      <c r="H284" s="2">
        <f t="shared" si="43"/>
        <v>35</v>
      </c>
      <c r="I284" s="2">
        <f t="shared" si="44"/>
        <v>620</v>
      </c>
      <c r="J284" s="4">
        <f t="shared" si="45"/>
        <v>75625</v>
      </c>
      <c r="K284" s="4"/>
    </row>
    <row r="285" spans="1:11">
      <c r="A285" s="1" t="s">
        <v>318</v>
      </c>
      <c r="B285" s="1">
        <v>5</v>
      </c>
      <c r="C285" s="1">
        <f t="shared" si="40"/>
        <v>345</v>
      </c>
      <c r="D285" s="1">
        <v>221</v>
      </c>
      <c r="E285" s="3">
        <f t="shared" si="41"/>
        <v>117.5</v>
      </c>
      <c r="F285" s="3">
        <f t="shared" si="42"/>
        <v>51756.25</v>
      </c>
      <c r="G285" s="2">
        <v>50.11</v>
      </c>
      <c r="H285" s="2">
        <f t="shared" si="43"/>
        <v>50</v>
      </c>
      <c r="I285" s="2">
        <f t="shared" si="44"/>
        <v>458</v>
      </c>
      <c r="J285" s="4">
        <f t="shared" si="45"/>
        <v>12769</v>
      </c>
      <c r="K285" s="4"/>
    </row>
    <row r="286" spans="1:11">
      <c r="A286" s="1" t="s">
        <v>319</v>
      </c>
      <c r="B286" s="1">
        <v>5</v>
      </c>
      <c r="C286" s="1">
        <f t="shared" si="40"/>
        <v>345</v>
      </c>
      <c r="D286" s="1">
        <v>204</v>
      </c>
      <c r="E286" s="3">
        <f t="shared" si="41"/>
        <v>133.5</v>
      </c>
      <c r="F286" s="3">
        <f t="shared" si="42"/>
        <v>44732.25</v>
      </c>
      <c r="G286" s="2">
        <v>40.700000000000003</v>
      </c>
      <c r="H286" s="2">
        <f t="shared" si="43"/>
        <v>41</v>
      </c>
      <c r="I286" s="2">
        <f t="shared" si="44"/>
        <v>582</v>
      </c>
      <c r="J286" s="4">
        <f t="shared" si="45"/>
        <v>56169</v>
      </c>
      <c r="K286" s="4"/>
    </row>
    <row r="287" spans="1:11">
      <c r="A287" s="1" t="s">
        <v>320</v>
      </c>
      <c r="B287" s="1">
        <v>5</v>
      </c>
      <c r="C287" s="1">
        <f t="shared" si="40"/>
        <v>345</v>
      </c>
      <c r="D287" s="1">
        <v>8</v>
      </c>
      <c r="E287" s="3">
        <f t="shared" si="41"/>
        <v>515</v>
      </c>
      <c r="F287" s="3">
        <f t="shared" si="42"/>
        <v>28900</v>
      </c>
      <c r="G287" s="2">
        <v>89.04</v>
      </c>
      <c r="H287" s="2">
        <f t="shared" si="43"/>
        <v>89</v>
      </c>
      <c r="I287" s="2">
        <f t="shared" si="44"/>
        <v>81</v>
      </c>
      <c r="J287" s="4">
        <f t="shared" si="45"/>
        <v>69696</v>
      </c>
      <c r="K287" s="4"/>
    </row>
    <row r="288" spans="1:11">
      <c r="A288" s="1" t="s">
        <v>321</v>
      </c>
      <c r="B288" s="1">
        <v>5</v>
      </c>
      <c r="C288" s="1">
        <f t="shared" si="40"/>
        <v>345</v>
      </c>
      <c r="D288" s="1">
        <v>5</v>
      </c>
      <c r="E288" s="3">
        <f t="shared" si="41"/>
        <v>595</v>
      </c>
      <c r="F288" s="3">
        <f t="shared" si="42"/>
        <v>62500</v>
      </c>
      <c r="G288" s="2">
        <v>91.38</v>
      </c>
      <c r="H288" s="2">
        <f t="shared" si="43"/>
        <v>91</v>
      </c>
      <c r="I288" s="2">
        <f t="shared" si="44"/>
        <v>32</v>
      </c>
      <c r="J288" s="4">
        <f t="shared" si="45"/>
        <v>97969</v>
      </c>
      <c r="K288" s="4"/>
    </row>
    <row r="289" spans="1:11">
      <c r="A289" s="1" t="s">
        <v>322</v>
      </c>
      <c r="B289" s="1">
        <v>5</v>
      </c>
      <c r="C289" s="1">
        <f t="shared" si="40"/>
        <v>345</v>
      </c>
      <c r="D289" s="1">
        <v>355</v>
      </c>
      <c r="E289" s="3">
        <f t="shared" si="41"/>
        <v>61.5</v>
      </c>
      <c r="F289" s="3">
        <f t="shared" si="42"/>
        <v>80372.25</v>
      </c>
      <c r="G289" s="2">
        <v>38.15</v>
      </c>
      <c r="H289" s="2">
        <f t="shared" si="43"/>
        <v>38</v>
      </c>
      <c r="I289" s="2">
        <f t="shared" si="44"/>
        <v>601</v>
      </c>
      <c r="J289" s="4">
        <f t="shared" si="45"/>
        <v>65536</v>
      </c>
      <c r="K289" s="4"/>
    </row>
    <row r="290" spans="1:11">
      <c r="A290" s="1" t="s">
        <v>323</v>
      </c>
      <c r="B290" s="1">
        <v>5</v>
      </c>
      <c r="C290" s="1">
        <f t="shared" si="40"/>
        <v>345</v>
      </c>
      <c r="D290" s="1">
        <v>12</v>
      </c>
      <c r="E290" s="3">
        <f t="shared" si="41"/>
        <v>481.5</v>
      </c>
      <c r="F290" s="3">
        <f t="shared" si="42"/>
        <v>18632.25</v>
      </c>
      <c r="G290" s="2">
        <v>86.36</v>
      </c>
      <c r="H290" s="2">
        <f t="shared" si="43"/>
        <v>86</v>
      </c>
      <c r="I290" s="2">
        <f t="shared" si="44"/>
        <v>135</v>
      </c>
      <c r="J290" s="4">
        <f t="shared" si="45"/>
        <v>44100</v>
      </c>
      <c r="K290" s="4"/>
    </row>
    <row r="291" spans="1:11">
      <c r="A291" s="1" t="s">
        <v>324</v>
      </c>
      <c r="B291" s="1">
        <v>5</v>
      </c>
      <c r="C291" s="1">
        <f t="shared" si="40"/>
        <v>345</v>
      </c>
      <c r="D291" s="1">
        <v>5</v>
      </c>
      <c r="E291" s="3">
        <f t="shared" si="41"/>
        <v>595</v>
      </c>
      <c r="F291" s="3">
        <f t="shared" si="42"/>
        <v>62500</v>
      </c>
      <c r="G291" s="2">
        <v>91.67</v>
      </c>
      <c r="H291" s="2">
        <f t="shared" si="43"/>
        <v>92</v>
      </c>
      <c r="I291" s="2">
        <f t="shared" si="44"/>
        <v>22.5</v>
      </c>
      <c r="J291" s="4">
        <f t="shared" si="45"/>
        <v>104006.25</v>
      </c>
      <c r="K291" s="4"/>
    </row>
    <row r="292" spans="1:11">
      <c r="A292" s="1" t="s">
        <v>325</v>
      </c>
      <c r="B292" s="1">
        <v>5</v>
      </c>
      <c r="C292" s="1">
        <f t="shared" si="40"/>
        <v>345</v>
      </c>
      <c r="D292" s="1">
        <v>438</v>
      </c>
      <c r="E292" s="3">
        <f t="shared" si="41"/>
        <v>38</v>
      </c>
      <c r="F292" s="3">
        <f t="shared" si="42"/>
        <v>94249</v>
      </c>
      <c r="G292" s="2">
        <v>43.56</v>
      </c>
      <c r="H292" s="2">
        <f t="shared" si="43"/>
        <v>44</v>
      </c>
      <c r="I292" s="2">
        <f t="shared" si="44"/>
        <v>557</v>
      </c>
      <c r="J292" s="4">
        <f t="shared" si="45"/>
        <v>44944</v>
      </c>
      <c r="K292" s="4"/>
    </row>
    <row r="293" spans="1:11">
      <c r="A293" s="1" t="s">
        <v>326</v>
      </c>
      <c r="B293" s="1">
        <v>5</v>
      </c>
      <c r="C293" s="1">
        <f t="shared" si="40"/>
        <v>345</v>
      </c>
      <c r="D293" s="1">
        <v>392</v>
      </c>
      <c r="E293" s="3">
        <f t="shared" si="41"/>
        <v>50</v>
      </c>
      <c r="F293" s="3">
        <f t="shared" si="42"/>
        <v>87025</v>
      </c>
      <c r="G293" s="2">
        <v>40.79</v>
      </c>
      <c r="H293" s="2">
        <f t="shared" si="43"/>
        <v>41</v>
      </c>
      <c r="I293" s="2">
        <f t="shared" si="44"/>
        <v>579.5</v>
      </c>
      <c r="J293" s="4">
        <f t="shared" si="45"/>
        <v>54990.25</v>
      </c>
      <c r="K293" s="4"/>
    </row>
    <row r="294" spans="1:11">
      <c r="A294" s="1" t="s">
        <v>327</v>
      </c>
      <c r="B294" s="1">
        <v>5</v>
      </c>
      <c r="C294" s="1">
        <f t="shared" si="40"/>
        <v>345</v>
      </c>
      <c r="D294" s="1">
        <v>5</v>
      </c>
      <c r="E294" s="3">
        <f t="shared" si="41"/>
        <v>595</v>
      </c>
      <c r="F294" s="3">
        <f t="shared" si="42"/>
        <v>62500</v>
      </c>
      <c r="G294" s="2">
        <v>91.23</v>
      </c>
      <c r="H294" s="2">
        <f t="shared" si="43"/>
        <v>91</v>
      </c>
      <c r="I294" s="2">
        <f t="shared" si="44"/>
        <v>36</v>
      </c>
      <c r="J294" s="4">
        <f t="shared" si="45"/>
        <v>95481</v>
      </c>
      <c r="K294" s="4"/>
    </row>
    <row r="295" spans="1:11">
      <c r="A295" s="1" t="s">
        <v>328</v>
      </c>
      <c r="B295" s="1">
        <v>5</v>
      </c>
      <c r="C295" s="1">
        <f t="shared" si="40"/>
        <v>345</v>
      </c>
      <c r="D295" s="1">
        <v>70</v>
      </c>
      <c r="E295" s="3">
        <f t="shared" si="41"/>
        <v>321</v>
      </c>
      <c r="F295" s="3">
        <f t="shared" si="42"/>
        <v>576</v>
      </c>
      <c r="G295" s="2">
        <v>55.13</v>
      </c>
      <c r="H295" s="2">
        <f t="shared" si="43"/>
        <v>55</v>
      </c>
      <c r="I295" s="2">
        <f t="shared" si="44"/>
        <v>376</v>
      </c>
      <c r="J295" s="4">
        <f t="shared" si="45"/>
        <v>961</v>
      </c>
      <c r="K295" s="4"/>
    </row>
    <row r="296" spans="1:11">
      <c r="A296" s="1" t="s">
        <v>329</v>
      </c>
      <c r="B296" s="1">
        <v>5</v>
      </c>
      <c r="C296" s="1">
        <f t="shared" si="40"/>
        <v>345</v>
      </c>
      <c r="D296" s="1">
        <v>57</v>
      </c>
      <c r="E296" s="3">
        <f t="shared" si="41"/>
        <v>355</v>
      </c>
      <c r="F296" s="3">
        <f t="shared" si="42"/>
        <v>100</v>
      </c>
      <c r="G296" s="2">
        <v>58.39</v>
      </c>
      <c r="H296" s="2">
        <f t="shared" si="43"/>
        <v>58</v>
      </c>
      <c r="I296" s="2">
        <f t="shared" si="44"/>
        <v>339</v>
      </c>
      <c r="J296" s="4">
        <f t="shared" si="45"/>
        <v>36</v>
      </c>
      <c r="K296" s="4"/>
    </row>
    <row r="297" spans="1:11">
      <c r="A297" s="1" t="s">
        <v>330</v>
      </c>
      <c r="B297" s="1">
        <v>5</v>
      </c>
      <c r="C297" s="1">
        <f t="shared" si="40"/>
        <v>345</v>
      </c>
      <c r="D297" s="1">
        <v>77</v>
      </c>
      <c r="E297" s="3">
        <f t="shared" si="41"/>
        <v>305</v>
      </c>
      <c r="F297" s="3">
        <f t="shared" si="42"/>
        <v>1600</v>
      </c>
      <c r="G297" s="2">
        <v>54.44</v>
      </c>
      <c r="H297" s="2">
        <f t="shared" si="43"/>
        <v>54</v>
      </c>
      <c r="I297" s="2">
        <f t="shared" si="44"/>
        <v>386</v>
      </c>
      <c r="J297" s="4">
        <f t="shared" si="45"/>
        <v>1681</v>
      </c>
      <c r="K297" s="4"/>
    </row>
    <row r="298" spans="1:11">
      <c r="A298" s="1" t="s">
        <v>331</v>
      </c>
      <c r="B298" s="1">
        <v>5</v>
      </c>
      <c r="C298" s="1">
        <f t="shared" si="40"/>
        <v>345</v>
      </c>
      <c r="D298" s="1">
        <v>5</v>
      </c>
      <c r="E298" s="3">
        <f t="shared" si="41"/>
        <v>595</v>
      </c>
      <c r="F298" s="3">
        <f t="shared" si="42"/>
        <v>62500</v>
      </c>
      <c r="G298" s="2">
        <v>90</v>
      </c>
      <c r="H298" s="2">
        <f t="shared" si="43"/>
        <v>90</v>
      </c>
      <c r="I298" s="2">
        <f t="shared" si="44"/>
        <v>62</v>
      </c>
      <c r="J298" s="4">
        <f t="shared" si="45"/>
        <v>80089</v>
      </c>
      <c r="K298" s="4"/>
    </row>
    <row r="299" spans="1:11">
      <c r="A299" s="1" t="s">
        <v>332</v>
      </c>
      <c r="B299" s="1">
        <v>5</v>
      </c>
      <c r="C299" s="1">
        <f t="shared" si="40"/>
        <v>345</v>
      </c>
      <c r="D299" s="1">
        <v>5</v>
      </c>
      <c r="E299" s="3">
        <f t="shared" si="41"/>
        <v>595</v>
      </c>
      <c r="F299" s="3">
        <f t="shared" si="42"/>
        <v>62500</v>
      </c>
      <c r="G299" s="2">
        <v>91.8</v>
      </c>
      <c r="H299" s="2">
        <f t="shared" si="43"/>
        <v>92</v>
      </c>
      <c r="I299" s="2">
        <f t="shared" si="44"/>
        <v>15.5</v>
      </c>
      <c r="J299" s="4">
        <f t="shared" si="45"/>
        <v>108570.25</v>
      </c>
      <c r="K299" s="4"/>
    </row>
    <row r="300" spans="1:11">
      <c r="A300" s="1" t="s">
        <v>333</v>
      </c>
      <c r="B300" s="1">
        <v>5</v>
      </c>
      <c r="C300" s="1">
        <f t="shared" si="40"/>
        <v>345</v>
      </c>
      <c r="D300" s="1">
        <v>5</v>
      </c>
      <c r="E300" s="3">
        <f t="shared" si="41"/>
        <v>595</v>
      </c>
      <c r="F300" s="3">
        <f t="shared" si="42"/>
        <v>62500</v>
      </c>
      <c r="G300" s="2">
        <v>91.07</v>
      </c>
      <c r="H300" s="2">
        <f t="shared" si="43"/>
        <v>91</v>
      </c>
      <c r="I300" s="2">
        <f t="shared" si="44"/>
        <v>38</v>
      </c>
      <c r="J300" s="4">
        <f t="shared" si="45"/>
        <v>94249</v>
      </c>
      <c r="K300" s="4"/>
    </row>
    <row r="301" spans="1:11">
      <c r="A301" s="1" t="s">
        <v>334</v>
      </c>
      <c r="B301" s="1">
        <v>5</v>
      </c>
      <c r="C301" s="1">
        <f t="shared" si="40"/>
        <v>345</v>
      </c>
      <c r="D301" s="1">
        <v>52</v>
      </c>
      <c r="E301" s="3">
        <f t="shared" si="41"/>
        <v>371.5</v>
      </c>
      <c r="F301" s="3">
        <f t="shared" si="42"/>
        <v>702.25</v>
      </c>
      <c r="G301" s="2">
        <v>60.9</v>
      </c>
      <c r="H301" s="2">
        <f t="shared" si="43"/>
        <v>61</v>
      </c>
      <c r="I301" s="2">
        <f t="shared" si="44"/>
        <v>293</v>
      </c>
      <c r="J301" s="4">
        <f t="shared" si="45"/>
        <v>2704</v>
      </c>
      <c r="K301" s="4"/>
    </row>
    <row r="302" spans="1:11">
      <c r="A302" s="1" t="s">
        <v>335</v>
      </c>
      <c r="B302" s="1">
        <v>5</v>
      </c>
      <c r="C302" s="1">
        <f t="shared" si="40"/>
        <v>345</v>
      </c>
      <c r="D302" s="1">
        <v>262</v>
      </c>
      <c r="E302" s="3">
        <f t="shared" si="41"/>
        <v>89</v>
      </c>
      <c r="F302" s="3">
        <f t="shared" si="42"/>
        <v>65536</v>
      </c>
      <c r="G302" s="2">
        <v>46.42</v>
      </c>
      <c r="H302" s="2">
        <f t="shared" si="43"/>
        <v>46</v>
      </c>
      <c r="I302" s="2">
        <f t="shared" si="44"/>
        <v>526</v>
      </c>
      <c r="J302" s="4">
        <f t="shared" si="45"/>
        <v>32761</v>
      </c>
      <c r="K302" s="4"/>
    </row>
    <row r="303" spans="1:11">
      <c r="A303" s="1" t="s">
        <v>336</v>
      </c>
      <c r="B303" s="1">
        <v>5</v>
      </c>
      <c r="C303" s="1">
        <f t="shared" si="40"/>
        <v>345</v>
      </c>
      <c r="D303" s="1">
        <v>19</v>
      </c>
      <c r="E303" s="3">
        <f t="shared" si="41"/>
        <v>452.5</v>
      </c>
      <c r="F303" s="3">
        <f t="shared" si="42"/>
        <v>11556.25</v>
      </c>
      <c r="G303" s="2">
        <v>78.16</v>
      </c>
      <c r="H303" s="2">
        <f t="shared" si="43"/>
        <v>78</v>
      </c>
      <c r="I303" s="2">
        <f t="shared" si="44"/>
        <v>181</v>
      </c>
      <c r="J303" s="4">
        <f t="shared" si="45"/>
        <v>26896</v>
      </c>
      <c r="K303" s="4"/>
    </row>
    <row r="304" spans="1:11">
      <c r="A304" s="1" t="s">
        <v>337</v>
      </c>
      <c r="B304" s="1">
        <v>5</v>
      </c>
      <c r="C304" s="1">
        <f t="shared" si="40"/>
        <v>345</v>
      </c>
      <c r="D304" s="1">
        <v>6</v>
      </c>
      <c r="E304" s="3">
        <f t="shared" si="41"/>
        <v>552</v>
      </c>
      <c r="F304" s="3">
        <f t="shared" si="42"/>
        <v>42849</v>
      </c>
      <c r="G304" s="2">
        <v>88</v>
      </c>
      <c r="H304" s="2">
        <f t="shared" si="43"/>
        <v>88</v>
      </c>
      <c r="I304" s="2">
        <f t="shared" si="44"/>
        <v>110.5</v>
      </c>
      <c r="J304" s="4">
        <f t="shared" si="45"/>
        <v>54990.25</v>
      </c>
      <c r="K304" s="4"/>
    </row>
    <row r="305" spans="1:11">
      <c r="A305" s="1" t="s">
        <v>338</v>
      </c>
      <c r="B305" s="1">
        <v>5</v>
      </c>
      <c r="C305" s="1">
        <f t="shared" si="40"/>
        <v>345</v>
      </c>
      <c r="D305" s="1">
        <v>12</v>
      </c>
      <c r="E305" s="3">
        <f t="shared" si="41"/>
        <v>481.5</v>
      </c>
      <c r="F305" s="3">
        <f t="shared" si="42"/>
        <v>18632.25</v>
      </c>
      <c r="G305" s="2">
        <v>80.95</v>
      </c>
      <c r="H305" s="2">
        <f t="shared" si="43"/>
        <v>81</v>
      </c>
      <c r="I305" s="2">
        <f t="shared" si="44"/>
        <v>164.5</v>
      </c>
      <c r="J305" s="4">
        <f t="shared" si="45"/>
        <v>32580.25</v>
      </c>
      <c r="K305" s="4"/>
    </row>
    <row r="306" spans="1:11">
      <c r="A306" s="1" t="s">
        <v>339</v>
      </c>
      <c r="B306" s="1">
        <v>5</v>
      </c>
      <c r="C306" s="1">
        <f t="shared" si="40"/>
        <v>345</v>
      </c>
      <c r="D306" s="1">
        <v>5</v>
      </c>
      <c r="E306" s="3">
        <f t="shared" si="41"/>
        <v>595</v>
      </c>
      <c r="F306" s="3">
        <f t="shared" si="42"/>
        <v>62500</v>
      </c>
      <c r="G306" s="2">
        <v>90.38</v>
      </c>
      <c r="H306" s="2">
        <f t="shared" si="43"/>
        <v>90</v>
      </c>
      <c r="I306" s="2">
        <f t="shared" si="44"/>
        <v>56.5</v>
      </c>
      <c r="J306" s="4">
        <f t="shared" si="45"/>
        <v>83232.25</v>
      </c>
      <c r="K306" s="4"/>
    </row>
    <row r="307" spans="1:11">
      <c r="A307" s="1" t="s">
        <v>340</v>
      </c>
      <c r="B307" s="1">
        <v>5</v>
      </c>
      <c r="C307" s="1">
        <f t="shared" si="40"/>
        <v>345</v>
      </c>
      <c r="D307" s="1">
        <v>6</v>
      </c>
      <c r="E307" s="3">
        <f t="shared" si="41"/>
        <v>552</v>
      </c>
      <c r="F307" s="3">
        <f t="shared" si="42"/>
        <v>42849</v>
      </c>
      <c r="G307" s="2">
        <v>88</v>
      </c>
      <c r="H307" s="2">
        <f t="shared" si="43"/>
        <v>88</v>
      </c>
      <c r="I307" s="2">
        <f t="shared" si="44"/>
        <v>110.5</v>
      </c>
      <c r="J307" s="4">
        <f t="shared" si="45"/>
        <v>54990.25</v>
      </c>
      <c r="K307" s="4"/>
    </row>
    <row r="308" spans="1:11">
      <c r="A308" s="1" t="s">
        <v>341</v>
      </c>
      <c r="B308" s="1">
        <v>5</v>
      </c>
      <c r="C308" s="1">
        <f t="shared" si="40"/>
        <v>345</v>
      </c>
      <c r="D308" s="1">
        <v>13</v>
      </c>
      <c r="E308" s="3">
        <f t="shared" si="41"/>
        <v>470</v>
      </c>
      <c r="F308" s="3">
        <f t="shared" si="42"/>
        <v>15625</v>
      </c>
      <c r="G308" s="2">
        <v>86.32</v>
      </c>
      <c r="H308" s="2">
        <f t="shared" si="43"/>
        <v>86</v>
      </c>
      <c r="I308" s="2">
        <f t="shared" si="44"/>
        <v>136.5</v>
      </c>
      <c r="J308" s="4">
        <f t="shared" si="45"/>
        <v>43472.25</v>
      </c>
      <c r="K308" s="4"/>
    </row>
    <row r="309" spans="1:11">
      <c r="A309" s="1" t="s">
        <v>342</v>
      </c>
      <c r="B309" s="1">
        <v>5</v>
      </c>
      <c r="C309" s="1">
        <f t="shared" si="40"/>
        <v>345</v>
      </c>
      <c r="D309" s="1">
        <v>59</v>
      </c>
      <c r="E309" s="3">
        <f t="shared" si="41"/>
        <v>347</v>
      </c>
      <c r="F309" s="3">
        <f t="shared" si="42"/>
        <v>4</v>
      </c>
      <c r="G309" s="2">
        <v>62.18</v>
      </c>
      <c r="H309" s="2">
        <f t="shared" si="43"/>
        <v>62</v>
      </c>
      <c r="I309" s="2">
        <f t="shared" si="44"/>
        <v>278</v>
      </c>
      <c r="J309" s="4">
        <f t="shared" si="45"/>
        <v>4489</v>
      </c>
      <c r="K309" s="4"/>
    </row>
    <row r="310" spans="1:11">
      <c r="A310" s="1" t="s">
        <v>343</v>
      </c>
      <c r="B310" s="1">
        <v>5</v>
      </c>
      <c r="C310" s="1">
        <f t="shared" si="40"/>
        <v>345</v>
      </c>
      <c r="D310" s="1">
        <v>15</v>
      </c>
      <c r="E310" s="3">
        <f t="shared" si="41"/>
        <v>460</v>
      </c>
      <c r="F310" s="3">
        <f t="shared" si="42"/>
        <v>13225</v>
      </c>
      <c r="G310" s="2">
        <v>76.92</v>
      </c>
      <c r="H310" s="2">
        <f t="shared" si="43"/>
        <v>77</v>
      </c>
      <c r="I310" s="2">
        <f t="shared" si="44"/>
        <v>185</v>
      </c>
      <c r="J310" s="4">
        <f t="shared" si="45"/>
        <v>25600</v>
      </c>
      <c r="K310" s="4"/>
    </row>
    <row r="311" spans="1:11">
      <c r="A311" s="1" t="s">
        <v>344</v>
      </c>
      <c r="B311" s="1">
        <v>5</v>
      </c>
      <c r="C311" s="1">
        <f t="shared" si="40"/>
        <v>345</v>
      </c>
      <c r="D311" s="1">
        <v>4</v>
      </c>
      <c r="E311" s="3">
        <f t="shared" si="41"/>
        <v>624.5</v>
      </c>
      <c r="F311" s="3">
        <f t="shared" si="42"/>
        <v>78120.25</v>
      </c>
      <c r="G311" s="2">
        <v>92.16</v>
      </c>
      <c r="H311" s="2">
        <f t="shared" si="43"/>
        <v>92</v>
      </c>
      <c r="I311" s="2">
        <f t="shared" si="44"/>
        <v>9</v>
      </c>
      <c r="J311" s="4">
        <f t="shared" si="45"/>
        <v>112896</v>
      </c>
      <c r="K311" s="4"/>
    </row>
    <row r="312" spans="1:11">
      <c r="A312" s="1" t="s">
        <v>345</v>
      </c>
      <c r="B312" s="1">
        <v>5</v>
      </c>
      <c r="C312" s="1">
        <f t="shared" si="40"/>
        <v>345</v>
      </c>
      <c r="D312" s="1">
        <v>6</v>
      </c>
      <c r="E312" s="3">
        <f t="shared" si="41"/>
        <v>552</v>
      </c>
      <c r="F312" s="3">
        <f t="shared" si="42"/>
        <v>42849</v>
      </c>
      <c r="G312" s="2">
        <v>88.46</v>
      </c>
      <c r="H312" s="2">
        <f t="shared" si="43"/>
        <v>88</v>
      </c>
      <c r="I312" s="2">
        <f t="shared" si="44"/>
        <v>101.5</v>
      </c>
      <c r="J312" s="4">
        <f t="shared" si="45"/>
        <v>59292.25</v>
      </c>
      <c r="K312" s="4"/>
    </row>
    <row r="313" spans="1:11">
      <c r="A313" s="1" t="s">
        <v>346</v>
      </c>
      <c r="B313" s="1">
        <v>5</v>
      </c>
      <c r="C313" s="1">
        <f t="shared" si="40"/>
        <v>345</v>
      </c>
      <c r="D313" s="1">
        <v>33</v>
      </c>
      <c r="E313" s="3">
        <f t="shared" si="41"/>
        <v>431</v>
      </c>
      <c r="F313" s="3">
        <f t="shared" si="42"/>
        <v>7396</v>
      </c>
      <c r="G313" s="2">
        <v>70.27</v>
      </c>
      <c r="H313" s="2">
        <f t="shared" si="43"/>
        <v>70</v>
      </c>
      <c r="I313" s="2">
        <f t="shared" si="44"/>
        <v>204</v>
      </c>
      <c r="J313" s="4">
        <f t="shared" si="45"/>
        <v>19881</v>
      </c>
      <c r="K313" s="4"/>
    </row>
    <row r="314" spans="1:11">
      <c r="A314" s="1" t="s">
        <v>347</v>
      </c>
      <c r="B314" s="1">
        <v>5</v>
      </c>
      <c r="C314" s="1">
        <f t="shared" si="40"/>
        <v>345</v>
      </c>
      <c r="D314" s="1">
        <v>140</v>
      </c>
      <c r="E314" s="3">
        <f t="shared" si="41"/>
        <v>205</v>
      </c>
      <c r="F314" s="3">
        <f t="shared" si="42"/>
        <v>19600</v>
      </c>
      <c r="G314" s="2">
        <v>53.33</v>
      </c>
      <c r="H314" s="2">
        <f t="shared" si="43"/>
        <v>53</v>
      </c>
      <c r="I314" s="2">
        <f t="shared" si="44"/>
        <v>406.5</v>
      </c>
      <c r="J314" s="4">
        <f t="shared" si="45"/>
        <v>3782.25</v>
      </c>
      <c r="K314" s="4"/>
    </row>
    <row r="315" spans="1:11">
      <c r="A315" s="1" t="s">
        <v>348</v>
      </c>
      <c r="B315" s="1">
        <v>5</v>
      </c>
      <c r="C315" s="1">
        <f t="shared" si="40"/>
        <v>345</v>
      </c>
      <c r="D315" s="1">
        <v>7</v>
      </c>
      <c r="E315" s="3">
        <f t="shared" si="41"/>
        <v>524.5</v>
      </c>
      <c r="F315" s="3">
        <f t="shared" si="42"/>
        <v>32220.25</v>
      </c>
      <c r="G315" s="2">
        <v>89.71</v>
      </c>
      <c r="H315" s="2">
        <f t="shared" si="43"/>
        <v>90</v>
      </c>
      <c r="I315" s="2">
        <f t="shared" si="44"/>
        <v>69.5</v>
      </c>
      <c r="J315" s="4">
        <f t="shared" si="45"/>
        <v>75900.25</v>
      </c>
      <c r="K315" s="4"/>
    </row>
    <row r="316" spans="1:11">
      <c r="A316" s="1" t="s">
        <v>349</v>
      </c>
      <c r="B316" s="1">
        <v>5</v>
      </c>
      <c r="C316" s="1">
        <f t="shared" si="40"/>
        <v>345</v>
      </c>
      <c r="D316" s="1">
        <v>81</v>
      </c>
      <c r="E316" s="3">
        <f t="shared" si="41"/>
        <v>292</v>
      </c>
      <c r="F316" s="3">
        <f t="shared" si="42"/>
        <v>2809</v>
      </c>
      <c r="G316" s="2">
        <v>54.24</v>
      </c>
      <c r="H316" s="2">
        <f t="shared" si="43"/>
        <v>54</v>
      </c>
      <c r="I316" s="2">
        <f t="shared" si="44"/>
        <v>390</v>
      </c>
      <c r="J316" s="4">
        <f t="shared" si="45"/>
        <v>2025</v>
      </c>
      <c r="K316" s="4"/>
    </row>
    <row r="317" spans="1:11">
      <c r="A317" s="1" t="s">
        <v>350</v>
      </c>
      <c r="B317" s="1">
        <v>5</v>
      </c>
      <c r="C317" s="1">
        <f t="shared" si="40"/>
        <v>345</v>
      </c>
      <c r="D317" s="1">
        <v>98</v>
      </c>
      <c r="E317" s="3">
        <f t="shared" si="41"/>
        <v>263</v>
      </c>
      <c r="F317" s="3">
        <f t="shared" si="42"/>
        <v>6724</v>
      </c>
      <c r="G317" s="2">
        <v>57.39</v>
      </c>
      <c r="H317" s="2">
        <f t="shared" si="43"/>
        <v>57</v>
      </c>
      <c r="I317" s="2">
        <f t="shared" si="44"/>
        <v>350</v>
      </c>
      <c r="J317" s="4">
        <f t="shared" si="45"/>
        <v>25</v>
      </c>
      <c r="K317" s="4"/>
    </row>
    <row r="318" spans="1:11">
      <c r="A318" s="1" t="s">
        <v>351</v>
      </c>
      <c r="B318" s="1">
        <v>5</v>
      </c>
      <c r="C318" s="1">
        <f t="shared" si="40"/>
        <v>345</v>
      </c>
      <c r="D318" s="1">
        <v>6</v>
      </c>
      <c r="E318" s="3">
        <f t="shared" si="41"/>
        <v>552</v>
      </c>
      <c r="F318" s="3">
        <f t="shared" si="42"/>
        <v>42849</v>
      </c>
      <c r="G318" s="2">
        <v>88.68</v>
      </c>
      <c r="H318" s="2">
        <f t="shared" si="43"/>
        <v>89</v>
      </c>
      <c r="I318" s="2">
        <f t="shared" si="44"/>
        <v>92</v>
      </c>
      <c r="J318" s="4">
        <f t="shared" si="45"/>
        <v>64009</v>
      </c>
      <c r="K318" s="4"/>
    </row>
    <row r="319" spans="1:11">
      <c r="A319" s="1" t="s">
        <v>352</v>
      </c>
      <c r="B319" s="1">
        <v>5</v>
      </c>
      <c r="C319" s="1">
        <f t="shared" si="40"/>
        <v>345</v>
      </c>
      <c r="D319" s="1">
        <v>48</v>
      </c>
      <c r="E319" s="3">
        <f t="shared" si="41"/>
        <v>385.5</v>
      </c>
      <c r="F319" s="3">
        <f t="shared" si="42"/>
        <v>1640.25</v>
      </c>
      <c r="G319" s="2">
        <v>65.709999999999994</v>
      </c>
      <c r="H319" s="2">
        <f t="shared" si="43"/>
        <v>66</v>
      </c>
      <c r="I319" s="2">
        <f t="shared" si="44"/>
        <v>239</v>
      </c>
      <c r="J319" s="4">
        <f t="shared" si="45"/>
        <v>11236</v>
      </c>
      <c r="K319" s="4"/>
    </row>
    <row r="320" spans="1:11">
      <c r="A320" s="1" t="s">
        <v>353</v>
      </c>
      <c r="B320" s="1">
        <v>5</v>
      </c>
      <c r="C320" s="1">
        <f t="shared" si="40"/>
        <v>345</v>
      </c>
      <c r="D320" s="1">
        <v>6</v>
      </c>
      <c r="E320" s="3">
        <f t="shared" si="41"/>
        <v>552</v>
      </c>
      <c r="F320" s="3">
        <f t="shared" si="42"/>
        <v>42849</v>
      </c>
      <c r="G320" s="2">
        <v>87.23</v>
      </c>
      <c r="H320" s="2">
        <f t="shared" si="43"/>
        <v>87</v>
      </c>
      <c r="I320" s="2">
        <f t="shared" si="44"/>
        <v>124.5</v>
      </c>
      <c r="J320" s="4">
        <f t="shared" si="45"/>
        <v>48620.25</v>
      </c>
      <c r="K320" s="4"/>
    </row>
    <row r="321" spans="1:11">
      <c r="A321" s="1" t="s">
        <v>354</v>
      </c>
      <c r="B321" s="1">
        <v>5</v>
      </c>
      <c r="C321" s="1">
        <f t="shared" si="40"/>
        <v>345</v>
      </c>
      <c r="D321" s="1">
        <v>245</v>
      </c>
      <c r="E321" s="3">
        <f t="shared" si="41"/>
        <v>97</v>
      </c>
      <c r="F321" s="3">
        <f t="shared" si="42"/>
        <v>61504</v>
      </c>
      <c r="G321" s="2">
        <v>49.28</v>
      </c>
      <c r="H321" s="2">
        <f t="shared" si="43"/>
        <v>49</v>
      </c>
      <c r="I321" s="2">
        <f t="shared" si="44"/>
        <v>473.5</v>
      </c>
      <c r="J321" s="4">
        <f t="shared" si="45"/>
        <v>16512.25</v>
      </c>
      <c r="K321" s="4"/>
    </row>
    <row r="322" spans="1:11">
      <c r="A322" s="1" t="s">
        <v>355</v>
      </c>
      <c r="B322" s="1">
        <v>5</v>
      </c>
      <c r="C322" s="1">
        <f t="shared" si="40"/>
        <v>345</v>
      </c>
      <c r="D322" s="1">
        <v>7</v>
      </c>
      <c r="E322" s="3">
        <f t="shared" si="41"/>
        <v>524.5</v>
      </c>
      <c r="F322" s="3">
        <f t="shared" si="42"/>
        <v>32220.25</v>
      </c>
      <c r="G322" s="2">
        <v>89.06</v>
      </c>
      <c r="H322" s="2">
        <f t="shared" si="43"/>
        <v>89</v>
      </c>
      <c r="I322" s="2">
        <f t="shared" si="44"/>
        <v>80</v>
      </c>
      <c r="J322" s="4">
        <f t="shared" si="45"/>
        <v>70225</v>
      </c>
      <c r="K322" s="4"/>
    </row>
    <row r="323" spans="1:11">
      <c r="A323" s="1" t="s">
        <v>356</v>
      </c>
      <c r="B323" s="1">
        <v>5</v>
      </c>
      <c r="C323" s="1">
        <f t="shared" ref="C323:C386" si="46">_xlfn.RANK.AVG(B323,$B$2:$B$633,0)</f>
        <v>345</v>
      </c>
      <c r="D323" s="1">
        <v>7</v>
      </c>
      <c r="E323" s="3">
        <f t="shared" ref="E323:E386" si="47">_xlfn.RANK.AVG(D323,$D$2:$D$633,0)</f>
        <v>524.5</v>
      </c>
      <c r="F323" s="3">
        <f t="shared" ref="F323:F386" si="48">(C323-E323)^2</f>
        <v>32220.25</v>
      </c>
      <c r="G323" s="2">
        <v>87.72</v>
      </c>
      <c r="H323" s="2">
        <f t="shared" ref="H323:H386" si="49">ROUND(G323,0)</f>
        <v>88</v>
      </c>
      <c r="I323" s="2">
        <f t="shared" ref="I323:I386" si="50">_xlfn.RANK.AVG(G323,G$2:G$633,0)</f>
        <v>114</v>
      </c>
      <c r="J323" s="4">
        <f t="shared" ref="J323:J386" si="51">(C323-I323)^2</f>
        <v>53361</v>
      </c>
      <c r="K323" s="4"/>
    </row>
    <row r="324" spans="1:11">
      <c r="A324" s="1" t="s">
        <v>357</v>
      </c>
      <c r="B324" s="1">
        <v>6</v>
      </c>
      <c r="C324" s="1">
        <f t="shared" si="46"/>
        <v>284.5</v>
      </c>
      <c r="D324" s="1">
        <v>125</v>
      </c>
      <c r="E324" s="3">
        <f t="shared" si="47"/>
        <v>223.5</v>
      </c>
      <c r="F324" s="3">
        <f t="shared" si="48"/>
        <v>3721</v>
      </c>
      <c r="G324" s="2">
        <v>64.790000000000006</v>
      </c>
      <c r="H324" s="2">
        <f t="shared" si="49"/>
        <v>65</v>
      </c>
      <c r="I324" s="2">
        <f t="shared" si="50"/>
        <v>248</v>
      </c>
      <c r="J324" s="4">
        <f t="shared" si="51"/>
        <v>1332.25</v>
      </c>
      <c r="K324" s="4"/>
    </row>
    <row r="325" spans="1:11">
      <c r="A325" s="1" t="s">
        <v>358</v>
      </c>
      <c r="B325" s="1">
        <v>6</v>
      </c>
      <c r="C325" s="1">
        <f t="shared" si="46"/>
        <v>284.5</v>
      </c>
      <c r="D325" s="1">
        <v>34</v>
      </c>
      <c r="E325" s="3">
        <f t="shared" si="47"/>
        <v>429</v>
      </c>
      <c r="F325" s="3">
        <f t="shared" si="48"/>
        <v>20880.25</v>
      </c>
      <c r="G325" s="2">
        <v>67.31</v>
      </c>
      <c r="H325" s="2">
        <f t="shared" si="49"/>
        <v>67</v>
      </c>
      <c r="I325" s="2">
        <f t="shared" si="50"/>
        <v>227</v>
      </c>
      <c r="J325" s="4">
        <f t="shared" si="51"/>
        <v>3306.25</v>
      </c>
      <c r="K325" s="4"/>
    </row>
    <row r="326" spans="1:11">
      <c r="A326" s="1" t="s">
        <v>359</v>
      </c>
      <c r="B326" s="1">
        <v>6</v>
      </c>
      <c r="C326" s="1">
        <f t="shared" si="46"/>
        <v>284.5</v>
      </c>
      <c r="D326" s="1">
        <v>128</v>
      </c>
      <c r="E326" s="3">
        <f t="shared" si="47"/>
        <v>216.5</v>
      </c>
      <c r="F326" s="3">
        <f t="shared" si="48"/>
        <v>4624</v>
      </c>
      <c r="G326" s="2">
        <v>60</v>
      </c>
      <c r="H326" s="2">
        <f t="shared" si="49"/>
        <v>60</v>
      </c>
      <c r="I326" s="2">
        <f t="shared" si="50"/>
        <v>309.5</v>
      </c>
      <c r="J326" s="4">
        <f t="shared" si="51"/>
        <v>625</v>
      </c>
      <c r="K326" s="4"/>
    </row>
    <row r="327" spans="1:11">
      <c r="A327" s="1" t="s">
        <v>360</v>
      </c>
      <c r="B327" s="1">
        <v>6</v>
      </c>
      <c r="C327" s="1">
        <f t="shared" si="46"/>
        <v>284.5</v>
      </c>
      <c r="D327" s="1">
        <v>91</v>
      </c>
      <c r="E327" s="3">
        <f t="shared" si="47"/>
        <v>273</v>
      </c>
      <c r="F327" s="3">
        <f t="shared" si="48"/>
        <v>132.25</v>
      </c>
      <c r="G327" s="2">
        <v>54.73</v>
      </c>
      <c r="H327" s="2">
        <f t="shared" si="49"/>
        <v>55</v>
      </c>
      <c r="I327" s="2">
        <f t="shared" si="50"/>
        <v>381</v>
      </c>
      <c r="J327" s="4">
        <f t="shared" si="51"/>
        <v>9312.25</v>
      </c>
      <c r="K327" s="4"/>
    </row>
    <row r="328" spans="1:11">
      <c r="A328" s="1" t="s">
        <v>361</v>
      </c>
      <c r="B328" s="1">
        <v>6</v>
      </c>
      <c r="C328" s="1">
        <f t="shared" si="46"/>
        <v>284.5</v>
      </c>
      <c r="D328" s="1">
        <v>38</v>
      </c>
      <c r="E328" s="3">
        <f t="shared" si="47"/>
        <v>415</v>
      </c>
      <c r="F328" s="3">
        <f t="shared" si="48"/>
        <v>17030.25</v>
      </c>
      <c r="G328" s="2">
        <v>70.08</v>
      </c>
      <c r="H328" s="2">
        <f t="shared" si="49"/>
        <v>70</v>
      </c>
      <c r="I328" s="2">
        <f t="shared" si="50"/>
        <v>207</v>
      </c>
      <c r="J328" s="4">
        <f t="shared" si="51"/>
        <v>6006.25</v>
      </c>
      <c r="K328" s="4"/>
    </row>
    <row r="329" spans="1:11">
      <c r="A329" s="1" t="s">
        <v>362</v>
      </c>
      <c r="B329" s="1">
        <v>6</v>
      </c>
      <c r="C329" s="1">
        <f t="shared" si="46"/>
        <v>284.5</v>
      </c>
      <c r="D329" s="1">
        <v>51</v>
      </c>
      <c r="E329" s="3">
        <f t="shared" si="47"/>
        <v>374</v>
      </c>
      <c r="F329" s="3">
        <f t="shared" si="48"/>
        <v>8010.25</v>
      </c>
      <c r="G329" s="2">
        <v>60.47</v>
      </c>
      <c r="H329" s="2">
        <f t="shared" si="49"/>
        <v>60</v>
      </c>
      <c r="I329" s="2">
        <f t="shared" si="50"/>
        <v>299</v>
      </c>
      <c r="J329" s="4">
        <f t="shared" si="51"/>
        <v>210.25</v>
      </c>
      <c r="K329" s="4"/>
    </row>
    <row r="330" spans="1:11">
      <c r="A330" s="1" t="s">
        <v>363</v>
      </c>
      <c r="B330" s="1">
        <v>6</v>
      </c>
      <c r="C330" s="1">
        <f t="shared" si="46"/>
        <v>284.5</v>
      </c>
      <c r="D330" s="1">
        <v>65</v>
      </c>
      <c r="E330" s="3">
        <f t="shared" si="47"/>
        <v>334</v>
      </c>
      <c r="F330" s="3">
        <f t="shared" si="48"/>
        <v>2450.25</v>
      </c>
      <c r="G330" s="2">
        <v>60.37</v>
      </c>
      <c r="H330" s="2">
        <f t="shared" si="49"/>
        <v>60</v>
      </c>
      <c r="I330" s="2">
        <f t="shared" si="50"/>
        <v>303</v>
      </c>
      <c r="J330" s="4">
        <f t="shared" si="51"/>
        <v>342.25</v>
      </c>
      <c r="K330" s="4"/>
    </row>
    <row r="331" spans="1:11">
      <c r="A331" s="1" t="s">
        <v>364</v>
      </c>
      <c r="B331" s="1">
        <v>6</v>
      </c>
      <c r="C331" s="1">
        <f t="shared" si="46"/>
        <v>284.5</v>
      </c>
      <c r="D331" s="1">
        <v>12</v>
      </c>
      <c r="E331" s="3">
        <f t="shared" si="47"/>
        <v>481.5</v>
      </c>
      <c r="F331" s="3">
        <f t="shared" si="48"/>
        <v>38809</v>
      </c>
      <c r="G331" s="2">
        <v>88.35</v>
      </c>
      <c r="H331" s="2">
        <f t="shared" si="49"/>
        <v>88</v>
      </c>
      <c r="I331" s="2">
        <f t="shared" si="50"/>
        <v>105</v>
      </c>
      <c r="J331" s="4">
        <f t="shared" si="51"/>
        <v>32220.25</v>
      </c>
      <c r="K331" s="4"/>
    </row>
    <row r="332" spans="1:11">
      <c r="A332" s="1" t="s">
        <v>365</v>
      </c>
      <c r="B332" s="1">
        <v>6</v>
      </c>
      <c r="C332" s="1">
        <f t="shared" si="46"/>
        <v>284.5</v>
      </c>
      <c r="D332" s="1">
        <v>11</v>
      </c>
      <c r="E332" s="3">
        <f t="shared" si="47"/>
        <v>496</v>
      </c>
      <c r="F332" s="3">
        <f t="shared" si="48"/>
        <v>44732.25</v>
      </c>
      <c r="G332" s="2">
        <v>85.9</v>
      </c>
      <c r="H332" s="2">
        <f t="shared" si="49"/>
        <v>86</v>
      </c>
      <c r="I332" s="2">
        <f t="shared" si="50"/>
        <v>146</v>
      </c>
      <c r="J332" s="4">
        <f t="shared" si="51"/>
        <v>19182.25</v>
      </c>
      <c r="K332" s="4"/>
    </row>
    <row r="333" spans="1:11">
      <c r="A333" s="1" t="s">
        <v>366</v>
      </c>
      <c r="B333" s="1">
        <v>6</v>
      </c>
      <c r="C333" s="1">
        <f t="shared" si="46"/>
        <v>284.5</v>
      </c>
      <c r="D333" s="1">
        <v>42</v>
      </c>
      <c r="E333" s="3">
        <f t="shared" si="47"/>
        <v>402.5</v>
      </c>
      <c r="F333" s="3">
        <f t="shared" si="48"/>
        <v>13924</v>
      </c>
      <c r="G333" s="2">
        <v>67.19</v>
      </c>
      <c r="H333" s="2">
        <f t="shared" si="49"/>
        <v>67</v>
      </c>
      <c r="I333" s="2">
        <f t="shared" si="50"/>
        <v>229</v>
      </c>
      <c r="J333" s="4">
        <f t="shared" si="51"/>
        <v>3080.25</v>
      </c>
      <c r="K333" s="4"/>
    </row>
    <row r="334" spans="1:11">
      <c r="A334" s="1" t="s">
        <v>367</v>
      </c>
      <c r="B334" s="1">
        <v>6</v>
      </c>
      <c r="C334" s="1">
        <f t="shared" si="46"/>
        <v>284.5</v>
      </c>
      <c r="D334" s="1">
        <v>203</v>
      </c>
      <c r="E334" s="3">
        <f t="shared" si="47"/>
        <v>135.5</v>
      </c>
      <c r="F334" s="3">
        <f t="shared" si="48"/>
        <v>22201</v>
      </c>
      <c r="G334" s="2">
        <v>54.38</v>
      </c>
      <c r="H334" s="2">
        <f t="shared" si="49"/>
        <v>54</v>
      </c>
      <c r="I334" s="2">
        <f t="shared" si="50"/>
        <v>387</v>
      </c>
      <c r="J334" s="4">
        <f t="shared" si="51"/>
        <v>10506.25</v>
      </c>
      <c r="K334" s="4"/>
    </row>
    <row r="335" spans="1:11">
      <c r="A335" s="1" t="s">
        <v>368</v>
      </c>
      <c r="B335" s="1">
        <v>6</v>
      </c>
      <c r="C335" s="1">
        <f t="shared" si="46"/>
        <v>284.5</v>
      </c>
      <c r="D335" s="1">
        <v>283</v>
      </c>
      <c r="E335" s="3">
        <f t="shared" si="47"/>
        <v>80</v>
      </c>
      <c r="F335" s="3">
        <f t="shared" si="48"/>
        <v>41820.25</v>
      </c>
      <c r="G335" s="2">
        <v>54.13</v>
      </c>
      <c r="H335" s="2">
        <f t="shared" si="49"/>
        <v>54</v>
      </c>
      <c r="I335" s="2">
        <f t="shared" si="50"/>
        <v>394</v>
      </c>
      <c r="J335" s="4">
        <f t="shared" si="51"/>
        <v>11990.25</v>
      </c>
      <c r="K335" s="4"/>
    </row>
    <row r="336" spans="1:11">
      <c r="A336" s="1" t="s">
        <v>369</v>
      </c>
      <c r="B336" s="1">
        <v>6</v>
      </c>
      <c r="C336" s="1">
        <f t="shared" si="46"/>
        <v>284.5</v>
      </c>
      <c r="D336" s="1">
        <v>38</v>
      </c>
      <c r="E336" s="3">
        <f t="shared" si="47"/>
        <v>415</v>
      </c>
      <c r="F336" s="3">
        <f t="shared" si="48"/>
        <v>17030.25</v>
      </c>
      <c r="G336" s="2">
        <v>67.52</v>
      </c>
      <c r="H336" s="2">
        <f t="shared" si="49"/>
        <v>68</v>
      </c>
      <c r="I336" s="2">
        <f t="shared" si="50"/>
        <v>226</v>
      </c>
      <c r="J336" s="4">
        <f t="shared" si="51"/>
        <v>3422.25</v>
      </c>
      <c r="K336" s="4"/>
    </row>
    <row r="337" spans="1:11">
      <c r="A337" s="1" t="s">
        <v>370</v>
      </c>
      <c r="B337" s="1">
        <v>6</v>
      </c>
      <c r="C337" s="1">
        <f t="shared" si="46"/>
        <v>284.5</v>
      </c>
      <c r="D337" s="1">
        <v>6</v>
      </c>
      <c r="E337" s="3">
        <f t="shared" si="47"/>
        <v>552</v>
      </c>
      <c r="F337" s="3">
        <f t="shared" si="48"/>
        <v>71556.25</v>
      </c>
      <c r="G337" s="2">
        <v>87.23</v>
      </c>
      <c r="H337" s="2">
        <f t="shared" si="49"/>
        <v>87</v>
      </c>
      <c r="I337" s="2">
        <f t="shared" si="50"/>
        <v>124.5</v>
      </c>
      <c r="J337" s="4">
        <f t="shared" si="51"/>
        <v>25600</v>
      </c>
      <c r="K337" s="4"/>
    </row>
    <row r="338" spans="1:11">
      <c r="A338" s="1" t="s">
        <v>371</v>
      </c>
      <c r="B338" s="1">
        <v>6</v>
      </c>
      <c r="C338" s="1">
        <f t="shared" si="46"/>
        <v>284.5</v>
      </c>
      <c r="D338" s="1">
        <v>48</v>
      </c>
      <c r="E338" s="3">
        <f t="shared" si="47"/>
        <v>385.5</v>
      </c>
      <c r="F338" s="3">
        <f t="shared" si="48"/>
        <v>10201</v>
      </c>
      <c r="G338" s="2">
        <v>61.6</v>
      </c>
      <c r="H338" s="2">
        <f t="shared" si="49"/>
        <v>62</v>
      </c>
      <c r="I338" s="2">
        <f t="shared" si="50"/>
        <v>285</v>
      </c>
      <c r="J338" s="4">
        <f t="shared" si="51"/>
        <v>0.25</v>
      </c>
      <c r="K338" s="4"/>
    </row>
    <row r="339" spans="1:11">
      <c r="A339" s="1" t="s">
        <v>372</v>
      </c>
      <c r="B339" s="1">
        <v>6</v>
      </c>
      <c r="C339" s="1">
        <f t="shared" si="46"/>
        <v>284.5</v>
      </c>
      <c r="D339" s="1">
        <v>70</v>
      </c>
      <c r="E339" s="3">
        <f t="shared" si="47"/>
        <v>321</v>
      </c>
      <c r="F339" s="3">
        <f t="shared" si="48"/>
        <v>1332.25</v>
      </c>
      <c r="G339" s="2">
        <v>53.64</v>
      </c>
      <c r="H339" s="2">
        <f t="shared" si="49"/>
        <v>54</v>
      </c>
      <c r="I339" s="2">
        <f t="shared" si="50"/>
        <v>403</v>
      </c>
      <c r="J339" s="4">
        <f t="shared" si="51"/>
        <v>14042.25</v>
      </c>
      <c r="K339" s="4"/>
    </row>
    <row r="340" spans="1:11">
      <c r="A340" s="1" t="s">
        <v>373</v>
      </c>
      <c r="B340" s="1">
        <v>6</v>
      </c>
      <c r="C340" s="1">
        <f t="shared" si="46"/>
        <v>284.5</v>
      </c>
      <c r="D340" s="1">
        <v>86</v>
      </c>
      <c r="E340" s="3">
        <f t="shared" si="47"/>
        <v>280.5</v>
      </c>
      <c r="F340" s="3">
        <f t="shared" si="48"/>
        <v>16</v>
      </c>
      <c r="G340" s="2">
        <v>51.96</v>
      </c>
      <c r="H340" s="2">
        <f t="shared" si="49"/>
        <v>52</v>
      </c>
      <c r="I340" s="2">
        <f t="shared" si="50"/>
        <v>429</v>
      </c>
      <c r="J340" s="4">
        <f t="shared" si="51"/>
        <v>20880.25</v>
      </c>
      <c r="K340" s="4"/>
    </row>
    <row r="341" spans="1:11">
      <c r="A341" s="1" t="s">
        <v>374</v>
      </c>
      <c r="B341" s="1">
        <v>6</v>
      </c>
      <c r="C341" s="1">
        <f t="shared" si="46"/>
        <v>284.5</v>
      </c>
      <c r="D341" s="1">
        <v>119</v>
      </c>
      <c r="E341" s="3">
        <f t="shared" si="47"/>
        <v>229</v>
      </c>
      <c r="F341" s="3">
        <f t="shared" si="48"/>
        <v>3080.25</v>
      </c>
      <c r="G341" s="2">
        <v>46.64</v>
      </c>
      <c r="H341" s="2">
        <f t="shared" si="49"/>
        <v>47</v>
      </c>
      <c r="I341" s="2">
        <f t="shared" si="50"/>
        <v>520</v>
      </c>
      <c r="J341" s="4">
        <f t="shared" si="51"/>
        <v>55460.25</v>
      </c>
      <c r="K341" s="4"/>
    </row>
    <row r="342" spans="1:11">
      <c r="A342" s="1" t="s">
        <v>375</v>
      </c>
      <c r="B342" s="1">
        <v>6</v>
      </c>
      <c r="C342" s="1">
        <f t="shared" si="46"/>
        <v>284.5</v>
      </c>
      <c r="D342" s="1">
        <v>393</v>
      </c>
      <c r="E342" s="3">
        <f t="shared" si="47"/>
        <v>49</v>
      </c>
      <c r="F342" s="3">
        <f t="shared" si="48"/>
        <v>55460.25</v>
      </c>
      <c r="G342" s="2">
        <v>43.78</v>
      </c>
      <c r="H342" s="2">
        <f t="shared" si="49"/>
        <v>44</v>
      </c>
      <c r="I342" s="2">
        <f t="shared" si="50"/>
        <v>554</v>
      </c>
      <c r="J342" s="4">
        <f t="shared" si="51"/>
        <v>72630.25</v>
      </c>
      <c r="K342" s="4"/>
    </row>
    <row r="343" spans="1:11">
      <c r="A343" s="1" t="s">
        <v>376</v>
      </c>
      <c r="B343" s="1">
        <v>6</v>
      </c>
      <c r="C343" s="1">
        <f t="shared" si="46"/>
        <v>284.5</v>
      </c>
      <c r="D343" s="1">
        <v>49</v>
      </c>
      <c r="E343" s="3">
        <f t="shared" si="47"/>
        <v>380.5</v>
      </c>
      <c r="F343" s="3">
        <f t="shared" si="48"/>
        <v>9216</v>
      </c>
      <c r="G343" s="2">
        <v>68.790000000000006</v>
      </c>
      <c r="H343" s="2">
        <f t="shared" si="49"/>
        <v>69</v>
      </c>
      <c r="I343" s="2">
        <f t="shared" si="50"/>
        <v>220</v>
      </c>
      <c r="J343" s="4">
        <f t="shared" si="51"/>
        <v>4160.25</v>
      </c>
      <c r="K343" s="4"/>
    </row>
    <row r="344" spans="1:11">
      <c r="A344" s="1" t="s">
        <v>377</v>
      </c>
      <c r="B344" s="1">
        <v>6</v>
      </c>
      <c r="C344" s="1">
        <f t="shared" si="46"/>
        <v>284.5</v>
      </c>
      <c r="D344" s="1">
        <v>106</v>
      </c>
      <c r="E344" s="3">
        <f t="shared" si="47"/>
        <v>252.5</v>
      </c>
      <c r="F344" s="3">
        <f t="shared" si="48"/>
        <v>1024</v>
      </c>
      <c r="G344" s="2">
        <v>47.52</v>
      </c>
      <c r="H344" s="2">
        <f t="shared" si="49"/>
        <v>48</v>
      </c>
      <c r="I344" s="2">
        <f t="shared" si="50"/>
        <v>503.5</v>
      </c>
      <c r="J344" s="4">
        <f t="shared" si="51"/>
        <v>47961</v>
      </c>
      <c r="K344" s="4"/>
    </row>
    <row r="345" spans="1:11">
      <c r="A345" s="1" t="s">
        <v>378</v>
      </c>
      <c r="B345" s="1">
        <v>6</v>
      </c>
      <c r="C345" s="1">
        <f t="shared" si="46"/>
        <v>284.5</v>
      </c>
      <c r="D345" s="1">
        <v>117</v>
      </c>
      <c r="E345" s="3">
        <f t="shared" si="47"/>
        <v>232</v>
      </c>
      <c r="F345" s="3">
        <f t="shared" si="48"/>
        <v>2756.25</v>
      </c>
      <c r="G345" s="2">
        <v>46.82</v>
      </c>
      <c r="H345" s="2">
        <f t="shared" si="49"/>
        <v>47</v>
      </c>
      <c r="I345" s="2">
        <f t="shared" si="50"/>
        <v>516</v>
      </c>
      <c r="J345" s="4">
        <f t="shared" si="51"/>
        <v>53592.25</v>
      </c>
      <c r="K345" s="4"/>
    </row>
    <row r="346" spans="1:11">
      <c r="A346" s="1" t="s">
        <v>379</v>
      </c>
      <c r="B346" s="1">
        <v>6</v>
      </c>
      <c r="C346" s="1">
        <f t="shared" si="46"/>
        <v>284.5</v>
      </c>
      <c r="D346" s="1">
        <v>18</v>
      </c>
      <c r="E346" s="3">
        <f t="shared" si="47"/>
        <v>455.5</v>
      </c>
      <c r="F346" s="3">
        <f t="shared" si="48"/>
        <v>29241</v>
      </c>
      <c r="G346" s="2">
        <v>88.08</v>
      </c>
      <c r="H346" s="2">
        <f t="shared" si="49"/>
        <v>88</v>
      </c>
      <c r="I346" s="2">
        <f t="shared" si="50"/>
        <v>109</v>
      </c>
      <c r="J346" s="4">
        <f t="shared" si="51"/>
        <v>30800.25</v>
      </c>
      <c r="K346" s="4"/>
    </row>
    <row r="347" spans="1:11">
      <c r="A347" s="1" t="s">
        <v>380</v>
      </c>
      <c r="B347" s="1">
        <v>6</v>
      </c>
      <c r="C347" s="1">
        <f t="shared" si="46"/>
        <v>284.5</v>
      </c>
      <c r="D347" s="1">
        <v>11</v>
      </c>
      <c r="E347" s="3">
        <f t="shared" si="47"/>
        <v>496</v>
      </c>
      <c r="F347" s="3">
        <f t="shared" si="48"/>
        <v>44732.25</v>
      </c>
      <c r="G347" s="2">
        <v>82.26</v>
      </c>
      <c r="H347" s="2">
        <f t="shared" si="49"/>
        <v>82</v>
      </c>
      <c r="I347" s="2">
        <f t="shared" si="50"/>
        <v>159</v>
      </c>
      <c r="J347" s="4">
        <f t="shared" si="51"/>
        <v>15750.25</v>
      </c>
      <c r="K347" s="4"/>
    </row>
    <row r="348" spans="1:11">
      <c r="A348" s="1" t="s">
        <v>381</v>
      </c>
      <c r="B348" s="1">
        <v>6</v>
      </c>
      <c r="C348" s="1">
        <f t="shared" si="46"/>
        <v>284.5</v>
      </c>
      <c r="D348" s="1">
        <v>1547</v>
      </c>
      <c r="E348" s="3">
        <f t="shared" si="47"/>
        <v>4</v>
      </c>
      <c r="F348" s="3">
        <f t="shared" si="48"/>
        <v>78680.25</v>
      </c>
      <c r="G348" s="2">
        <v>47.04</v>
      </c>
      <c r="H348" s="2">
        <f t="shared" si="49"/>
        <v>47</v>
      </c>
      <c r="I348" s="2">
        <f t="shared" si="50"/>
        <v>512.5</v>
      </c>
      <c r="J348" s="4">
        <f t="shared" si="51"/>
        <v>51984</v>
      </c>
      <c r="K348" s="4"/>
    </row>
    <row r="349" spans="1:11">
      <c r="A349" s="1" t="s">
        <v>382</v>
      </c>
      <c r="B349" s="1">
        <v>6</v>
      </c>
      <c r="C349" s="1">
        <f t="shared" si="46"/>
        <v>284.5</v>
      </c>
      <c r="D349" s="1">
        <v>6</v>
      </c>
      <c r="E349" s="3">
        <f t="shared" si="47"/>
        <v>552</v>
      </c>
      <c r="F349" s="3">
        <f t="shared" si="48"/>
        <v>71556.25</v>
      </c>
      <c r="G349" s="2">
        <v>87.5</v>
      </c>
      <c r="H349" s="2">
        <f t="shared" si="49"/>
        <v>88</v>
      </c>
      <c r="I349" s="2">
        <f t="shared" si="50"/>
        <v>117.5</v>
      </c>
      <c r="J349" s="4">
        <f t="shared" si="51"/>
        <v>27889</v>
      </c>
      <c r="K349" s="4"/>
    </row>
    <row r="350" spans="1:11">
      <c r="A350" s="1" t="s">
        <v>383</v>
      </c>
      <c r="B350" s="1">
        <v>6</v>
      </c>
      <c r="C350" s="1">
        <f t="shared" si="46"/>
        <v>284.5</v>
      </c>
      <c r="D350" s="1">
        <v>74</v>
      </c>
      <c r="E350" s="3">
        <f t="shared" si="47"/>
        <v>309.5</v>
      </c>
      <c r="F350" s="3">
        <f t="shared" si="48"/>
        <v>625</v>
      </c>
      <c r="G350" s="2">
        <v>61.66</v>
      </c>
      <c r="H350" s="2">
        <f t="shared" si="49"/>
        <v>62</v>
      </c>
      <c r="I350" s="2">
        <f t="shared" si="50"/>
        <v>283</v>
      </c>
      <c r="J350" s="4">
        <f t="shared" si="51"/>
        <v>2.25</v>
      </c>
      <c r="K350" s="4"/>
    </row>
    <row r="351" spans="1:11">
      <c r="A351" s="1" t="s">
        <v>384</v>
      </c>
      <c r="B351" s="1">
        <v>6</v>
      </c>
      <c r="C351" s="1">
        <f t="shared" si="46"/>
        <v>284.5</v>
      </c>
      <c r="D351" s="1">
        <v>468</v>
      </c>
      <c r="E351" s="3">
        <f t="shared" si="47"/>
        <v>35</v>
      </c>
      <c r="F351" s="3">
        <f t="shared" si="48"/>
        <v>62250.25</v>
      </c>
      <c r="G351" s="2">
        <v>52.39</v>
      </c>
      <c r="H351" s="2">
        <f t="shared" si="49"/>
        <v>52</v>
      </c>
      <c r="I351" s="2">
        <f t="shared" si="50"/>
        <v>426</v>
      </c>
      <c r="J351" s="4">
        <f t="shared" si="51"/>
        <v>20022.25</v>
      </c>
      <c r="K351" s="4"/>
    </row>
    <row r="352" spans="1:11">
      <c r="A352" s="1" t="s">
        <v>385</v>
      </c>
      <c r="B352" s="1">
        <v>6</v>
      </c>
      <c r="C352" s="1">
        <f t="shared" si="46"/>
        <v>284.5</v>
      </c>
      <c r="D352" s="1">
        <v>59</v>
      </c>
      <c r="E352" s="3">
        <f t="shared" si="47"/>
        <v>347</v>
      </c>
      <c r="F352" s="3">
        <f t="shared" si="48"/>
        <v>3906.25</v>
      </c>
      <c r="G352" s="2">
        <v>66.09</v>
      </c>
      <c r="H352" s="2">
        <f t="shared" si="49"/>
        <v>66</v>
      </c>
      <c r="I352" s="2">
        <f t="shared" si="50"/>
        <v>236</v>
      </c>
      <c r="J352" s="4">
        <f t="shared" si="51"/>
        <v>2352.25</v>
      </c>
      <c r="K352" s="4"/>
    </row>
    <row r="353" spans="1:11">
      <c r="A353" s="1" t="s">
        <v>386</v>
      </c>
      <c r="B353" s="1">
        <v>6</v>
      </c>
      <c r="C353" s="1">
        <f t="shared" si="46"/>
        <v>284.5</v>
      </c>
      <c r="D353" s="1">
        <v>58</v>
      </c>
      <c r="E353" s="3">
        <f t="shared" si="47"/>
        <v>351.5</v>
      </c>
      <c r="F353" s="3">
        <f t="shared" si="48"/>
        <v>4489</v>
      </c>
      <c r="G353" s="2">
        <v>66.47</v>
      </c>
      <c r="H353" s="2">
        <f t="shared" si="49"/>
        <v>66</v>
      </c>
      <c r="I353" s="2">
        <f t="shared" si="50"/>
        <v>230</v>
      </c>
      <c r="J353" s="4">
        <f t="shared" si="51"/>
        <v>2970.25</v>
      </c>
      <c r="K353" s="4"/>
    </row>
    <row r="354" spans="1:11">
      <c r="A354" s="1" t="s">
        <v>387</v>
      </c>
      <c r="B354" s="1">
        <v>6</v>
      </c>
      <c r="C354" s="1">
        <f t="shared" si="46"/>
        <v>284.5</v>
      </c>
      <c r="D354" s="1">
        <v>47</v>
      </c>
      <c r="E354" s="3">
        <f t="shared" si="47"/>
        <v>388.5</v>
      </c>
      <c r="F354" s="3">
        <f t="shared" si="48"/>
        <v>10816</v>
      </c>
      <c r="G354" s="2">
        <v>64.66</v>
      </c>
      <c r="H354" s="2">
        <f t="shared" si="49"/>
        <v>65</v>
      </c>
      <c r="I354" s="2">
        <f t="shared" si="50"/>
        <v>250</v>
      </c>
      <c r="J354" s="4">
        <f t="shared" si="51"/>
        <v>1190.25</v>
      </c>
      <c r="K354" s="4"/>
    </row>
    <row r="355" spans="1:11">
      <c r="A355" s="1" t="s">
        <v>388</v>
      </c>
      <c r="B355" s="1">
        <v>6</v>
      </c>
      <c r="C355" s="1">
        <f t="shared" si="46"/>
        <v>284.5</v>
      </c>
      <c r="D355" s="1">
        <v>11</v>
      </c>
      <c r="E355" s="3">
        <f t="shared" si="47"/>
        <v>496</v>
      </c>
      <c r="F355" s="3">
        <f t="shared" si="48"/>
        <v>44732.25</v>
      </c>
      <c r="G355" s="2">
        <v>87.06</v>
      </c>
      <c r="H355" s="2">
        <f t="shared" si="49"/>
        <v>87</v>
      </c>
      <c r="I355" s="2">
        <f t="shared" si="50"/>
        <v>130</v>
      </c>
      <c r="J355" s="4">
        <f t="shared" si="51"/>
        <v>23870.25</v>
      </c>
      <c r="K355" s="4"/>
    </row>
    <row r="356" spans="1:11">
      <c r="A356" s="1" t="s">
        <v>389</v>
      </c>
      <c r="B356" s="1">
        <v>6</v>
      </c>
      <c r="C356" s="1">
        <f t="shared" si="46"/>
        <v>284.5</v>
      </c>
      <c r="D356" s="1">
        <v>124</v>
      </c>
      <c r="E356" s="3">
        <f t="shared" si="47"/>
        <v>225</v>
      </c>
      <c r="F356" s="3">
        <f t="shared" si="48"/>
        <v>3540.25</v>
      </c>
      <c r="G356" s="2">
        <v>48.97</v>
      </c>
      <c r="H356" s="2">
        <f t="shared" si="49"/>
        <v>49</v>
      </c>
      <c r="I356" s="2">
        <f t="shared" si="50"/>
        <v>479</v>
      </c>
      <c r="J356" s="4">
        <f t="shared" si="51"/>
        <v>37830.25</v>
      </c>
      <c r="K356" s="4"/>
    </row>
    <row r="357" spans="1:11">
      <c r="A357" s="1" t="s">
        <v>390</v>
      </c>
      <c r="B357" s="1">
        <v>6</v>
      </c>
      <c r="C357" s="1">
        <f t="shared" si="46"/>
        <v>284.5</v>
      </c>
      <c r="D357" s="1">
        <v>128</v>
      </c>
      <c r="E357" s="3">
        <f t="shared" si="47"/>
        <v>216.5</v>
      </c>
      <c r="F357" s="3">
        <f t="shared" si="48"/>
        <v>4624</v>
      </c>
      <c r="G357" s="2">
        <v>48.18</v>
      </c>
      <c r="H357" s="2">
        <f t="shared" si="49"/>
        <v>48</v>
      </c>
      <c r="I357" s="2">
        <f t="shared" si="50"/>
        <v>495</v>
      </c>
      <c r="J357" s="4">
        <f t="shared" si="51"/>
        <v>44310.25</v>
      </c>
      <c r="K357" s="4"/>
    </row>
    <row r="358" spans="1:11">
      <c r="A358" s="1" t="s">
        <v>391</v>
      </c>
      <c r="B358" s="1">
        <v>6</v>
      </c>
      <c r="C358" s="1">
        <f t="shared" si="46"/>
        <v>284.5</v>
      </c>
      <c r="D358" s="1">
        <v>54</v>
      </c>
      <c r="E358" s="3">
        <f t="shared" si="47"/>
        <v>368</v>
      </c>
      <c r="F358" s="3">
        <f t="shared" si="48"/>
        <v>6972.25</v>
      </c>
      <c r="G358" s="2">
        <v>55.74</v>
      </c>
      <c r="H358" s="2">
        <f t="shared" si="49"/>
        <v>56</v>
      </c>
      <c r="I358" s="2">
        <f t="shared" si="50"/>
        <v>368</v>
      </c>
      <c r="J358" s="4">
        <f t="shared" si="51"/>
        <v>6972.25</v>
      </c>
      <c r="K358" s="4"/>
    </row>
    <row r="359" spans="1:11">
      <c r="A359" s="1" t="s">
        <v>392</v>
      </c>
      <c r="B359" s="1">
        <v>6</v>
      </c>
      <c r="C359" s="1">
        <f t="shared" si="46"/>
        <v>284.5</v>
      </c>
      <c r="D359" s="1">
        <v>106</v>
      </c>
      <c r="E359" s="3">
        <f t="shared" si="47"/>
        <v>252.5</v>
      </c>
      <c r="F359" s="3">
        <f t="shared" si="48"/>
        <v>1024</v>
      </c>
      <c r="G359" s="2">
        <v>46.46</v>
      </c>
      <c r="H359" s="2">
        <f t="shared" si="49"/>
        <v>46</v>
      </c>
      <c r="I359" s="2">
        <f t="shared" si="50"/>
        <v>524.5</v>
      </c>
      <c r="J359" s="4">
        <f t="shared" si="51"/>
        <v>57600</v>
      </c>
      <c r="K359" s="4"/>
    </row>
    <row r="360" spans="1:11">
      <c r="A360" s="1" t="s">
        <v>393</v>
      </c>
      <c r="B360" s="1">
        <v>6</v>
      </c>
      <c r="C360" s="1">
        <f t="shared" si="46"/>
        <v>284.5</v>
      </c>
      <c r="D360" s="1">
        <v>7</v>
      </c>
      <c r="E360" s="3">
        <f t="shared" si="47"/>
        <v>524.5</v>
      </c>
      <c r="F360" s="3">
        <f t="shared" si="48"/>
        <v>57600</v>
      </c>
      <c r="G360" s="2">
        <v>90.91</v>
      </c>
      <c r="H360" s="2">
        <f t="shared" si="49"/>
        <v>91</v>
      </c>
      <c r="I360" s="2">
        <f t="shared" si="50"/>
        <v>42</v>
      </c>
      <c r="J360" s="4">
        <f t="shared" si="51"/>
        <v>58806.25</v>
      </c>
      <c r="K360" s="4"/>
    </row>
    <row r="361" spans="1:11">
      <c r="A361" s="1" t="s">
        <v>394</v>
      </c>
      <c r="B361" s="1">
        <v>6</v>
      </c>
      <c r="C361" s="1">
        <f t="shared" si="46"/>
        <v>284.5</v>
      </c>
      <c r="D361" s="1">
        <v>89</v>
      </c>
      <c r="E361" s="3">
        <f t="shared" si="47"/>
        <v>276</v>
      </c>
      <c r="F361" s="3">
        <f t="shared" si="48"/>
        <v>72.25</v>
      </c>
      <c r="G361" s="2">
        <v>48.85</v>
      </c>
      <c r="H361" s="2">
        <f t="shared" si="49"/>
        <v>49</v>
      </c>
      <c r="I361" s="2">
        <f t="shared" si="50"/>
        <v>482</v>
      </c>
      <c r="J361" s="4">
        <f t="shared" si="51"/>
        <v>39006.25</v>
      </c>
      <c r="K361" s="4"/>
    </row>
    <row r="362" spans="1:11">
      <c r="A362" s="1" t="s">
        <v>395</v>
      </c>
      <c r="B362" s="1">
        <v>6</v>
      </c>
      <c r="C362" s="1">
        <f t="shared" si="46"/>
        <v>284.5</v>
      </c>
      <c r="D362" s="1">
        <v>123</v>
      </c>
      <c r="E362" s="3">
        <f t="shared" si="47"/>
        <v>226.5</v>
      </c>
      <c r="F362" s="3">
        <f t="shared" si="48"/>
        <v>3364</v>
      </c>
      <c r="G362" s="2">
        <v>48.54</v>
      </c>
      <c r="H362" s="2">
        <f t="shared" si="49"/>
        <v>49</v>
      </c>
      <c r="I362" s="2">
        <f t="shared" si="50"/>
        <v>488.5</v>
      </c>
      <c r="J362" s="4">
        <f t="shared" si="51"/>
        <v>41616</v>
      </c>
      <c r="K362" s="4"/>
    </row>
    <row r="363" spans="1:11">
      <c r="A363" s="1" t="s">
        <v>396</v>
      </c>
      <c r="B363" s="1">
        <v>6</v>
      </c>
      <c r="C363" s="1">
        <f t="shared" si="46"/>
        <v>284.5</v>
      </c>
      <c r="D363" s="1">
        <v>6</v>
      </c>
      <c r="E363" s="3">
        <f t="shared" si="47"/>
        <v>552</v>
      </c>
      <c r="F363" s="3">
        <f t="shared" si="48"/>
        <v>71556.25</v>
      </c>
      <c r="G363" s="2">
        <v>87.23</v>
      </c>
      <c r="H363" s="2">
        <f t="shared" si="49"/>
        <v>87</v>
      </c>
      <c r="I363" s="2">
        <f t="shared" si="50"/>
        <v>124.5</v>
      </c>
      <c r="J363" s="4">
        <f t="shared" si="51"/>
        <v>25600</v>
      </c>
      <c r="K363" s="4"/>
    </row>
    <row r="364" spans="1:11">
      <c r="A364" s="1" t="s">
        <v>397</v>
      </c>
      <c r="B364" s="1">
        <v>6</v>
      </c>
      <c r="C364" s="1">
        <f t="shared" si="46"/>
        <v>284.5</v>
      </c>
      <c r="D364" s="1">
        <v>175</v>
      </c>
      <c r="E364" s="3">
        <f t="shared" si="47"/>
        <v>165</v>
      </c>
      <c r="F364" s="3">
        <f t="shared" si="48"/>
        <v>14280.25</v>
      </c>
      <c r="G364" s="2">
        <v>56.79</v>
      </c>
      <c r="H364" s="2">
        <f t="shared" si="49"/>
        <v>57</v>
      </c>
      <c r="I364" s="2">
        <f t="shared" si="50"/>
        <v>358</v>
      </c>
      <c r="J364" s="4">
        <f t="shared" si="51"/>
        <v>5402.25</v>
      </c>
      <c r="K364" s="4"/>
    </row>
    <row r="365" spans="1:11">
      <c r="A365" s="1" t="s">
        <v>398</v>
      </c>
      <c r="B365" s="1">
        <v>6</v>
      </c>
      <c r="C365" s="1">
        <f t="shared" si="46"/>
        <v>284.5</v>
      </c>
      <c r="D365" s="1">
        <v>208</v>
      </c>
      <c r="E365" s="3">
        <f t="shared" si="47"/>
        <v>129</v>
      </c>
      <c r="F365" s="3">
        <f t="shared" si="48"/>
        <v>24180.25</v>
      </c>
      <c r="G365" s="2">
        <v>41.57</v>
      </c>
      <c r="H365" s="2">
        <f t="shared" si="49"/>
        <v>42</v>
      </c>
      <c r="I365" s="2">
        <f t="shared" si="50"/>
        <v>571</v>
      </c>
      <c r="J365" s="4">
        <f t="shared" si="51"/>
        <v>82082.25</v>
      </c>
      <c r="K365" s="4"/>
    </row>
    <row r="366" spans="1:11">
      <c r="A366" s="1" t="s">
        <v>399</v>
      </c>
      <c r="B366" s="1">
        <v>6</v>
      </c>
      <c r="C366" s="1">
        <f t="shared" si="46"/>
        <v>284.5</v>
      </c>
      <c r="D366" s="1">
        <v>382</v>
      </c>
      <c r="E366" s="3">
        <f t="shared" si="47"/>
        <v>52</v>
      </c>
      <c r="F366" s="3">
        <f t="shared" si="48"/>
        <v>54056.25</v>
      </c>
      <c r="G366" s="2">
        <v>25.24</v>
      </c>
      <c r="H366" s="2">
        <f t="shared" si="49"/>
        <v>25</v>
      </c>
      <c r="I366" s="2">
        <f t="shared" si="50"/>
        <v>632</v>
      </c>
      <c r="J366" s="4">
        <f t="shared" si="51"/>
        <v>120756.25</v>
      </c>
      <c r="K366" s="4"/>
    </row>
    <row r="367" spans="1:11">
      <c r="A367" s="1" t="s">
        <v>400</v>
      </c>
      <c r="B367" s="1">
        <v>6</v>
      </c>
      <c r="C367" s="1">
        <f t="shared" si="46"/>
        <v>284.5</v>
      </c>
      <c r="D367" s="1">
        <v>13</v>
      </c>
      <c r="E367" s="3">
        <f t="shared" si="47"/>
        <v>470</v>
      </c>
      <c r="F367" s="3">
        <f t="shared" si="48"/>
        <v>34410.25</v>
      </c>
      <c r="G367" s="2">
        <v>87.13</v>
      </c>
      <c r="H367" s="2">
        <f t="shared" si="49"/>
        <v>87</v>
      </c>
      <c r="I367" s="2">
        <f t="shared" si="50"/>
        <v>128</v>
      </c>
      <c r="J367" s="4">
        <f t="shared" si="51"/>
        <v>24492.25</v>
      </c>
      <c r="K367" s="4"/>
    </row>
    <row r="368" spans="1:11">
      <c r="A368" s="1" t="s">
        <v>401</v>
      </c>
      <c r="B368" s="1">
        <v>6</v>
      </c>
      <c r="C368" s="1">
        <f t="shared" si="46"/>
        <v>284.5</v>
      </c>
      <c r="D368" s="1">
        <v>42</v>
      </c>
      <c r="E368" s="3">
        <f t="shared" si="47"/>
        <v>402.5</v>
      </c>
      <c r="F368" s="3">
        <f t="shared" si="48"/>
        <v>13924</v>
      </c>
      <c r="G368" s="2">
        <v>65.849999999999994</v>
      </c>
      <c r="H368" s="2">
        <f t="shared" si="49"/>
        <v>66</v>
      </c>
      <c r="I368" s="2">
        <f t="shared" si="50"/>
        <v>237</v>
      </c>
      <c r="J368" s="4">
        <f t="shared" si="51"/>
        <v>2256.25</v>
      </c>
      <c r="K368" s="4"/>
    </row>
    <row r="369" spans="1:11">
      <c r="A369" s="1" t="s">
        <v>402</v>
      </c>
      <c r="B369" s="1">
        <v>6</v>
      </c>
      <c r="C369" s="1">
        <f t="shared" si="46"/>
        <v>284.5</v>
      </c>
      <c r="D369" s="1">
        <v>157</v>
      </c>
      <c r="E369" s="3">
        <f t="shared" si="47"/>
        <v>182</v>
      </c>
      <c r="F369" s="3">
        <f t="shared" si="48"/>
        <v>10506.25</v>
      </c>
      <c r="G369" s="2">
        <v>26.64</v>
      </c>
      <c r="H369" s="2">
        <f t="shared" si="49"/>
        <v>27</v>
      </c>
      <c r="I369" s="2">
        <f t="shared" si="50"/>
        <v>631</v>
      </c>
      <c r="J369" s="4">
        <f t="shared" si="51"/>
        <v>120062.25</v>
      </c>
      <c r="K369" s="4"/>
    </row>
    <row r="370" spans="1:11">
      <c r="A370" s="1" t="s">
        <v>403</v>
      </c>
      <c r="B370" s="1">
        <v>6</v>
      </c>
      <c r="C370" s="1">
        <f t="shared" si="46"/>
        <v>284.5</v>
      </c>
      <c r="D370" s="1">
        <v>55</v>
      </c>
      <c r="E370" s="3">
        <f t="shared" si="47"/>
        <v>366.5</v>
      </c>
      <c r="F370" s="3">
        <f t="shared" si="48"/>
        <v>6724</v>
      </c>
      <c r="G370" s="2">
        <v>60.43</v>
      </c>
      <c r="H370" s="2">
        <f t="shared" si="49"/>
        <v>60</v>
      </c>
      <c r="I370" s="2">
        <f t="shared" si="50"/>
        <v>300</v>
      </c>
      <c r="J370" s="4">
        <f t="shared" si="51"/>
        <v>240.25</v>
      </c>
      <c r="K370" s="4"/>
    </row>
    <row r="371" spans="1:11">
      <c r="A371" s="1" t="s">
        <v>404</v>
      </c>
      <c r="B371" s="1">
        <v>6</v>
      </c>
      <c r="C371" s="1">
        <f t="shared" si="46"/>
        <v>284.5</v>
      </c>
      <c r="D371" s="1">
        <v>19</v>
      </c>
      <c r="E371" s="3">
        <f t="shared" si="47"/>
        <v>452.5</v>
      </c>
      <c r="F371" s="3">
        <f t="shared" si="48"/>
        <v>28224</v>
      </c>
      <c r="G371" s="2">
        <v>77.38</v>
      </c>
      <c r="H371" s="2">
        <f t="shared" si="49"/>
        <v>77</v>
      </c>
      <c r="I371" s="2">
        <f t="shared" si="50"/>
        <v>183</v>
      </c>
      <c r="J371" s="4">
        <f t="shared" si="51"/>
        <v>10302.25</v>
      </c>
      <c r="K371" s="4"/>
    </row>
    <row r="372" spans="1:11">
      <c r="A372" s="1" t="s">
        <v>405</v>
      </c>
      <c r="B372" s="1">
        <v>6</v>
      </c>
      <c r="C372" s="1">
        <f t="shared" si="46"/>
        <v>284.5</v>
      </c>
      <c r="D372" s="1">
        <v>215</v>
      </c>
      <c r="E372" s="3">
        <f t="shared" si="47"/>
        <v>122.5</v>
      </c>
      <c r="F372" s="3">
        <f t="shared" si="48"/>
        <v>26244</v>
      </c>
      <c r="G372" s="2">
        <v>45.98</v>
      </c>
      <c r="H372" s="2">
        <f t="shared" si="49"/>
        <v>46</v>
      </c>
      <c r="I372" s="2">
        <f t="shared" si="50"/>
        <v>531</v>
      </c>
      <c r="J372" s="4">
        <f t="shared" si="51"/>
        <v>60762.25</v>
      </c>
      <c r="K372" s="4"/>
    </row>
    <row r="373" spans="1:11">
      <c r="A373" s="1" t="s">
        <v>406</v>
      </c>
      <c r="B373" s="1">
        <v>6</v>
      </c>
      <c r="C373" s="1">
        <f t="shared" si="46"/>
        <v>284.5</v>
      </c>
      <c r="D373" s="1">
        <v>55</v>
      </c>
      <c r="E373" s="3">
        <f t="shared" si="47"/>
        <v>366.5</v>
      </c>
      <c r="F373" s="3">
        <f t="shared" si="48"/>
        <v>6724</v>
      </c>
      <c r="G373" s="2">
        <v>58.33</v>
      </c>
      <c r="H373" s="2">
        <f t="shared" si="49"/>
        <v>58</v>
      </c>
      <c r="I373" s="2">
        <f t="shared" si="50"/>
        <v>341</v>
      </c>
      <c r="J373" s="4">
        <f t="shared" si="51"/>
        <v>3192.25</v>
      </c>
      <c r="K373" s="4"/>
    </row>
    <row r="374" spans="1:11">
      <c r="A374" s="1" t="s">
        <v>407</v>
      </c>
      <c r="B374" s="1">
        <v>6</v>
      </c>
      <c r="C374" s="1">
        <f t="shared" si="46"/>
        <v>284.5</v>
      </c>
      <c r="D374" s="1">
        <v>6</v>
      </c>
      <c r="E374" s="3">
        <f t="shared" si="47"/>
        <v>552</v>
      </c>
      <c r="F374" s="3">
        <f t="shared" si="48"/>
        <v>71556.25</v>
      </c>
      <c r="G374" s="2">
        <v>87.5</v>
      </c>
      <c r="H374" s="2">
        <f t="shared" si="49"/>
        <v>88</v>
      </c>
      <c r="I374" s="2">
        <f t="shared" si="50"/>
        <v>117.5</v>
      </c>
      <c r="J374" s="4">
        <f t="shared" si="51"/>
        <v>27889</v>
      </c>
      <c r="K374" s="4"/>
    </row>
    <row r="375" spans="1:11">
      <c r="A375" s="1" t="s">
        <v>408</v>
      </c>
      <c r="B375" s="1">
        <v>6</v>
      </c>
      <c r="C375" s="1">
        <f t="shared" si="46"/>
        <v>284.5</v>
      </c>
      <c r="D375" s="1">
        <v>77</v>
      </c>
      <c r="E375" s="3">
        <f t="shared" si="47"/>
        <v>305</v>
      </c>
      <c r="F375" s="3">
        <f t="shared" si="48"/>
        <v>420.25</v>
      </c>
      <c r="G375" s="2">
        <v>58.6</v>
      </c>
      <c r="H375" s="2">
        <f t="shared" si="49"/>
        <v>59</v>
      </c>
      <c r="I375" s="2">
        <f t="shared" si="50"/>
        <v>330.5</v>
      </c>
      <c r="J375" s="4">
        <f t="shared" si="51"/>
        <v>2116</v>
      </c>
      <c r="K375" s="4"/>
    </row>
    <row r="376" spans="1:11">
      <c r="A376" s="1" t="s">
        <v>409</v>
      </c>
      <c r="B376" s="1">
        <v>7</v>
      </c>
      <c r="C376" s="1">
        <f t="shared" si="46"/>
        <v>234.5</v>
      </c>
      <c r="D376" s="1">
        <v>158</v>
      </c>
      <c r="E376" s="3">
        <f t="shared" si="47"/>
        <v>180</v>
      </c>
      <c r="F376" s="3">
        <f t="shared" si="48"/>
        <v>2970.25</v>
      </c>
      <c r="G376" s="2">
        <v>60.7</v>
      </c>
      <c r="H376" s="2">
        <f t="shared" si="49"/>
        <v>61</v>
      </c>
      <c r="I376" s="2">
        <f t="shared" si="50"/>
        <v>296</v>
      </c>
      <c r="J376" s="4">
        <f t="shared" si="51"/>
        <v>3782.25</v>
      </c>
      <c r="K376" s="4"/>
    </row>
    <row r="377" spans="1:11">
      <c r="A377" s="1" t="s">
        <v>410</v>
      </c>
      <c r="B377" s="1">
        <v>7</v>
      </c>
      <c r="C377" s="1">
        <f t="shared" si="46"/>
        <v>234.5</v>
      </c>
      <c r="D377" s="1">
        <v>186</v>
      </c>
      <c r="E377" s="3">
        <f t="shared" si="47"/>
        <v>152</v>
      </c>
      <c r="F377" s="3">
        <f t="shared" si="48"/>
        <v>6806.25</v>
      </c>
      <c r="G377" s="2">
        <v>52.79</v>
      </c>
      <c r="H377" s="2">
        <f t="shared" si="49"/>
        <v>53</v>
      </c>
      <c r="I377" s="2">
        <f t="shared" si="50"/>
        <v>418</v>
      </c>
      <c r="J377" s="4">
        <f t="shared" si="51"/>
        <v>33672.25</v>
      </c>
      <c r="K377" s="4"/>
    </row>
    <row r="378" spans="1:11">
      <c r="A378" s="1" t="s">
        <v>411</v>
      </c>
      <c r="B378" s="1">
        <v>7</v>
      </c>
      <c r="C378" s="1">
        <f t="shared" si="46"/>
        <v>234.5</v>
      </c>
      <c r="D378" s="1">
        <v>143</v>
      </c>
      <c r="E378" s="3">
        <f t="shared" si="47"/>
        <v>200</v>
      </c>
      <c r="F378" s="3">
        <f t="shared" si="48"/>
        <v>1190.25</v>
      </c>
      <c r="G378" s="2">
        <v>62.66</v>
      </c>
      <c r="H378" s="2">
        <f t="shared" si="49"/>
        <v>63</v>
      </c>
      <c r="I378" s="2">
        <f t="shared" si="50"/>
        <v>272</v>
      </c>
      <c r="J378" s="4">
        <f t="shared" si="51"/>
        <v>1406.25</v>
      </c>
      <c r="K378" s="4"/>
    </row>
    <row r="379" spans="1:11">
      <c r="A379" s="1" t="s">
        <v>412</v>
      </c>
      <c r="B379" s="1">
        <v>7</v>
      </c>
      <c r="C379" s="1">
        <f t="shared" si="46"/>
        <v>234.5</v>
      </c>
      <c r="D379" s="1">
        <v>66</v>
      </c>
      <c r="E379" s="3">
        <f t="shared" si="47"/>
        <v>329.5</v>
      </c>
      <c r="F379" s="3">
        <f t="shared" si="48"/>
        <v>9025</v>
      </c>
      <c r="G379" s="2">
        <v>60.71</v>
      </c>
      <c r="H379" s="2">
        <f t="shared" si="49"/>
        <v>61</v>
      </c>
      <c r="I379" s="2">
        <f t="shared" si="50"/>
        <v>295</v>
      </c>
      <c r="J379" s="4">
        <f t="shared" si="51"/>
        <v>3660.25</v>
      </c>
      <c r="K379" s="4"/>
    </row>
    <row r="380" spans="1:11">
      <c r="A380" s="1" t="s">
        <v>413</v>
      </c>
      <c r="B380" s="1">
        <v>7</v>
      </c>
      <c r="C380" s="1">
        <f t="shared" si="46"/>
        <v>234.5</v>
      </c>
      <c r="D380" s="1">
        <v>6</v>
      </c>
      <c r="E380" s="3">
        <f t="shared" si="47"/>
        <v>552</v>
      </c>
      <c r="F380" s="3">
        <f t="shared" si="48"/>
        <v>100806.25</v>
      </c>
      <c r="G380" s="2">
        <v>87.5</v>
      </c>
      <c r="H380" s="2">
        <f t="shared" si="49"/>
        <v>88</v>
      </c>
      <c r="I380" s="2">
        <f t="shared" si="50"/>
        <v>117.5</v>
      </c>
      <c r="J380" s="4">
        <f t="shared" si="51"/>
        <v>13689</v>
      </c>
      <c r="K380" s="4"/>
    </row>
    <row r="381" spans="1:11">
      <c r="A381" s="1" t="s">
        <v>414</v>
      </c>
      <c r="B381" s="1">
        <v>7</v>
      </c>
      <c r="C381" s="1">
        <f t="shared" si="46"/>
        <v>234.5</v>
      </c>
      <c r="D381" s="1">
        <v>130</v>
      </c>
      <c r="E381" s="3">
        <f t="shared" si="47"/>
        <v>215</v>
      </c>
      <c r="F381" s="3">
        <f t="shared" si="48"/>
        <v>380.25</v>
      </c>
      <c r="G381" s="2">
        <v>49.81</v>
      </c>
      <c r="H381" s="2">
        <f t="shared" si="49"/>
        <v>50</v>
      </c>
      <c r="I381" s="2">
        <f t="shared" si="50"/>
        <v>464</v>
      </c>
      <c r="J381" s="4">
        <f t="shared" si="51"/>
        <v>52670.25</v>
      </c>
      <c r="K381" s="4"/>
    </row>
    <row r="382" spans="1:11">
      <c r="A382" s="1" t="s">
        <v>415</v>
      </c>
      <c r="B382" s="1">
        <v>7</v>
      </c>
      <c r="C382" s="1">
        <f t="shared" si="46"/>
        <v>234.5</v>
      </c>
      <c r="D382" s="1">
        <v>196</v>
      </c>
      <c r="E382" s="3">
        <f t="shared" si="47"/>
        <v>143</v>
      </c>
      <c r="F382" s="3">
        <f t="shared" si="48"/>
        <v>8372.25</v>
      </c>
      <c r="G382" s="2">
        <v>48.42</v>
      </c>
      <c r="H382" s="2">
        <f t="shared" si="49"/>
        <v>48</v>
      </c>
      <c r="I382" s="2">
        <f t="shared" si="50"/>
        <v>490</v>
      </c>
      <c r="J382" s="4">
        <f t="shared" si="51"/>
        <v>65280.25</v>
      </c>
      <c r="K382" s="4"/>
    </row>
    <row r="383" spans="1:11">
      <c r="A383" s="1" t="s">
        <v>416</v>
      </c>
      <c r="B383" s="1">
        <v>7</v>
      </c>
      <c r="C383" s="1">
        <f t="shared" si="46"/>
        <v>234.5</v>
      </c>
      <c r="D383" s="1">
        <v>239</v>
      </c>
      <c r="E383" s="3">
        <f t="shared" si="47"/>
        <v>101.5</v>
      </c>
      <c r="F383" s="3">
        <f t="shared" si="48"/>
        <v>17689</v>
      </c>
      <c r="G383" s="2">
        <v>54.3</v>
      </c>
      <c r="H383" s="2">
        <f t="shared" si="49"/>
        <v>54</v>
      </c>
      <c r="I383" s="2">
        <f t="shared" si="50"/>
        <v>388</v>
      </c>
      <c r="J383" s="4">
        <f t="shared" si="51"/>
        <v>23562.25</v>
      </c>
      <c r="K383" s="4"/>
    </row>
    <row r="384" spans="1:11">
      <c r="A384" s="1" t="s">
        <v>417</v>
      </c>
      <c r="B384" s="1">
        <v>7</v>
      </c>
      <c r="C384" s="1">
        <f t="shared" si="46"/>
        <v>234.5</v>
      </c>
      <c r="D384" s="1">
        <v>125</v>
      </c>
      <c r="E384" s="3">
        <f t="shared" si="47"/>
        <v>223.5</v>
      </c>
      <c r="F384" s="3">
        <f t="shared" si="48"/>
        <v>121</v>
      </c>
      <c r="G384" s="2">
        <v>52.47</v>
      </c>
      <c r="H384" s="2">
        <f t="shared" si="49"/>
        <v>52</v>
      </c>
      <c r="I384" s="2">
        <f t="shared" si="50"/>
        <v>425</v>
      </c>
      <c r="J384" s="4">
        <f t="shared" si="51"/>
        <v>36290.25</v>
      </c>
      <c r="K384" s="4"/>
    </row>
    <row r="385" spans="1:11">
      <c r="A385" s="1" t="s">
        <v>418</v>
      </c>
      <c r="B385" s="1">
        <v>7</v>
      </c>
      <c r="C385" s="1">
        <f t="shared" si="46"/>
        <v>234.5</v>
      </c>
      <c r="D385" s="1">
        <v>110</v>
      </c>
      <c r="E385" s="3">
        <f t="shared" si="47"/>
        <v>243</v>
      </c>
      <c r="F385" s="3">
        <f t="shared" si="48"/>
        <v>72.25</v>
      </c>
      <c r="G385" s="2">
        <v>44.72</v>
      </c>
      <c r="H385" s="2">
        <f t="shared" si="49"/>
        <v>45</v>
      </c>
      <c r="I385" s="2">
        <f t="shared" si="50"/>
        <v>543</v>
      </c>
      <c r="J385" s="4">
        <f t="shared" si="51"/>
        <v>95172.25</v>
      </c>
      <c r="K385" s="4"/>
    </row>
    <row r="386" spans="1:11">
      <c r="A386" s="1" t="s">
        <v>419</v>
      </c>
      <c r="B386" s="1">
        <v>7</v>
      </c>
      <c r="C386" s="1">
        <f t="shared" si="46"/>
        <v>234.5</v>
      </c>
      <c r="D386" s="1">
        <v>49</v>
      </c>
      <c r="E386" s="3">
        <f t="shared" si="47"/>
        <v>380.5</v>
      </c>
      <c r="F386" s="3">
        <f t="shared" si="48"/>
        <v>21316</v>
      </c>
      <c r="G386" s="2">
        <v>54.21</v>
      </c>
      <c r="H386" s="2">
        <f t="shared" si="49"/>
        <v>54</v>
      </c>
      <c r="I386" s="2">
        <f t="shared" si="50"/>
        <v>391</v>
      </c>
      <c r="J386" s="4">
        <f t="shared" si="51"/>
        <v>24492.25</v>
      </c>
      <c r="K386" s="4"/>
    </row>
    <row r="387" spans="1:11">
      <c r="A387" s="1" t="s">
        <v>420</v>
      </c>
      <c r="B387" s="1">
        <v>7</v>
      </c>
      <c r="C387" s="1">
        <f t="shared" ref="C387:C450" si="52">_xlfn.RANK.AVG(B387,$B$2:$B$633,0)</f>
        <v>234.5</v>
      </c>
      <c r="D387" s="1">
        <v>244</v>
      </c>
      <c r="E387" s="3">
        <f t="shared" ref="E387:E450" si="53">_xlfn.RANK.AVG(D387,$D$2:$D$633,0)</f>
        <v>98</v>
      </c>
      <c r="F387" s="3">
        <f t="shared" ref="F387:F450" si="54">(C387-E387)^2</f>
        <v>18632.25</v>
      </c>
      <c r="G387" s="2">
        <v>47.19</v>
      </c>
      <c r="H387" s="2">
        <f t="shared" ref="H387:H450" si="55">ROUND(G387,0)</f>
        <v>47</v>
      </c>
      <c r="I387" s="2">
        <f t="shared" ref="I387:I450" si="56">_xlfn.RANK.AVG(G387,G$2:G$633,0)</f>
        <v>506</v>
      </c>
      <c r="J387" s="4">
        <f t="shared" ref="J387:J450" si="57">(C387-I387)^2</f>
        <v>73712.25</v>
      </c>
      <c r="K387" s="4"/>
    </row>
    <row r="388" spans="1:11">
      <c r="A388" s="1" t="s">
        <v>421</v>
      </c>
      <c r="B388" s="1">
        <v>7</v>
      </c>
      <c r="C388" s="1">
        <f t="shared" si="52"/>
        <v>234.5</v>
      </c>
      <c r="D388" s="1">
        <v>102</v>
      </c>
      <c r="E388" s="3">
        <f t="shared" si="53"/>
        <v>257.5</v>
      </c>
      <c r="F388" s="3">
        <f t="shared" si="54"/>
        <v>529</v>
      </c>
      <c r="G388" s="2">
        <v>45.45</v>
      </c>
      <c r="H388" s="2">
        <f t="shared" si="55"/>
        <v>45</v>
      </c>
      <c r="I388" s="2">
        <f t="shared" si="56"/>
        <v>536</v>
      </c>
      <c r="J388" s="4">
        <f t="shared" si="57"/>
        <v>90902.25</v>
      </c>
      <c r="K388" s="4"/>
    </row>
    <row r="389" spans="1:11">
      <c r="A389" s="1" t="s">
        <v>422</v>
      </c>
      <c r="B389" s="1">
        <v>7</v>
      </c>
      <c r="C389" s="1">
        <f t="shared" si="52"/>
        <v>234.5</v>
      </c>
      <c r="D389" s="1">
        <v>136</v>
      </c>
      <c r="E389" s="3">
        <f t="shared" si="53"/>
        <v>209</v>
      </c>
      <c r="F389" s="3">
        <f t="shared" si="54"/>
        <v>650.25</v>
      </c>
      <c r="G389" s="2">
        <v>55.7</v>
      </c>
      <c r="H389" s="2">
        <f t="shared" si="55"/>
        <v>56</v>
      </c>
      <c r="I389" s="2">
        <f t="shared" si="56"/>
        <v>370</v>
      </c>
      <c r="J389" s="4">
        <f t="shared" si="57"/>
        <v>18360.25</v>
      </c>
      <c r="K389" s="4"/>
    </row>
    <row r="390" spans="1:11">
      <c r="A390" s="1" t="s">
        <v>423</v>
      </c>
      <c r="B390" s="1">
        <v>7</v>
      </c>
      <c r="C390" s="1">
        <f t="shared" si="52"/>
        <v>234.5</v>
      </c>
      <c r="D390" s="1">
        <v>70</v>
      </c>
      <c r="E390" s="3">
        <f t="shared" si="53"/>
        <v>321</v>
      </c>
      <c r="F390" s="3">
        <f t="shared" si="54"/>
        <v>7482.25</v>
      </c>
      <c r="G390" s="2">
        <v>68.33</v>
      </c>
      <c r="H390" s="2">
        <f t="shared" si="55"/>
        <v>68</v>
      </c>
      <c r="I390" s="2">
        <f t="shared" si="56"/>
        <v>222</v>
      </c>
      <c r="J390" s="4">
        <f t="shared" si="57"/>
        <v>156.25</v>
      </c>
      <c r="K390" s="4"/>
    </row>
    <row r="391" spans="1:11">
      <c r="A391" s="1" t="s">
        <v>424</v>
      </c>
      <c r="B391" s="1">
        <v>7</v>
      </c>
      <c r="C391" s="1">
        <f t="shared" si="52"/>
        <v>234.5</v>
      </c>
      <c r="D391" s="1">
        <v>56</v>
      </c>
      <c r="E391" s="3">
        <f t="shared" si="53"/>
        <v>361</v>
      </c>
      <c r="F391" s="3">
        <f t="shared" si="54"/>
        <v>16002.25</v>
      </c>
      <c r="G391" s="2">
        <v>62.42</v>
      </c>
      <c r="H391" s="2">
        <f t="shared" si="55"/>
        <v>62</v>
      </c>
      <c r="I391" s="2">
        <f t="shared" si="56"/>
        <v>275</v>
      </c>
      <c r="J391" s="4">
        <f t="shared" si="57"/>
        <v>1640.25</v>
      </c>
      <c r="K391" s="4"/>
    </row>
    <row r="392" spans="1:11">
      <c r="A392" s="1" t="s">
        <v>425</v>
      </c>
      <c r="B392" s="1">
        <v>7</v>
      </c>
      <c r="C392" s="1">
        <f t="shared" si="52"/>
        <v>234.5</v>
      </c>
      <c r="D392" s="1">
        <v>126</v>
      </c>
      <c r="E392" s="3">
        <f t="shared" si="53"/>
        <v>221</v>
      </c>
      <c r="F392" s="3">
        <f t="shared" si="54"/>
        <v>182.25</v>
      </c>
      <c r="G392" s="2">
        <v>48.99</v>
      </c>
      <c r="H392" s="2">
        <f t="shared" si="55"/>
        <v>49</v>
      </c>
      <c r="I392" s="2">
        <f t="shared" si="56"/>
        <v>477.5</v>
      </c>
      <c r="J392" s="4">
        <f t="shared" si="57"/>
        <v>59049</v>
      </c>
      <c r="K392" s="4"/>
    </row>
    <row r="393" spans="1:11">
      <c r="A393" s="1" t="s">
        <v>426</v>
      </c>
      <c r="B393" s="1">
        <v>7</v>
      </c>
      <c r="C393" s="1">
        <f t="shared" si="52"/>
        <v>234.5</v>
      </c>
      <c r="D393" s="1">
        <v>146</v>
      </c>
      <c r="E393" s="3">
        <f t="shared" si="53"/>
        <v>197</v>
      </c>
      <c r="F393" s="3">
        <f t="shared" si="54"/>
        <v>1406.25</v>
      </c>
      <c r="G393" s="2">
        <v>64.56</v>
      </c>
      <c r="H393" s="2">
        <f t="shared" si="55"/>
        <v>65</v>
      </c>
      <c r="I393" s="2">
        <f t="shared" si="56"/>
        <v>252</v>
      </c>
      <c r="J393" s="4">
        <f t="shared" si="57"/>
        <v>306.25</v>
      </c>
      <c r="K393" s="4"/>
    </row>
    <row r="394" spans="1:11">
      <c r="A394" s="1" t="s">
        <v>427</v>
      </c>
      <c r="B394" s="1">
        <v>7</v>
      </c>
      <c r="C394" s="1">
        <f t="shared" si="52"/>
        <v>234.5</v>
      </c>
      <c r="D394" s="1">
        <v>176</v>
      </c>
      <c r="E394" s="3">
        <f t="shared" si="53"/>
        <v>163.5</v>
      </c>
      <c r="F394" s="3">
        <f t="shared" si="54"/>
        <v>5041</v>
      </c>
      <c r="G394" s="2">
        <v>46.67</v>
      </c>
      <c r="H394" s="2">
        <f t="shared" si="55"/>
        <v>47</v>
      </c>
      <c r="I394" s="2">
        <f t="shared" si="56"/>
        <v>519</v>
      </c>
      <c r="J394" s="4">
        <f t="shared" si="57"/>
        <v>80940.25</v>
      </c>
      <c r="K394" s="4"/>
    </row>
    <row r="395" spans="1:11">
      <c r="A395" s="1" t="s">
        <v>428</v>
      </c>
      <c r="B395" s="1">
        <v>7</v>
      </c>
      <c r="C395" s="1">
        <f t="shared" si="52"/>
        <v>234.5</v>
      </c>
      <c r="D395" s="1">
        <v>37</v>
      </c>
      <c r="E395" s="3">
        <f t="shared" si="53"/>
        <v>418.5</v>
      </c>
      <c r="F395" s="3">
        <f t="shared" si="54"/>
        <v>33856</v>
      </c>
      <c r="G395" s="2">
        <v>75.97</v>
      </c>
      <c r="H395" s="2">
        <f t="shared" si="55"/>
        <v>76</v>
      </c>
      <c r="I395" s="2">
        <f t="shared" si="56"/>
        <v>189</v>
      </c>
      <c r="J395" s="4">
        <f t="shared" si="57"/>
        <v>2070.25</v>
      </c>
      <c r="K395" s="4"/>
    </row>
    <row r="396" spans="1:11">
      <c r="A396" s="1" t="s">
        <v>429</v>
      </c>
      <c r="B396" s="1">
        <v>7</v>
      </c>
      <c r="C396" s="1">
        <f t="shared" si="52"/>
        <v>234.5</v>
      </c>
      <c r="D396" s="1">
        <v>11</v>
      </c>
      <c r="E396" s="3">
        <f t="shared" si="53"/>
        <v>496</v>
      </c>
      <c r="F396" s="3">
        <f t="shared" si="54"/>
        <v>68382.25</v>
      </c>
      <c r="G396" s="2">
        <v>86.25</v>
      </c>
      <c r="H396" s="2">
        <f t="shared" si="55"/>
        <v>86</v>
      </c>
      <c r="I396" s="2">
        <f t="shared" si="56"/>
        <v>140</v>
      </c>
      <c r="J396" s="4">
        <f t="shared" si="57"/>
        <v>8930.25</v>
      </c>
      <c r="K396" s="4"/>
    </row>
    <row r="397" spans="1:11">
      <c r="A397" s="1" t="s">
        <v>430</v>
      </c>
      <c r="B397" s="1">
        <v>7</v>
      </c>
      <c r="C397" s="1">
        <f t="shared" si="52"/>
        <v>234.5</v>
      </c>
      <c r="D397" s="1">
        <v>106</v>
      </c>
      <c r="E397" s="3">
        <f t="shared" si="53"/>
        <v>252.5</v>
      </c>
      <c r="F397" s="3">
        <f t="shared" si="54"/>
        <v>324</v>
      </c>
      <c r="G397" s="2">
        <v>47.52</v>
      </c>
      <c r="H397" s="2">
        <f t="shared" si="55"/>
        <v>48</v>
      </c>
      <c r="I397" s="2">
        <f t="shared" si="56"/>
        <v>503.5</v>
      </c>
      <c r="J397" s="4">
        <f t="shared" si="57"/>
        <v>72361</v>
      </c>
      <c r="K397" s="4"/>
    </row>
    <row r="398" spans="1:11">
      <c r="A398" s="1" t="s">
        <v>431</v>
      </c>
      <c r="B398" s="1">
        <v>7</v>
      </c>
      <c r="C398" s="1">
        <f t="shared" si="52"/>
        <v>234.5</v>
      </c>
      <c r="D398" s="1">
        <v>82</v>
      </c>
      <c r="E398" s="3">
        <f t="shared" si="53"/>
        <v>289</v>
      </c>
      <c r="F398" s="3">
        <f t="shared" si="54"/>
        <v>2970.25</v>
      </c>
      <c r="G398" s="2">
        <v>59.61</v>
      </c>
      <c r="H398" s="2">
        <f t="shared" si="55"/>
        <v>60</v>
      </c>
      <c r="I398" s="2">
        <f t="shared" si="56"/>
        <v>312</v>
      </c>
      <c r="J398" s="4">
        <f t="shared" si="57"/>
        <v>6006.25</v>
      </c>
      <c r="K398" s="4"/>
    </row>
    <row r="399" spans="1:11">
      <c r="A399" s="1" t="s">
        <v>432</v>
      </c>
      <c r="B399" s="1">
        <v>7</v>
      </c>
      <c r="C399" s="1">
        <f t="shared" si="52"/>
        <v>234.5</v>
      </c>
      <c r="D399" s="1">
        <v>215</v>
      </c>
      <c r="E399" s="3">
        <f t="shared" si="53"/>
        <v>122.5</v>
      </c>
      <c r="F399" s="3">
        <f t="shared" si="54"/>
        <v>12544</v>
      </c>
      <c r="G399" s="2">
        <v>36.76</v>
      </c>
      <c r="H399" s="2">
        <f t="shared" si="55"/>
        <v>37</v>
      </c>
      <c r="I399" s="2">
        <f t="shared" si="56"/>
        <v>613.5</v>
      </c>
      <c r="J399" s="4">
        <f t="shared" si="57"/>
        <v>143641</v>
      </c>
      <c r="K399" s="4"/>
    </row>
    <row r="400" spans="1:11">
      <c r="A400" s="1" t="s">
        <v>433</v>
      </c>
      <c r="B400" s="1">
        <v>7</v>
      </c>
      <c r="C400" s="1">
        <f t="shared" si="52"/>
        <v>234.5</v>
      </c>
      <c r="D400" s="1">
        <v>11</v>
      </c>
      <c r="E400" s="3">
        <f t="shared" si="53"/>
        <v>496</v>
      </c>
      <c r="F400" s="3">
        <f t="shared" si="54"/>
        <v>68382.25</v>
      </c>
      <c r="G400" s="2">
        <v>86.9</v>
      </c>
      <c r="H400" s="2">
        <f t="shared" si="55"/>
        <v>87</v>
      </c>
      <c r="I400" s="2">
        <f t="shared" si="56"/>
        <v>132</v>
      </c>
      <c r="J400" s="4">
        <f t="shared" si="57"/>
        <v>10506.25</v>
      </c>
      <c r="K400" s="4"/>
    </row>
    <row r="401" spans="1:11">
      <c r="A401" s="1" t="s">
        <v>434</v>
      </c>
      <c r="B401" s="1">
        <v>7</v>
      </c>
      <c r="C401" s="1">
        <f t="shared" si="52"/>
        <v>234.5</v>
      </c>
      <c r="D401" s="1">
        <v>109</v>
      </c>
      <c r="E401" s="3">
        <f t="shared" si="53"/>
        <v>246</v>
      </c>
      <c r="F401" s="3">
        <f t="shared" si="54"/>
        <v>132.25</v>
      </c>
      <c r="G401" s="2">
        <v>66.36</v>
      </c>
      <c r="H401" s="2">
        <f t="shared" si="55"/>
        <v>66</v>
      </c>
      <c r="I401" s="2">
        <f t="shared" si="56"/>
        <v>231</v>
      </c>
      <c r="J401" s="4">
        <f t="shared" si="57"/>
        <v>12.25</v>
      </c>
      <c r="K401" s="4"/>
    </row>
    <row r="402" spans="1:11">
      <c r="A402" s="1" t="s">
        <v>435</v>
      </c>
      <c r="B402" s="1">
        <v>7</v>
      </c>
      <c r="C402" s="1">
        <f t="shared" si="52"/>
        <v>234.5</v>
      </c>
      <c r="D402" s="1">
        <v>69</v>
      </c>
      <c r="E402" s="3">
        <f t="shared" si="53"/>
        <v>325.5</v>
      </c>
      <c r="F402" s="3">
        <f t="shared" si="54"/>
        <v>8281</v>
      </c>
      <c r="G402" s="2">
        <v>60.34</v>
      </c>
      <c r="H402" s="2">
        <f t="shared" si="55"/>
        <v>60</v>
      </c>
      <c r="I402" s="2">
        <f t="shared" si="56"/>
        <v>304</v>
      </c>
      <c r="J402" s="4">
        <f t="shared" si="57"/>
        <v>4830.25</v>
      </c>
      <c r="K402" s="4"/>
    </row>
    <row r="403" spans="1:11">
      <c r="A403" s="1" t="s">
        <v>436</v>
      </c>
      <c r="B403" s="1">
        <v>7</v>
      </c>
      <c r="C403" s="1">
        <f t="shared" si="52"/>
        <v>234.5</v>
      </c>
      <c r="D403" s="1">
        <v>347</v>
      </c>
      <c r="E403" s="3">
        <f t="shared" si="53"/>
        <v>64</v>
      </c>
      <c r="F403" s="3">
        <f t="shared" si="54"/>
        <v>29070.25</v>
      </c>
      <c r="G403" s="2">
        <v>43.76</v>
      </c>
      <c r="H403" s="2">
        <f t="shared" si="55"/>
        <v>44</v>
      </c>
      <c r="I403" s="2">
        <f t="shared" si="56"/>
        <v>555</v>
      </c>
      <c r="J403" s="4">
        <f t="shared" si="57"/>
        <v>102720.25</v>
      </c>
      <c r="K403" s="4"/>
    </row>
    <row r="404" spans="1:11">
      <c r="A404" s="1" t="s">
        <v>437</v>
      </c>
      <c r="B404" s="1">
        <v>7</v>
      </c>
      <c r="C404" s="1">
        <f t="shared" si="52"/>
        <v>234.5</v>
      </c>
      <c r="D404" s="1">
        <v>109</v>
      </c>
      <c r="E404" s="3">
        <f t="shared" si="53"/>
        <v>246</v>
      </c>
      <c r="F404" s="3">
        <f t="shared" si="54"/>
        <v>132.25</v>
      </c>
      <c r="G404" s="2">
        <v>52.81</v>
      </c>
      <c r="H404" s="2">
        <f t="shared" si="55"/>
        <v>53</v>
      </c>
      <c r="I404" s="2">
        <f t="shared" si="56"/>
        <v>415</v>
      </c>
      <c r="J404" s="4">
        <f t="shared" si="57"/>
        <v>32580.25</v>
      </c>
      <c r="K404" s="4"/>
    </row>
    <row r="405" spans="1:11">
      <c r="A405" s="1" t="s">
        <v>438</v>
      </c>
      <c r="B405" s="1">
        <v>7</v>
      </c>
      <c r="C405" s="1">
        <f t="shared" si="52"/>
        <v>234.5</v>
      </c>
      <c r="D405" s="1">
        <v>85</v>
      </c>
      <c r="E405" s="3">
        <f t="shared" si="53"/>
        <v>283</v>
      </c>
      <c r="F405" s="3">
        <f t="shared" si="54"/>
        <v>2352.25</v>
      </c>
      <c r="G405" s="2">
        <v>63.04</v>
      </c>
      <c r="H405" s="2">
        <f t="shared" si="55"/>
        <v>63</v>
      </c>
      <c r="I405" s="2">
        <f t="shared" si="56"/>
        <v>266</v>
      </c>
      <c r="J405" s="4">
        <f t="shared" si="57"/>
        <v>992.25</v>
      </c>
      <c r="K405" s="4"/>
    </row>
    <row r="406" spans="1:11">
      <c r="A406" s="1" t="s">
        <v>439</v>
      </c>
      <c r="B406" s="1">
        <v>7</v>
      </c>
      <c r="C406" s="1">
        <f t="shared" si="52"/>
        <v>234.5</v>
      </c>
      <c r="D406" s="1">
        <v>28</v>
      </c>
      <c r="E406" s="3">
        <f t="shared" si="53"/>
        <v>440.5</v>
      </c>
      <c r="F406" s="3">
        <f t="shared" si="54"/>
        <v>42436</v>
      </c>
      <c r="G406" s="2">
        <v>69.569999999999993</v>
      </c>
      <c r="H406" s="2">
        <f t="shared" si="55"/>
        <v>70</v>
      </c>
      <c r="I406" s="2">
        <f t="shared" si="56"/>
        <v>212.5</v>
      </c>
      <c r="J406" s="4">
        <f t="shared" si="57"/>
        <v>484</v>
      </c>
      <c r="K406" s="4"/>
    </row>
    <row r="407" spans="1:11">
      <c r="A407" s="1" t="s">
        <v>440</v>
      </c>
      <c r="B407" s="1">
        <v>7</v>
      </c>
      <c r="C407" s="1">
        <f t="shared" si="52"/>
        <v>234.5</v>
      </c>
      <c r="D407" s="1">
        <v>103</v>
      </c>
      <c r="E407" s="3">
        <f t="shared" si="53"/>
        <v>256</v>
      </c>
      <c r="F407" s="3">
        <f t="shared" si="54"/>
        <v>462.25</v>
      </c>
      <c r="G407" s="2">
        <v>51.64</v>
      </c>
      <c r="H407" s="2">
        <f t="shared" si="55"/>
        <v>52</v>
      </c>
      <c r="I407" s="2">
        <f t="shared" si="56"/>
        <v>432</v>
      </c>
      <c r="J407" s="4">
        <f t="shared" si="57"/>
        <v>39006.25</v>
      </c>
      <c r="K407" s="4"/>
    </row>
    <row r="408" spans="1:11">
      <c r="A408" s="1" t="s">
        <v>441</v>
      </c>
      <c r="B408" s="1">
        <v>7</v>
      </c>
      <c r="C408" s="1">
        <f t="shared" si="52"/>
        <v>234.5</v>
      </c>
      <c r="D408" s="1">
        <v>65</v>
      </c>
      <c r="E408" s="3">
        <f t="shared" si="53"/>
        <v>334</v>
      </c>
      <c r="F408" s="3">
        <f t="shared" si="54"/>
        <v>9900.25</v>
      </c>
      <c r="G408" s="2">
        <v>66.150000000000006</v>
      </c>
      <c r="H408" s="2">
        <f t="shared" si="55"/>
        <v>66</v>
      </c>
      <c r="I408" s="2">
        <f t="shared" si="56"/>
        <v>234</v>
      </c>
      <c r="J408" s="4">
        <f t="shared" si="57"/>
        <v>0.25</v>
      </c>
      <c r="K408" s="4"/>
    </row>
    <row r="409" spans="1:11">
      <c r="A409" s="1" t="s">
        <v>442</v>
      </c>
      <c r="B409" s="1">
        <v>7</v>
      </c>
      <c r="C409" s="1">
        <f t="shared" si="52"/>
        <v>234.5</v>
      </c>
      <c r="D409" s="1">
        <v>14</v>
      </c>
      <c r="E409" s="3">
        <f t="shared" si="53"/>
        <v>464</v>
      </c>
      <c r="F409" s="3">
        <f t="shared" si="54"/>
        <v>52670.25</v>
      </c>
      <c r="G409" s="2">
        <v>78.790000000000006</v>
      </c>
      <c r="H409" s="2">
        <f t="shared" si="55"/>
        <v>79</v>
      </c>
      <c r="I409" s="2">
        <f t="shared" si="56"/>
        <v>178</v>
      </c>
      <c r="J409" s="4">
        <f t="shared" si="57"/>
        <v>3192.25</v>
      </c>
      <c r="K409" s="4"/>
    </row>
    <row r="410" spans="1:11">
      <c r="A410" s="1" t="s">
        <v>443</v>
      </c>
      <c r="B410" s="1">
        <v>7</v>
      </c>
      <c r="C410" s="1">
        <f t="shared" si="52"/>
        <v>234.5</v>
      </c>
      <c r="D410" s="1">
        <v>81</v>
      </c>
      <c r="E410" s="3">
        <f t="shared" si="53"/>
        <v>292</v>
      </c>
      <c r="F410" s="3">
        <f t="shared" si="54"/>
        <v>3306.25</v>
      </c>
      <c r="G410" s="2">
        <v>61.61</v>
      </c>
      <c r="H410" s="2">
        <f t="shared" si="55"/>
        <v>62</v>
      </c>
      <c r="I410" s="2">
        <f t="shared" si="56"/>
        <v>284</v>
      </c>
      <c r="J410" s="4">
        <f t="shared" si="57"/>
        <v>2450.25</v>
      </c>
      <c r="K410" s="4"/>
    </row>
    <row r="411" spans="1:11">
      <c r="A411" s="1" t="s">
        <v>444</v>
      </c>
      <c r="B411" s="1">
        <v>7</v>
      </c>
      <c r="C411" s="1">
        <f t="shared" si="52"/>
        <v>234.5</v>
      </c>
      <c r="D411" s="1">
        <v>56</v>
      </c>
      <c r="E411" s="3">
        <f t="shared" si="53"/>
        <v>361</v>
      </c>
      <c r="F411" s="3">
        <f t="shared" si="54"/>
        <v>16002.25</v>
      </c>
      <c r="G411" s="2">
        <v>63.64</v>
      </c>
      <c r="H411" s="2">
        <f t="shared" si="55"/>
        <v>64</v>
      </c>
      <c r="I411" s="2">
        <f t="shared" si="56"/>
        <v>259.5</v>
      </c>
      <c r="J411" s="4">
        <f t="shared" si="57"/>
        <v>625</v>
      </c>
      <c r="K411" s="4"/>
    </row>
    <row r="412" spans="1:11">
      <c r="A412" s="1" t="s">
        <v>445</v>
      </c>
      <c r="B412" s="1">
        <v>7</v>
      </c>
      <c r="C412" s="1">
        <f t="shared" si="52"/>
        <v>234.5</v>
      </c>
      <c r="D412" s="1">
        <v>102</v>
      </c>
      <c r="E412" s="3">
        <f t="shared" si="53"/>
        <v>257.5</v>
      </c>
      <c r="F412" s="3">
        <f t="shared" si="54"/>
        <v>529</v>
      </c>
      <c r="G412" s="2">
        <v>55.84</v>
      </c>
      <c r="H412" s="2">
        <f t="shared" si="55"/>
        <v>56</v>
      </c>
      <c r="I412" s="2">
        <f t="shared" si="56"/>
        <v>365.5</v>
      </c>
      <c r="J412" s="4">
        <f t="shared" si="57"/>
        <v>17161</v>
      </c>
      <c r="K412" s="4"/>
    </row>
    <row r="413" spans="1:11">
      <c r="A413" s="1" t="s">
        <v>446</v>
      </c>
      <c r="B413" s="1">
        <v>7</v>
      </c>
      <c r="C413" s="1">
        <f t="shared" si="52"/>
        <v>234.5</v>
      </c>
      <c r="D413" s="1">
        <v>97</v>
      </c>
      <c r="E413" s="3">
        <f t="shared" si="53"/>
        <v>266</v>
      </c>
      <c r="F413" s="3">
        <f t="shared" si="54"/>
        <v>992.25</v>
      </c>
      <c r="G413" s="2">
        <v>58.01</v>
      </c>
      <c r="H413" s="2">
        <f t="shared" si="55"/>
        <v>58</v>
      </c>
      <c r="I413" s="2">
        <f t="shared" si="56"/>
        <v>345</v>
      </c>
      <c r="J413" s="4">
        <f t="shared" si="57"/>
        <v>12210.25</v>
      </c>
      <c r="K413" s="4"/>
    </row>
    <row r="414" spans="1:11">
      <c r="A414" s="1" t="s">
        <v>447</v>
      </c>
      <c r="B414" s="1">
        <v>7</v>
      </c>
      <c r="C414" s="1">
        <f t="shared" si="52"/>
        <v>234.5</v>
      </c>
      <c r="D414" s="1">
        <v>149</v>
      </c>
      <c r="E414" s="3">
        <f t="shared" si="53"/>
        <v>193</v>
      </c>
      <c r="F414" s="3">
        <f t="shared" si="54"/>
        <v>1722.25</v>
      </c>
      <c r="G414" s="2">
        <v>53.44</v>
      </c>
      <c r="H414" s="2">
        <f t="shared" si="55"/>
        <v>53</v>
      </c>
      <c r="I414" s="2">
        <f t="shared" si="56"/>
        <v>404</v>
      </c>
      <c r="J414" s="4">
        <f t="shared" si="57"/>
        <v>28730.25</v>
      </c>
      <c r="K414" s="4"/>
    </row>
    <row r="415" spans="1:11">
      <c r="A415" s="1" t="s">
        <v>448</v>
      </c>
      <c r="B415" s="1">
        <v>7</v>
      </c>
      <c r="C415" s="1">
        <f t="shared" si="52"/>
        <v>234.5</v>
      </c>
      <c r="D415" s="1">
        <v>242</v>
      </c>
      <c r="E415" s="3">
        <f t="shared" si="53"/>
        <v>100</v>
      </c>
      <c r="F415" s="3">
        <f t="shared" si="54"/>
        <v>18090.25</v>
      </c>
      <c r="G415" s="2">
        <v>40.69</v>
      </c>
      <c r="H415" s="2">
        <f t="shared" si="55"/>
        <v>41</v>
      </c>
      <c r="I415" s="2">
        <f t="shared" si="56"/>
        <v>583</v>
      </c>
      <c r="J415" s="4">
        <f t="shared" si="57"/>
        <v>121452.25</v>
      </c>
      <c r="K415" s="4"/>
    </row>
    <row r="416" spans="1:11">
      <c r="A416" s="1" t="s">
        <v>449</v>
      </c>
      <c r="B416" s="1">
        <v>7</v>
      </c>
      <c r="C416" s="1">
        <f t="shared" si="52"/>
        <v>234.5</v>
      </c>
      <c r="D416" s="1">
        <v>234</v>
      </c>
      <c r="E416" s="3">
        <f t="shared" si="53"/>
        <v>107</v>
      </c>
      <c r="F416" s="3">
        <f t="shared" si="54"/>
        <v>16256.25</v>
      </c>
      <c r="G416" s="2">
        <v>43.07</v>
      </c>
      <c r="H416" s="2">
        <f t="shared" si="55"/>
        <v>43</v>
      </c>
      <c r="I416" s="2">
        <f t="shared" si="56"/>
        <v>560</v>
      </c>
      <c r="J416" s="4">
        <f t="shared" si="57"/>
        <v>105950.25</v>
      </c>
      <c r="K416" s="4"/>
    </row>
    <row r="417" spans="1:11">
      <c r="A417" s="1" t="s">
        <v>450</v>
      </c>
      <c r="B417" s="1">
        <v>7</v>
      </c>
      <c r="C417" s="1">
        <f t="shared" si="52"/>
        <v>234.5</v>
      </c>
      <c r="D417" s="1">
        <v>72</v>
      </c>
      <c r="E417" s="3">
        <f t="shared" si="53"/>
        <v>314</v>
      </c>
      <c r="F417" s="3">
        <f t="shared" si="54"/>
        <v>6320.25</v>
      </c>
      <c r="G417" s="2">
        <v>58.86</v>
      </c>
      <c r="H417" s="2">
        <f t="shared" si="55"/>
        <v>59</v>
      </c>
      <c r="I417" s="2">
        <f t="shared" si="56"/>
        <v>322</v>
      </c>
      <c r="J417" s="4">
        <f t="shared" si="57"/>
        <v>7656.25</v>
      </c>
      <c r="K417" s="4"/>
    </row>
    <row r="418" spans="1:11">
      <c r="A418" s="1" t="s">
        <v>451</v>
      </c>
      <c r="B418" s="1">
        <v>7</v>
      </c>
      <c r="C418" s="1">
        <f t="shared" si="52"/>
        <v>234.5</v>
      </c>
      <c r="D418" s="1">
        <v>9</v>
      </c>
      <c r="E418" s="3">
        <f t="shared" si="53"/>
        <v>509</v>
      </c>
      <c r="F418" s="3">
        <f t="shared" si="54"/>
        <v>75350.25</v>
      </c>
      <c r="G418" s="2">
        <v>85</v>
      </c>
      <c r="H418" s="2">
        <f t="shared" si="55"/>
        <v>85</v>
      </c>
      <c r="I418" s="2">
        <f t="shared" si="56"/>
        <v>148</v>
      </c>
      <c r="J418" s="4">
        <f t="shared" si="57"/>
        <v>7482.25</v>
      </c>
      <c r="K418" s="4"/>
    </row>
    <row r="419" spans="1:11">
      <c r="A419" s="1" t="s">
        <v>452</v>
      </c>
      <c r="B419" s="1">
        <v>7</v>
      </c>
      <c r="C419" s="1">
        <f t="shared" si="52"/>
        <v>234.5</v>
      </c>
      <c r="D419" s="1">
        <v>65</v>
      </c>
      <c r="E419" s="3">
        <f t="shared" si="53"/>
        <v>334</v>
      </c>
      <c r="F419" s="3">
        <f t="shared" si="54"/>
        <v>9900.25</v>
      </c>
      <c r="G419" s="2">
        <v>58.6</v>
      </c>
      <c r="H419" s="2">
        <f t="shared" si="55"/>
        <v>59</v>
      </c>
      <c r="I419" s="2">
        <f t="shared" si="56"/>
        <v>330.5</v>
      </c>
      <c r="J419" s="4">
        <f t="shared" si="57"/>
        <v>9216</v>
      </c>
      <c r="K419" s="4"/>
    </row>
    <row r="420" spans="1:11">
      <c r="A420" s="1" t="s">
        <v>453</v>
      </c>
      <c r="B420" s="1">
        <v>7</v>
      </c>
      <c r="C420" s="1">
        <f t="shared" si="52"/>
        <v>234.5</v>
      </c>
      <c r="D420" s="1">
        <v>561</v>
      </c>
      <c r="E420" s="3">
        <f t="shared" si="53"/>
        <v>30</v>
      </c>
      <c r="F420" s="3">
        <f t="shared" si="54"/>
        <v>41820.25</v>
      </c>
      <c r="G420" s="2">
        <v>41.01</v>
      </c>
      <c r="H420" s="2">
        <f t="shared" si="55"/>
        <v>41</v>
      </c>
      <c r="I420" s="2">
        <f t="shared" si="56"/>
        <v>577</v>
      </c>
      <c r="J420" s="4">
        <f t="shared" si="57"/>
        <v>117306.25</v>
      </c>
      <c r="K420" s="4"/>
    </row>
    <row r="421" spans="1:11">
      <c r="A421" s="1" t="s">
        <v>454</v>
      </c>
      <c r="B421" s="1">
        <v>7</v>
      </c>
      <c r="C421" s="1">
        <f t="shared" si="52"/>
        <v>234.5</v>
      </c>
      <c r="D421" s="1">
        <v>5</v>
      </c>
      <c r="E421" s="3">
        <f t="shared" si="53"/>
        <v>595</v>
      </c>
      <c r="F421" s="3">
        <f t="shared" si="54"/>
        <v>129960.25</v>
      </c>
      <c r="G421" s="2">
        <v>88.89</v>
      </c>
      <c r="H421" s="2">
        <f t="shared" si="55"/>
        <v>89</v>
      </c>
      <c r="I421" s="2">
        <f t="shared" si="56"/>
        <v>85</v>
      </c>
      <c r="J421" s="4">
        <f t="shared" si="57"/>
        <v>22350.25</v>
      </c>
      <c r="K421" s="4"/>
    </row>
    <row r="422" spans="1:11">
      <c r="A422" s="1" t="s">
        <v>455</v>
      </c>
      <c r="B422" s="1">
        <v>7</v>
      </c>
      <c r="C422" s="1">
        <f t="shared" si="52"/>
        <v>234.5</v>
      </c>
      <c r="D422" s="1">
        <v>66</v>
      </c>
      <c r="E422" s="3">
        <f t="shared" si="53"/>
        <v>329.5</v>
      </c>
      <c r="F422" s="3">
        <f t="shared" si="54"/>
        <v>9025</v>
      </c>
      <c r="G422" s="2">
        <v>62.29</v>
      </c>
      <c r="H422" s="2">
        <f t="shared" si="55"/>
        <v>62</v>
      </c>
      <c r="I422" s="2">
        <f t="shared" si="56"/>
        <v>277</v>
      </c>
      <c r="J422" s="4">
        <f t="shared" si="57"/>
        <v>1806.25</v>
      </c>
      <c r="K422" s="4"/>
    </row>
    <row r="423" spans="1:11">
      <c r="A423" s="1" t="s">
        <v>456</v>
      </c>
      <c r="B423" s="1">
        <v>7</v>
      </c>
      <c r="C423" s="1">
        <f t="shared" si="52"/>
        <v>234.5</v>
      </c>
      <c r="D423" s="1">
        <v>189</v>
      </c>
      <c r="E423" s="3">
        <f t="shared" si="53"/>
        <v>148</v>
      </c>
      <c r="F423" s="3">
        <f t="shared" si="54"/>
        <v>7482.25</v>
      </c>
      <c r="G423" s="2">
        <v>44.74</v>
      </c>
      <c r="H423" s="2">
        <f t="shared" si="55"/>
        <v>45</v>
      </c>
      <c r="I423" s="2">
        <f t="shared" si="56"/>
        <v>542</v>
      </c>
      <c r="J423" s="4">
        <f t="shared" si="57"/>
        <v>94556.25</v>
      </c>
      <c r="K423" s="4"/>
    </row>
    <row r="424" spans="1:11">
      <c r="A424" s="1" t="s">
        <v>457</v>
      </c>
      <c r="B424" s="1">
        <v>8</v>
      </c>
      <c r="C424" s="1">
        <f t="shared" si="52"/>
        <v>187.5</v>
      </c>
      <c r="D424" s="1">
        <v>70</v>
      </c>
      <c r="E424" s="3">
        <f t="shared" si="53"/>
        <v>321</v>
      </c>
      <c r="F424" s="3">
        <f t="shared" si="54"/>
        <v>17822.25</v>
      </c>
      <c r="G424" s="2">
        <v>49.28</v>
      </c>
      <c r="H424" s="2">
        <f t="shared" si="55"/>
        <v>49</v>
      </c>
      <c r="I424" s="2">
        <f t="shared" si="56"/>
        <v>473.5</v>
      </c>
      <c r="J424" s="4">
        <f t="shared" si="57"/>
        <v>81796</v>
      </c>
      <c r="K424" s="4"/>
    </row>
    <row r="425" spans="1:11">
      <c r="A425" s="1" t="s">
        <v>458</v>
      </c>
      <c r="B425" s="1">
        <v>8</v>
      </c>
      <c r="C425" s="1">
        <f t="shared" si="52"/>
        <v>187.5</v>
      </c>
      <c r="D425" s="1">
        <v>108</v>
      </c>
      <c r="E425" s="3">
        <f t="shared" si="53"/>
        <v>248.5</v>
      </c>
      <c r="F425" s="3">
        <f t="shared" si="54"/>
        <v>3721</v>
      </c>
      <c r="G425" s="2">
        <v>60.29</v>
      </c>
      <c r="H425" s="2">
        <f t="shared" si="55"/>
        <v>60</v>
      </c>
      <c r="I425" s="2">
        <f t="shared" si="56"/>
        <v>306</v>
      </c>
      <c r="J425" s="4">
        <f t="shared" si="57"/>
        <v>14042.25</v>
      </c>
      <c r="K425" s="4"/>
    </row>
    <row r="426" spans="1:11">
      <c r="A426" s="1" t="s">
        <v>459</v>
      </c>
      <c r="B426" s="1">
        <v>8</v>
      </c>
      <c r="C426" s="1">
        <f t="shared" si="52"/>
        <v>187.5</v>
      </c>
      <c r="D426" s="1">
        <v>148</v>
      </c>
      <c r="E426" s="3">
        <f t="shared" si="53"/>
        <v>195</v>
      </c>
      <c r="F426" s="3">
        <f t="shared" si="54"/>
        <v>56.25</v>
      </c>
      <c r="G426" s="2">
        <v>58.77</v>
      </c>
      <c r="H426" s="2">
        <f t="shared" si="55"/>
        <v>59</v>
      </c>
      <c r="I426" s="2">
        <f t="shared" si="56"/>
        <v>325</v>
      </c>
      <c r="J426" s="4">
        <f t="shared" si="57"/>
        <v>18906.25</v>
      </c>
      <c r="K426" s="4"/>
    </row>
    <row r="427" spans="1:11">
      <c r="A427" s="1" t="s">
        <v>460</v>
      </c>
      <c r="B427" s="1">
        <v>8</v>
      </c>
      <c r="C427" s="1">
        <f t="shared" si="52"/>
        <v>187.5</v>
      </c>
      <c r="D427" s="1">
        <v>197</v>
      </c>
      <c r="E427" s="3">
        <f t="shared" si="53"/>
        <v>140.5</v>
      </c>
      <c r="F427" s="3">
        <f t="shared" si="54"/>
        <v>2209</v>
      </c>
      <c r="G427" s="2">
        <v>62.48</v>
      </c>
      <c r="H427" s="2">
        <f t="shared" si="55"/>
        <v>62</v>
      </c>
      <c r="I427" s="2">
        <f t="shared" si="56"/>
        <v>274</v>
      </c>
      <c r="J427" s="4">
        <f t="shared" si="57"/>
        <v>7482.25</v>
      </c>
      <c r="K427" s="4"/>
    </row>
    <row r="428" spans="1:11">
      <c r="A428" s="1" t="s">
        <v>461</v>
      </c>
      <c r="B428" s="1">
        <v>8</v>
      </c>
      <c r="C428" s="1">
        <f t="shared" si="52"/>
        <v>187.5</v>
      </c>
      <c r="D428" s="1">
        <v>165</v>
      </c>
      <c r="E428" s="3">
        <f t="shared" si="53"/>
        <v>175</v>
      </c>
      <c r="F428" s="3">
        <f t="shared" si="54"/>
        <v>156.25</v>
      </c>
      <c r="G428" s="2">
        <v>44.26</v>
      </c>
      <c r="H428" s="2">
        <f t="shared" si="55"/>
        <v>44</v>
      </c>
      <c r="I428" s="2">
        <f t="shared" si="56"/>
        <v>551</v>
      </c>
      <c r="J428" s="4">
        <f t="shared" si="57"/>
        <v>132132.25</v>
      </c>
      <c r="K428" s="4"/>
    </row>
    <row r="429" spans="1:11">
      <c r="A429" s="1" t="s">
        <v>462</v>
      </c>
      <c r="B429" s="1">
        <v>8</v>
      </c>
      <c r="C429" s="1">
        <f t="shared" si="52"/>
        <v>187.5</v>
      </c>
      <c r="D429" s="1">
        <v>239</v>
      </c>
      <c r="E429" s="3">
        <f t="shared" si="53"/>
        <v>101.5</v>
      </c>
      <c r="F429" s="3">
        <f t="shared" si="54"/>
        <v>7396</v>
      </c>
      <c r="G429" s="2">
        <v>51.72</v>
      </c>
      <c r="H429" s="2">
        <f t="shared" si="55"/>
        <v>52</v>
      </c>
      <c r="I429" s="2">
        <f t="shared" si="56"/>
        <v>430</v>
      </c>
      <c r="J429" s="4">
        <f t="shared" si="57"/>
        <v>58806.25</v>
      </c>
      <c r="K429" s="4"/>
    </row>
    <row r="430" spans="1:11">
      <c r="A430" s="1" t="s">
        <v>463</v>
      </c>
      <c r="B430" s="1">
        <v>8</v>
      </c>
      <c r="C430" s="1">
        <f t="shared" si="52"/>
        <v>187.5</v>
      </c>
      <c r="D430" s="1">
        <v>194</v>
      </c>
      <c r="E430" s="3">
        <f t="shared" si="53"/>
        <v>145</v>
      </c>
      <c r="F430" s="3">
        <f t="shared" si="54"/>
        <v>1806.25</v>
      </c>
      <c r="G430" s="2">
        <v>52.91</v>
      </c>
      <c r="H430" s="2">
        <f t="shared" si="55"/>
        <v>53</v>
      </c>
      <c r="I430" s="2">
        <f t="shared" si="56"/>
        <v>414</v>
      </c>
      <c r="J430" s="4">
        <f t="shared" si="57"/>
        <v>51302.25</v>
      </c>
      <c r="K430" s="4"/>
    </row>
    <row r="431" spans="1:11">
      <c r="A431" s="1" t="s">
        <v>464</v>
      </c>
      <c r="B431" s="1">
        <v>8</v>
      </c>
      <c r="C431" s="1">
        <f t="shared" si="52"/>
        <v>187.5</v>
      </c>
      <c r="D431" s="1">
        <v>213</v>
      </c>
      <c r="E431" s="3">
        <f t="shared" si="53"/>
        <v>125.5</v>
      </c>
      <c r="F431" s="3">
        <f t="shared" si="54"/>
        <v>3844</v>
      </c>
      <c r="G431" s="2">
        <v>54.19</v>
      </c>
      <c r="H431" s="2">
        <f t="shared" si="55"/>
        <v>54</v>
      </c>
      <c r="I431" s="2">
        <f t="shared" si="56"/>
        <v>392.5</v>
      </c>
      <c r="J431" s="4">
        <f t="shared" si="57"/>
        <v>42025</v>
      </c>
      <c r="K431" s="4"/>
    </row>
    <row r="432" spans="1:11">
      <c r="A432" s="1" t="s">
        <v>465</v>
      </c>
      <c r="B432" s="1">
        <v>8</v>
      </c>
      <c r="C432" s="1">
        <f t="shared" si="52"/>
        <v>187.5</v>
      </c>
      <c r="D432" s="1">
        <v>363</v>
      </c>
      <c r="E432" s="3">
        <f t="shared" si="53"/>
        <v>59</v>
      </c>
      <c r="F432" s="3">
        <f t="shared" si="54"/>
        <v>16512.25</v>
      </c>
      <c r="G432" s="2">
        <v>46.93</v>
      </c>
      <c r="H432" s="2">
        <f t="shared" si="55"/>
        <v>47</v>
      </c>
      <c r="I432" s="2">
        <f t="shared" si="56"/>
        <v>514</v>
      </c>
      <c r="J432" s="4">
        <f t="shared" si="57"/>
        <v>106602.25</v>
      </c>
      <c r="K432" s="4"/>
    </row>
    <row r="433" spans="1:11">
      <c r="A433" s="1" t="s">
        <v>466</v>
      </c>
      <c r="B433" s="1">
        <v>8</v>
      </c>
      <c r="C433" s="1">
        <f t="shared" si="52"/>
        <v>187.5</v>
      </c>
      <c r="D433" s="1">
        <v>412</v>
      </c>
      <c r="E433" s="3">
        <f t="shared" si="53"/>
        <v>45</v>
      </c>
      <c r="F433" s="3">
        <f t="shared" si="54"/>
        <v>20306.25</v>
      </c>
      <c r="G433" s="2">
        <v>52.59</v>
      </c>
      <c r="H433" s="2">
        <f t="shared" si="55"/>
        <v>53</v>
      </c>
      <c r="I433" s="2">
        <f t="shared" si="56"/>
        <v>422</v>
      </c>
      <c r="J433" s="4">
        <f t="shared" si="57"/>
        <v>54990.25</v>
      </c>
      <c r="K433" s="4"/>
    </row>
    <row r="434" spans="1:11">
      <c r="A434" s="1" t="s">
        <v>467</v>
      </c>
      <c r="B434" s="1">
        <v>8</v>
      </c>
      <c r="C434" s="1">
        <f t="shared" si="52"/>
        <v>187.5</v>
      </c>
      <c r="D434" s="1">
        <v>196</v>
      </c>
      <c r="E434" s="3">
        <f t="shared" si="53"/>
        <v>143</v>
      </c>
      <c r="F434" s="3">
        <f t="shared" si="54"/>
        <v>1980.25</v>
      </c>
      <c r="G434" s="2">
        <v>53.77</v>
      </c>
      <c r="H434" s="2">
        <f t="shared" si="55"/>
        <v>54</v>
      </c>
      <c r="I434" s="2">
        <f t="shared" si="56"/>
        <v>400</v>
      </c>
      <c r="J434" s="4">
        <f t="shared" si="57"/>
        <v>45156.25</v>
      </c>
      <c r="K434" s="4"/>
    </row>
    <row r="435" spans="1:11">
      <c r="A435" s="1" t="s">
        <v>468</v>
      </c>
      <c r="B435" s="1">
        <v>8</v>
      </c>
      <c r="C435" s="1">
        <f t="shared" si="52"/>
        <v>187.5</v>
      </c>
      <c r="D435" s="1">
        <v>149</v>
      </c>
      <c r="E435" s="3">
        <f t="shared" si="53"/>
        <v>193</v>
      </c>
      <c r="F435" s="3">
        <f t="shared" si="54"/>
        <v>30.25</v>
      </c>
      <c r="G435" s="2">
        <v>52.7</v>
      </c>
      <c r="H435" s="2">
        <f t="shared" si="55"/>
        <v>53</v>
      </c>
      <c r="I435" s="2">
        <f t="shared" si="56"/>
        <v>419</v>
      </c>
      <c r="J435" s="4">
        <f t="shared" si="57"/>
        <v>53592.25</v>
      </c>
      <c r="K435" s="4"/>
    </row>
    <row r="436" spans="1:11">
      <c r="A436" s="1" t="s">
        <v>469</v>
      </c>
      <c r="B436" s="1">
        <v>8</v>
      </c>
      <c r="C436" s="1">
        <f t="shared" si="52"/>
        <v>187.5</v>
      </c>
      <c r="D436" s="1">
        <v>56</v>
      </c>
      <c r="E436" s="3">
        <f t="shared" si="53"/>
        <v>361</v>
      </c>
      <c r="F436" s="3">
        <f t="shared" si="54"/>
        <v>30102.25</v>
      </c>
      <c r="G436" s="2">
        <v>58.52</v>
      </c>
      <c r="H436" s="2">
        <f t="shared" si="55"/>
        <v>59</v>
      </c>
      <c r="I436" s="2">
        <f t="shared" si="56"/>
        <v>334</v>
      </c>
      <c r="J436" s="4">
        <f t="shared" si="57"/>
        <v>21462.25</v>
      </c>
      <c r="K436" s="4"/>
    </row>
    <row r="437" spans="1:11">
      <c r="A437" s="1" t="s">
        <v>470</v>
      </c>
      <c r="B437" s="1">
        <v>8</v>
      </c>
      <c r="C437" s="1">
        <f t="shared" si="52"/>
        <v>187.5</v>
      </c>
      <c r="D437" s="1">
        <v>79</v>
      </c>
      <c r="E437" s="3">
        <f t="shared" si="53"/>
        <v>298</v>
      </c>
      <c r="F437" s="3">
        <f t="shared" si="54"/>
        <v>12210.25</v>
      </c>
      <c r="G437" s="2">
        <v>57.07</v>
      </c>
      <c r="H437" s="2">
        <f t="shared" si="55"/>
        <v>57</v>
      </c>
      <c r="I437" s="2">
        <f t="shared" si="56"/>
        <v>353</v>
      </c>
      <c r="J437" s="4">
        <f t="shared" si="57"/>
        <v>27390.25</v>
      </c>
      <c r="K437" s="4"/>
    </row>
    <row r="438" spans="1:11">
      <c r="A438" s="1" t="s">
        <v>471</v>
      </c>
      <c r="B438" s="1">
        <v>8</v>
      </c>
      <c r="C438" s="1">
        <f t="shared" si="52"/>
        <v>187.5</v>
      </c>
      <c r="D438" s="1">
        <v>98</v>
      </c>
      <c r="E438" s="3">
        <f t="shared" si="53"/>
        <v>263</v>
      </c>
      <c r="F438" s="3">
        <f t="shared" si="54"/>
        <v>5700.25</v>
      </c>
      <c r="G438" s="2">
        <v>57.21</v>
      </c>
      <c r="H438" s="2">
        <f t="shared" si="55"/>
        <v>57</v>
      </c>
      <c r="I438" s="2">
        <f t="shared" si="56"/>
        <v>352</v>
      </c>
      <c r="J438" s="4">
        <f t="shared" si="57"/>
        <v>27060.25</v>
      </c>
      <c r="K438" s="4"/>
    </row>
    <row r="439" spans="1:11">
      <c r="A439" s="1" t="s">
        <v>472</v>
      </c>
      <c r="B439" s="1">
        <v>8</v>
      </c>
      <c r="C439" s="1">
        <f t="shared" si="52"/>
        <v>187.5</v>
      </c>
      <c r="D439" s="1">
        <v>56</v>
      </c>
      <c r="E439" s="3">
        <f t="shared" si="53"/>
        <v>361</v>
      </c>
      <c r="F439" s="3">
        <f t="shared" si="54"/>
        <v>30102.25</v>
      </c>
      <c r="G439" s="2">
        <v>63.4</v>
      </c>
      <c r="H439" s="2">
        <f t="shared" si="55"/>
        <v>63</v>
      </c>
      <c r="I439" s="2">
        <f t="shared" si="56"/>
        <v>262.5</v>
      </c>
      <c r="J439" s="4">
        <f t="shared" si="57"/>
        <v>5625</v>
      </c>
      <c r="K439" s="4"/>
    </row>
    <row r="440" spans="1:11">
      <c r="A440" s="1" t="s">
        <v>473</v>
      </c>
      <c r="B440" s="1">
        <v>8</v>
      </c>
      <c r="C440" s="1">
        <f t="shared" si="52"/>
        <v>187.5</v>
      </c>
      <c r="D440" s="1">
        <v>152</v>
      </c>
      <c r="E440" s="3">
        <f t="shared" si="53"/>
        <v>190.5</v>
      </c>
      <c r="F440" s="3">
        <f t="shared" si="54"/>
        <v>9</v>
      </c>
      <c r="G440" s="2">
        <v>56.32</v>
      </c>
      <c r="H440" s="2">
        <f t="shared" si="55"/>
        <v>56</v>
      </c>
      <c r="I440" s="2">
        <f t="shared" si="56"/>
        <v>362</v>
      </c>
      <c r="J440" s="4">
        <f t="shared" si="57"/>
        <v>30450.25</v>
      </c>
      <c r="K440" s="4"/>
    </row>
    <row r="441" spans="1:11">
      <c r="A441" s="1" t="s">
        <v>474</v>
      </c>
      <c r="B441" s="1">
        <v>8</v>
      </c>
      <c r="C441" s="1">
        <f t="shared" si="52"/>
        <v>187.5</v>
      </c>
      <c r="D441" s="1">
        <v>380</v>
      </c>
      <c r="E441" s="3">
        <f t="shared" si="53"/>
        <v>53</v>
      </c>
      <c r="F441" s="3">
        <f t="shared" si="54"/>
        <v>18090.25</v>
      </c>
      <c r="G441" s="2">
        <v>48.79</v>
      </c>
      <c r="H441" s="2">
        <f t="shared" si="55"/>
        <v>49</v>
      </c>
      <c r="I441" s="2">
        <f t="shared" si="56"/>
        <v>483</v>
      </c>
      <c r="J441" s="4">
        <f t="shared" si="57"/>
        <v>87320.25</v>
      </c>
      <c r="K441" s="4"/>
    </row>
    <row r="442" spans="1:11">
      <c r="A442" s="1" t="s">
        <v>475</v>
      </c>
      <c r="B442" s="1">
        <v>8</v>
      </c>
      <c r="C442" s="1">
        <f t="shared" si="52"/>
        <v>187.5</v>
      </c>
      <c r="D442" s="1">
        <v>155</v>
      </c>
      <c r="E442" s="3">
        <f t="shared" si="53"/>
        <v>186.5</v>
      </c>
      <c r="F442" s="3">
        <f t="shared" si="54"/>
        <v>1</v>
      </c>
      <c r="G442" s="2">
        <v>48.68</v>
      </c>
      <c r="H442" s="2">
        <f t="shared" si="55"/>
        <v>49</v>
      </c>
      <c r="I442" s="2">
        <f t="shared" si="56"/>
        <v>485</v>
      </c>
      <c r="J442" s="4">
        <f t="shared" si="57"/>
        <v>88506.25</v>
      </c>
      <c r="K442" s="4"/>
    </row>
    <row r="443" spans="1:11">
      <c r="A443" s="1" t="s">
        <v>476</v>
      </c>
      <c r="B443" s="1">
        <v>8</v>
      </c>
      <c r="C443" s="1">
        <f t="shared" si="52"/>
        <v>187.5</v>
      </c>
      <c r="D443" s="1">
        <v>158</v>
      </c>
      <c r="E443" s="3">
        <f t="shared" si="53"/>
        <v>180</v>
      </c>
      <c r="F443" s="3">
        <f t="shared" si="54"/>
        <v>56.25</v>
      </c>
      <c r="G443" s="2">
        <v>44.37</v>
      </c>
      <c r="H443" s="2">
        <f t="shared" si="55"/>
        <v>44</v>
      </c>
      <c r="I443" s="2">
        <f t="shared" si="56"/>
        <v>547</v>
      </c>
      <c r="J443" s="4">
        <f t="shared" si="57"/>
        <v>129240.25</v>
      </c>
      <c r="K443" s="4"/>
    </row>
    <row r="444" spans="1:11">
      <c r="A444" s="1" t="s">
        <v>477</v>
      </c>
      <c r="B444" s="1">
        <v>8</v>
      </c>
      <c r="C444" s="1">
        <f t="shared" si="52"/>
        <v>187.5</v>
      </c>
      <c r="D444" s="1">
        <v>182</v>
      </c>
      <c r="E444" s="3">
        <f t="shared" si="53"/>
        <v>153</v>
      </c>
      <c r="F444" s="3">
        <f t="shared" si="54"/>
        <v>1190.25</v>
      </c>
      <c r="G444" s="2">
        <v>39.130000000000003</v>
      </c>
      <c r="H444" s="2">
        <f t="shared" si="55"/>
        <v>39</v>
      </c>
      <c r="I444" s="2">
        <f t="shared" si="56"/>
        <v>592</v>
      </c>
      <c r="J444" s="4">
        <f t="shared" si="57"/>
        <v>163620.25</v>
      </c>
      <c r="K444" s="4"/>
    </row>
    <row r="445" spans="1:11">
      <c r="A445" s="1" t="s">
        <v>478</v>
      </c>
      <c r="B445" s="1">
        <v>8</v>
      </c>
      <c r="C445" s="1">
        <f t="shared" si="52"/>
        <v>187.5</v>
      </c>
      <c r="D445" s="1">
        <v>58</v>
      </c>
      <c r="E445" s="3">
        <f t="shared" si="53"/>
        <v>351.5</v>
      </c>
      <c r="F445" s="3">
        <f t="shared" si="54"/>
        <v>26896</v>
      </c>
      <c r="G445" s="2">
        <v>58.57</v>
      </c>
      <c r="H445" s="2">
        <f t="shared" si="55"/>
        <v>59</v>
      </c>
      <c r="I445" s="2">
        <f t="shared" si="56"/>
        <v>332</v>
      </c>
      <c r="J445" s="4">
        <f t="shared" si="57"/>
        <v>20880.25</v>
      </c>
      <c r="K445" s="4"/>
    </row>
    <row r="446" spans="1:11">
      <c r="A446" s="1" t="s">
        <v>479</v>
      </c>
      <c r="B446" s="1">
        <v>8</v>
      </c>
      <c r="C446" s="1">
        <f t="shared" si="52"/>
        <v>187.5</v>
      </c>
      <c r="D446" s="1">
        <v>95</v>
      </c>
      <c r="E446" s="3">
        <f t="shared" si="53"/>
        <v>269.5</v>
      </c>
      <c r="F446" s="3">
        <f t="shared" si="54"/>
        <v>6724</v>
      </c>
      <c r="G446" s="2">
        <v>53.43</v>
      </c>
      <c r="H446" s="2">
        <f t="shared" si="55"/>
        <v>53</v>
      </c>
      <c r="I446" s="2">
        <f t="shared" si="56"/>
        <v>405</v>
      </c>
      <c r="J446" s="4">
        <f t="shared" si="57"/>
        <v>47306.25</v>
      </c>
      <c r="K446" s="4"/>
    </row>
    <row r="447" spans="1:11">
      <c r="A447" s="1" t="s">
        <v>480</v>
      </c>
      <c r="B447" s="1">
        <v>8</v>
      </c>
      <c r="C447" s="1">
        <f t="shared" si="52"/>
        <v>187.5</v>
      </c>
      <c r="D447" s="1">
        <v>97</v>
      </c>
      <c r="E447" s="3">
        <f t="shared" si="53"/>
        <v>266</v>
      </c>
      <c r="F447" s="3">
        <f t="shared" si="54"/>
        <v>6162.25</v>
      </c>
      <c r="G447" s="2">
        <v>56.5</v>
      </c>
      <c r="H447" s="2">
        <f t="shared" si="55"/>
        <v>57</v>
      </c>
      <c r="I447" s="2">
        <f t="shared" si="56"/>
        <v>360</v>
      </c>
      <c r="J447" s="4">
        <f t="shared" si="57"/>
        <v>29756.25</v>
      </c>
      <c r="K447" s="4"/>
    </row>
    <row r="448" spans="1:11">
      <c r="A448" s="1" t="s">
        <v>481</v>
      </c>
      <c r="B448" s="1">
        <v>8</v>
      </c>
      <c r="C448" s="1">
        <f t="shared" si="52"/>
        <v>187.5</v>
      </c>
      <c r="D448" s="1">
        <v>204</v>
      </c>
      <c r="E448" s="3">
        <f t="shared" si="53"/>
        <v>133.5</v>
      </c>
      <c r="F448" s="3">
        <f t="shared" si="54"/>
        <v>2916</v>
      </c>
      <c r="G448" s="2">
        <v>46.03</v>
      </c>
      <c r="H448" s="2">
        <f t="shared" si="55"/>
        <v>46</v>
      </c>
      <c r="I448" s="2">
        <f t="shared" si="56"/>
        <v>530</v>
      </c>
      <c r="J448" s="4">
        <f t="shared" si="57"/>
        <v>117306.25</v>
      </c>
      <c r="K448" s="4"/>
    </row>
    <row r="449" spans="1:11">
      <c r="A449" s="1" t="s">
        <v>482</v>
      </c>
      <c r="B449" s="1">
        <v>8</v>
      </c>
      <c r="C449" s="1">
        <f t="shared" si="52"/>
        <v>187.5</v>
      </c>
      <c r="D449" s="1">
        <v>398</v>
      </c>
      <c r="E449" s="3">
        <f t="shared" si="53"/>
        <v>47</v>
      </c>
      <c r="F449" s="3">
        <f t="shared" si="54"/>
        <v>19740.25</v>
      </c>
      <c r="G449" s="2">
        <v>29.81</v>
      </c>
      <c r="H449" s="2">
        <f t="shared" si="55"/>
        <v>30</v>
      </c>
      <c r="I449" s="2">
        <f t="shared" si="56"/>
        <v>630</v>
      </c>
      <c r="J449" s="4">
        <f t="shared" si="57"/>
        <v>195806.25</v>
      </c>
      <c r="K449" s="4"/>
    </row>
    <row r="450" spans="1:11">
      <c r="A450" s="1" t="s">
        <v>483</v>
      </c>
      <c r="B450" s="1">
        <v>8</v>
      </c>
      <c r="C450" s="1">
        <f t="shared" si="52"/>
        <v>187.5</v>
      </c>
      <c r="D450" s="1">
        <v>84</v>
      </c>
      <c r="E450" s="3">
        <f t="shared" si="53"/>
        <v>286</v>
      </c>
      <c r="F450" s="3">
        <f t="shared" si="54"/>
        <v>9702.25</v>
      </c>
      <c r="G450" s="2">
        <v>46.5</v>
      </c>
      <c r="H450" s="2">
        <f t="shared" si="55"/>
        <v>47</v>
      </c>
      <c r="I450" s="2">
        <f t="shared" si="56"/>
        <v>523</v>
      </c>
      <c r="J450" s="4">
        <f t="shared" si="57"/>
        <v>112560.25</v>
      </c>
      <c r="K450" s="4"/>
    </row>
    <row r="451" spans="1:11">
      <c r="A451" s="1" t="s">
        <v>484</v>
      </c>
      <c r="B451" s="1">
        <v>8</v>
      </c>
      <c r="C451" s="1">
        <f t="shared" ref="C451:C514" si="58">_xlfn.RANK.AVG(B451,$B$2:$B$633,0)</f>
        <v>187.5</v>
      </c>
      <c r="D451" s="1">
        <v>207</v>
      </c>
      <c r="E451" s="3">
        <f t="shared" ref="E451:E514" si="59">_xlfn.RANK.AVG(D451,$D$2:$D$633,0)</f>
        <v>131</v>
      </c>
      <c r="F451" s="3">
        <f t="shared" ref="F451:F514" si="60">(C451-E451)^2</f>
        <v>3192.25</v>
      </c>
      <c r="G451" s="2">
        <v>34.08</v>
      </c>
      <c r="H451" s="2">
        <f t="shared" ref="H451:H514" si="61">ROUND(G451,0)</f>
        <v>34</v>
      </c>
      <c r="I451" s="2">
        <f t="shared" ref="I451:I514" si="62">_xlfn.RANK.AVG(G451,G$2:G$633,0)</f>
        <v>623.5</v>
      </c>
      <c r="J451" s="4">
        <f t="shared" ref="J451:J514" si="63">(C451-I451)^2</f>
        <v>190096</v>
      </c>
      <c r="K451" s="4"/>
    </row>
    <row r="452" spans="1:11">
      <c r="A452" s="1" t="s">
        <v>485</v>
      </c>
      <c r="B452" s="1">
        <v>8</v>
      </c>
      <c r="C452" s="1">
        <f t="shared" si="58"/>
        <v>187.5</v>
      </c>
      <c r="D452" s="1">
        <v>214</v>
      </c>
      <c r="E452" s="3">
        <f t="shared" si="59"/>
        <v>124</v>
      </c>
      <c r="F452" s="3">
        <f t="shared" si="60"/>
        <v>4032.25</v>
      </c>
      <c r="G452" s="2">
        <v>36.869999999999997</v>
      </c>
      <c r="H452" s="2">
        <f t="shared" si="61"/>
        <v>37</v>
      </c>
      <c r="I452" s="2">
        <f t="shared" si="62"/>
        <v>611</v>
      </c>
      <c r="J452" s="4">
        <f t="shared" si="63"/>
        <v>179352.25</v>
      </c>
      <c r="K452" s="4"/>
    </row>
    <row r="453" spans="1:11">
      <c r="A453" s="1" t="s">
        <v>486</v>
      </c>
      <c r="B453" s="1">
        <v>8</v>
      </c>
      <c r="C453" s="1">
        <f t="shared" si="58"/>
        <v>187.5</v>
      </c>
      <c r="D453" s="1">
        <v>168</v>
      </c>
      <c r="E453" s="3">
        <f t="shared" si="59"/>
        <v>173</v>
      </c>
      <c r="F453" s="3">
        <f t="shared" si="60"/>
        <v>210.25</v>
      </c>
      <c r="G453" s="2">
        <v>50.88</v>
      </c>
      <c r="H453" s="2">
        <f t="shared" si="61"/>
        <v>51</v>
      </c>
      <c r="I453" s="2">
        <f t="shared" si="62"/>
        <v>444</v>
      </c>
      <c r="J453" s="4">
        <f t="shared" si="63"/>
        <v>65792.25</v>
      </c>
      <c r="K453" s="4"/>
    </row>
    <row r="454" spans="1:11">
      <c r="A454" s="1" t="s">
        <v>487</v>
      </c>
      <c r="B454" s="1">
        <v>8</v>
      </c>
      <c r="C454" s="1">
        <f t="shared" si="58"/>
        <v>187.5</v>
      </c>
      <c r="D454" s="1">
        <v>35</v>
      </c>
      <c r="E454" s="3">
        <f t="shared" si="59"/>
        <v>425</v>
      </c>
      <c r="F454" s="3">
        <f t="shared" si="60"/>
        <v>56406.25</v>
      </c>
      <c r="G454" s="2">
        <v>80.77</v>
      </c>
      <c r="H454" s="2">
        <f t="shared" si="61"/>
        <v>81</v>
      </c>
      <c r="I454" s="2">
        <f t="shared" si="62"/>
        <v>166</v>
      </c>
      <c r="J454" s="4">
        <f t="shared" si="63"/>
        <v>462.25</v>
      </c>
      <c r="K454" s="4"/>
    </row>
    <row r="455" spans="1:11">
      <c r="A455" s="1" t="s">
        <v>488</v>
      </c>
      <c r="B455" s="1">
        <v>8</v>
      </c>
      <c r="C455" s="1">
        <f t="shared" si="58"/>
        <v>187.5</v>
      </c>
      <c r="D455" s="1">
        <v>174</v>
      </c>
      <c r="E455" s="3">
        <f t="shared" si="59"/>
        <v>166</v>
      </c>
      <c r="F455" s="3">
        <f t="shared" si="60"/>
        <v>462.25</v>
      </c>
      <c r="G455" s="2">
        <v>46.3</v>
      </c>
      <c r="H455" s="2">
        <f t="shared" si="61"/>
        <v>46</v>
      </c>
      <c r="I455" s="2">
        <f t="shared" si="62"/>
        <v>528</v>
      </c>
      <c r="J455" s="4">
        <f t="shared" si="63"/>
        <v>115940.25</v>
      </c>
      <c r="K455" s="4"/>
    </row>
    <row r="456" spans="1:11">
      <c r="A456" s="1" t="s">
        <v>489</v>
      </c>
      <c r="B456" s="1">
        <v>8</v>
      </c>
      <c r="C456" s="1">
        <f t="shared" si="58"/>
        <v>187.5</v>
      </c>
      <c r="D456" s="1">
        <v>82</v>
      </c>
      <c r="E456" s="3">
        <f t="shared" si="59"/>
        <v>289</v>
      </c>
      <c r="F456" s="3">
        <f t="shared" si="60"/>
        <v>10302.25</v>
      </c>
      <c r="G456" s="2">
        <v>58.38</v>
      </c>
      <c r="H456" s="2">
        <f t="shared" si="61"/>
        <v>58</v>
      </c>
      <c r="I456" s="2">
        <f t="shared" si="62"/>
        <v>340</v>
      </c>
      <c r="J456" s="4">
        <f t="shared" si="63"/>
        <v>23256.25</v>
      </c>
      <c r="K456" s="4"/>
    </row>
    <row r="457" spans="1:11">
      <c r="A457" s="1" t="s">
        <v>490</v>
      </c>
      <c r="B457" s="1">
        <v>8</v>
      </c>
      <c r="C457" s="1">
        <f t="shared" si="58"/>
        <v>187.5</v>
      </c>
      <c r="D457" s="1">
        <v>276</v>
      </c>
      <c r="E457" s="3">
        <f t="shared" si="59"/>
        <v>83</v>
      </c>
      <c r="F457" s="3">
        <f t="shared" si="60"/>
        <v>10920.25</v>
      </c>
      <c r="G457" s="2">
        <v>40.39</v>
      </c>
      <c r="H457" s="2">
        <f t="shared" si="61"/>
        <v>40</v>
      </c>
      <c r="I457" s="2">
        <f t="shared" si="62"/>
        <v>584.5</v>
      </c>
      <c r="J457" s="4">
        <f t="shared" si="63"/>
        <v>157609</v>
      </c>
      <c r="K457" s="4"/>
    </row>
    <row r="458" spans="1:11">
      <c r="A458" s="1" t="s">
        <v>491</v>
      </c>
      <c r="B458" s="1">
        <v>8</v>
      </c>
      <c r="C458" s="1">
        <f t="shared" si="58"/>
        <v>187.5</v>
      </c>
      <c r="D458" s="1">
        <v>334</v>
      </c>
      <c r="E458" s="3">
        <f t="shared" si="59"/>
        <v>67</v>
      </c>
      <c r="F458" s="3">
        <f t="shared" si="60"/>
        <v>14520.25</v>
      </c>
      <c r="G458" s="2">
        <v>51.1</v>
      </c>
      <c r="H458" s="2">
        <f t="shared" si="61"/>
        <v>51</v>
      </c>
      <c r="I458" s="2">
        <f t="shared" si="62"/>
        <v>441</v>
      </c>
      <c r="J458" s="4">
        <f t="shared" si="63"/>
        <v>64262.25</v>
      </c>
      <c r="K458" s="4"/>
    </row>
    <row r="459" spans="1:11">
      <c r="A459" s="1" t="s">
        <v>492</v>
      </c>
      <c r="B459" s="1">
        <v>8</v>
      </c>
      <c r="C459" s="1">
        <f t="shared" si="58"/>
        <v>187.5</v>
      </c>
      <c r="D459" s="1">
        <v>37</v>
      </c>
      <c r="E459" s="3">
        <f t="shared" si="59"/>
        <v>418.5</v>
      </c>
      <c r="F459" s="3">
        <f t="shared" si="60"/>
        <v>53361</v>
      </c>
      <c r="G459" s="2">
        <v>71.319999999999993</v>
      </c>
      <c r="H459" s="2">
        <f t="shared" si="61"/>
        <v>71</v>
      </c>
      <c r="I459" s="2">
        <f t="shared" si="62"/>
        <v>200</v>
      </c>
      <c r="J459" s="4">
        <f t="shared" si="63"/>
        <v>156.25</v>
      </c>
      <c r="K459" s="4"/>
    </row>
    <row r="460" spans="1:11">
      <c r="A460" s="1" t="s">
        <v>493</v>
      </c>
      <c r="B460" s="1">
        <v>8</v>
      </c>
      <c r="C460" s="1">
        <f t="shared" si="58"/>
        <v>187.5</v>
      </c>
      <c r="D460" s="1">
        <v>57</v>
      </c>
      <c r="E460" s="3">
        <f t="shared" si="59"/>
        <v>355</v>
      </c>
      <c r="F460" s="3">
        <f t="shared" si="60"/>
        <v>28056.25</v>
      </c>
      <c r="G460" s="2">
        <v>60.42</v>
      </c>
      <c r="H460" s="2">
        <f t="shared" si="61"/>
        <v>60</v>
      </c>
      <c r="I460" s="2">
        <f t="shared" si="62"/>
        <v>301</v>
      </c>
      <c r="J460" s="4">
        <f t="shared" si="63"/>
        <v>12882.25</v>
      </c>
      <c r="K460" s="4"/>
    </row>
    <row r="461" spans="1:11">
      <c r="A461" s="1" t="s">
        <v>494</v>
      </c>
      <c r="B461" s="1">
        <v>8</v>
      </c>
      <c r="C461" s="1">
        <f t="shared" si="58"/>
        <v>187.5</v>
      </c>
      <c r="D461" s="1">
        <v>86</v>
      </c>
      <c r="E461" s="3">
        <f t="shared" si="59"/>
        <v>280.5</v>
      </c>
      <c r="F461" s="3">
        <f t="shared" si="60"/>
        <v>8649</v>
      </c>
      <c r="G461" s="2">
        <v>54.74</v>
      </c>
      <c r="H461" s="2">
        <f t="shared" si="61"/>
        <v>55</v>
      </c>
      <c r="I461" s="2">
        <f t="shared" si="62"/>
        <v>380</v>
      </c>
      <c r="J461" s="4">
        <f t="shared" si="63"/>
        <v>37056.25</v>
      </c>
      <c r="K461" s="4"/>
    </row>
    <row r="462" spans="1:11">
      <c r="A462" s="1" t="s">
        <v>495</v>
      </c>
      <c r="B462" s="1">
        <v>8</v>
      </c>
      <c r="C462" s="1">
        <f t="shared" si="58"/>
        <v>187.5</v>
      </c>
      <c r="D462" s="1">
        <v>45</v>
      </c>
      <c r="E462" s="3">
        <f t="shared" si="59"/>
        <v>392</v>
      </c>
      <c r="F462" s="3">
        <f t="shared" si="60"/>
        <v>41820.25</v>
      </c>
      <c r="G462" s="2">
        <v>61.54</v>
      </c>
      <c r="H462" s="2">
        <f t="shared" si="61"/>
        <v>62</v>
      </c>
      <c r="I462" s="2">
        <f t="shared" si="62"/>
        <v>287.5</v>
      </c>
      <c r="J462" s="4">
        <f t="shared" si="63"/>
        <v>10000</v>
      </c>
      <c r="K462" s="4"/>
    </row>
    <row r="463" spans="1:11">
      <c r="A463" s="1" t="s">
        <v>496</v>
      </c>
      <c r="B463" s="1">
        <v>8</v>
      </c>
      <c r="C463" s="1">
        <f t="shared" si="58"/>
        <v>187.5</v>
      </c>
      <c r="D463" s="1">
        <v>355</v>
      </c>
      <c r="E463" s="3">
        <f t="shared" si="59"/>
        <v>61.5</v>
      </c>
      <c r="F463" s="3">
        <f t="shared" si="60"/>
        <v>15876</v>
      </c>
      <c r="G463" s="2">
        <v>58.53</v>
      </c>
      <c r="H463" s="2">
        <f t="shared" si="61"/>
        <v>59</v>
      </c>
      <c r="I463" s="2">
        <f t="shared" si="62"/>
        <v>333</v>
      </c>
      <c r="J463" s="4">
        <f t="shared" si="63"/>
        <v>21170.25</v>
      </c>
      <c r="K463" s="4"/>
    </row>
    <row r="464" spans="1:11">
      <c r="A464" s="1" t="s">
        <v>497</v>
      </c>
      <c r="B464" s="1">
        <v>8</v>
      </c>
      <c r="C464" s="1">
        <f t="shared" si="58"/>
        <v>187.5</v>
      </c>
      <c r="D464" s="1">
        <v>106</v>
      </c>
      <c r="E464" s="3">
        <f t="shared" si="59"/>
        <v>252.5</v>
      </c>
      <c r="F464" s="3">
        <f t="shared" si="60"/>
        <v>4225</v>
      </c>
      <c r="G464" s="2">
        <v>53.91</v>
      </c>
      <c r="H464" s="2">
        <f t="shared" si="61"/>
        <v>54</v>
      </c>
      <c r="I464" s="2">
        <f t="shared" si="62"/>
        <v>396</v>
      </c>
      <c r="J464" s="4">
        <f t="shared" si="63"/>
        <v>43472.25</v>
      </c>
      <c r="K464" s="4"/>
    </row>
    <row r="465" spans="1:11">
      <c r="A465" s="1" t="s">
        <v>498</v>
      </c>
      <c r="B465" s="1">
        <v>8</v>
      </c>
      <c r="C465" s="1">
        <f t="shared" si="58"/>
        <v>187.5</v>
      </c>
      <c r="D465" s="1">
        <v>42</v>
      </c>
      <c r="E465" s="3">
        <f t="shared" si="59"/>
        <v>402.5</v>
      </c>
      <c r="F465" s="3">
        <f t="shared" si="60"/>
        <v>46225</v>
      </c>
      <c r="G465" s="2">
        <v>65</v>
      </c>
      <c r="H465" s="2">
        <f t="shared" si="61"/>
        <v>65</v>
      </c>
      <c r="I465" s="2">
        <f t="shared" si="62"/>
        <v>246</v>
      </c>
      <c r="J465" s="4">
        <f t="shared" si="63"/>
        <v>3422.25</v>
      </c>
      <c r="K465" s="4"/>
    </row>
    <row r="466" spans="1:11">
      <c r="A466" s="1" t="s">
        <v>499</v>
      </c>
      <c r="B466" s="1">
        <v>8</v>
      </c>
      <c r="C466" s="1">
        <f t="shared" si="58"/>
        <v>187.5</v>
      </c>
      <c r="D466" s="1">
        <v>217</v>
      </c>
      <c r="E466" s="3">
        <f t="shared" si="59"/>
        <v>120</v>
      </c>
      <c r="F466" s="3">
        <f t="shared" si="60"/>
        <v>4556.25</v>
      </c>
      <c r="G466" s="2">
        <v>40.71</v>
      </c>
      <c r="H466" s="2">
        <f t="shared" si="61"/>
        <v>41</v>
      </c>
      <c r="I466" s="2">
        <f t="shared" si="62"/>
        <v>581</v>
      </c>
      <c r="J466" s="4">
        <f t="shared" si="63"/>
        <v>154842.25</v>
      </c>
      <c r="K466" s="4"/>
    </row>
    <row r="467" spans="1:11">
      <c r="A467" s="1" t="s">
        <v>500</v>
      </c>
      <c r="B467" s="1">
        <v>8</v>
      </c>
      <c r="C467" s="1">
        <f t="shared" si="58"/>
        <v>187.5</v>
      </c>
      <c r="D467" s="1">
        <v>99</v>
      </c>
      <c r="E467" s="3">
        <f t="shared" si="59"/>
        <v>261</v>
      </c>
      <c r="F467" s="3">
        <f t="shared" si="60"/>
        <v>5402.25</v>
      </c>
      <c r="G467" s="2">
        <v>56.77</v>
      </c>
      <c r="H467" s="2">
        <f t="shared" si="61"/>
        <v>57</v>
      </c>
      <c r="I467" s="2">
        <f t="shared" si="62"/>
        <v>359</v>
      </c>
      <c r="J467" s="4">
        <f t="shared" si="63"/>
        <v>29412.25</v>
      </c>
      <c r="K467" s="4"/>
    </row>
    <row r="468" spans="1:11">
      <c r="A468" s="1" t="s">
        <v>501</v>
      </c>
      <c r="B468" s="1">
        <v>8</v>
      </c>
      <c r="C468" s="1">
        <f t="shared" si="58"/>
        <v>187.5</v>
      </c>
      <c r="D468" s="1">
        <v>49</v>
      </c>
      <c r="E468" s="3">
        <f t="shared" si="59"/>
        <v>380.5</v>
      </c>
      <c r="F468" s="3">
        <f t="shared" si="60"/>
        <v>37249</v>
      </c>
      <c r="G468" s="2">
        <v>61.42</v>
      </c>
      <c r="H468" s="2">
        <f t="shared" si="61"/>
        <v>61</v>
      </c>
      <c r="I468" s="2">
        <f t="shared" si="62"/>
        <v>289</v>
      </c>
      <c r="J468" s="4">
        <f t="shared" si="63"/>
        <v>10302.25</v>
      </c>
      <c r="K468" s="4"/>
    </row>
    <row r="469" spans="1:11">
      <c r="A469" s="1" t="s">
        <v>502</v>
      </c>
      <c r="B469" s="1">
        <v>8</v>
      </c>
      <c r="C469" s="1">
        <f t="shared" si="58"/>
        <v>187.5</v>
      </c>
      <c r="D469" s="1">
        <v>123</v>
      </c>
      <c r="E469" s="3">
        <f t="shared" si="59"/>
        <v>226.5</v>
      </c>
      <c r="F469" s="3">
        <f t="shared" si="60"/>
        <v>1521</v>
      </c>
      <c r="G469" s="2">
        <v>50</v>
      </c>
      <c r="H469" s="2">
        <f t="shared" si="61"/>
        <v>50</v>
      </c>
      <c r="I469" s="2">
        <f t="shared" si="62"/>
        <v>461.5</v>
      </c>
      <c r="J469" s="4">
        <f t="shared" si="63"/>
        <v>75076</v>
      </c>
      <c r="K469" s="4"/>
    </row>
    <row r="470" spans="1:11">
      <c r="A470" s="1" t="s">
        <v>503</v>
      </c>
      <c r="B470" s="1">
        <v>9</v>
      </c>
      <c r="C470" s="1">
        <f t="shared" si="58"/>
        <v>151.5</v>
      </c>
      <c r="D470" s="1">
        <v>93</v>
      </c>
      <c r="E470" s="3">
        <f t="shared" si="59"/>
        <v>271.5</v>
      </c>
      <c r="F470" s="3">
        <f t="shared" si="60"/>
        <v>14400</v>
      </c>
      <c r="G470" s="2">
        <v>58.11</v>
      </c>
      <c r="H470" s="2">
        <f t="shared" si="61"/>
        <v>58</v>
      </c>
      <c r="I470" s="2">
        <f t="shared" si="62"/>
        <v>344</v>
      </c>
      <c r="J470" s="4">
        <f t="shared" si="63"/>
        <v>37056.25</v>
      </c>
      <c r="K470" s="4"/>
    </row>
    <row r="471" spans="1:11">
      <c r="A471" s="1" t="s">
        <v>504</v>
      </c>
      <c r="B471" s="1">
        <v>9</v>
      </c>
      <c r="C471" s="1">
        <f t="shared" si="58"/>
        <v>151.5</v>
      </c>
      <c r="D471" s="1">
        <v>180</v>
      </c>
      <c r="E471" s="3">
        <f t="shared" si="59"/>
        <v>158</v>
      </c>
      <c r="F471" s="3">
        <f t="shared" si="60"/>
        <v>42.25</v>
      </c>
      <c r="G471" s="2">
        <v>58.72</v>
      </c>
      <c r="H471" s="2">
        <f t="shared" si="61"/>
        <v>59</v>
      </c>
      <c r="I471" s="2">
        <f t="shared" si="62"/>
        <v>326.5</v>
      </c>
      <c r="J471" s="4">
        <f t="shared" si="63"/>
        <v>30625</v>
      </c>
      <c r="K471" s="4"/>
    </row>
    <row r="472" spans="1:11">
      <c r="A472" s="1" t="s">
        <v>505</v>
      </c>
      <c r="B472" s="1">
        <v>9</v>
      </c>
      <c r="C472" s="1">
        <f t="shared" si="58"/>
        <v>151.5</v>
      </c>
      <c r="D472" s="1">
        <v>155</v>
      </c>
      <c r="E472" s="3">
        <f t="shared" si="59"/>
        <v>186.5</v>
      </c>
      <c r="F472" s="3">
        <f t="shared" si="60"/>
        <v>1225</v>
      </c>
      <c r="G472" s="2">
        <v>61.06</v>
      </c>
      <c r="H472" s="2">
        <f t="shared" si="61"/>
        <v>61</v>
      </c>
      <c r="I472" s="2">
        <f t="shared" si="62"/>
        <v>292</v>
      </c>
      <c r="J472" s="4">
        <f t="shared" si="63"/>
        <v>19740.25</v>
      </c>
      <c r="K472" s="4"/>
    </row>
    <row r="473" spans="1:11">
      <c r="A473" s="1" t="s">
        <v>506</v>
      </c>
      <c r="B473" s="1">
        <v>9</v>
      </c>
      <c r="C473" s="1">
        <f t="shared" si="58"/>
        <v>151.5</v>
      </c>
      <c r="D473" s="1">
        <v>302</v>
      </c>
      <c r="E473" s="3">
        <f t="shared" si="59"/>
        <v>74</v>
      </c>
      <c r="F473" s="3">
        <f t="shared" si="60"/>
        <v>6006.25</v>
      </c>
      <c r="G473" s="2">
        <v>49.24</v>
      </c>
      <c r="H473" s="2">
        <f t="shared" si="61"/>
        <v>49</v>
      </c>
      <c r="I473" s="2">
        <f t="shared" si="62"/>
        <v>475</v>
      </c>
      <c r="J473" s="4">
        <f t="shared" si="63"/>
        <v>104652.25</v>
      </c>
      <c r="K473" s="4"/>
    </row>
    <row r="474" spans="1:11">
      <c r="A474" s="1" t="s">
        <v>507</v>
      </c>
      <c r="B474" s="1">
        <v>9</v>
      </c>
      <c r="C474" s="1">
        <f t="shared" si="58"/>
        <v>151.5</v>
      </c>
      <c r="D474" s="1">
        <v>196</v>
      </c>
      <c r="E474" s="3">
        <f t="shared" si="59"/>
        <v>143</v>
      </c>
      <c r="F474" s="3">
        <f t="shared" si="60"/>
        <v>72.25</v>
      </c>
      <c r="G474" s="2">
        <v>53.33</v>
      </c>
      <c r="H474" s="2">
        <f t="shared" si="61"/>
        <v>53</v>
      </c>
      <c r="I474" s="2">
        <f t="shared" si="62"/>
        <v>406.5</v>
      </c>
      <c r="J474" s="4">
        <f t="shared" si="63"/>
        <v>65025</v>
      </c>
      <c r="K474" s="4"/>
    </row>
    <row r="475" spans="1:11">
      <c r="A475" s="1" t="s">
        <v>508</v>
      </c>
      <c r="B475" s="1">
        <v>9</v>
      </c>
      <c r="C475" s="1">
        <f t="shared" si="58"/>
        <v>151.5</v>
      </c>
      <c r="D475" s="1">
        <v>207</v>
      </c>
      <c r="E475" s="3">
        <f t="shared" si="59"/>
        <v>131</v>
      </c>
      <c r="F475" s="3">
        <f t="shared" si="60"/>
        <v>420.25</v>
      </c>
      <c r="G475" s="2">
        <v>53.79</v>
      </c>
      <c r="H475" s="2">
        <f t="shared" si="61"/>
        <v>54</v>
      </c>
      <c r="I475" s="2">
        <f t="shared" si="62"/>
        <v>398.5</v>
      </c>
      <c r="J475" s="4">
        <f t="shared" si="63"/>
        <v>61009</v>
      </c>
      <c r="K475" s="4"/>
    </row>
    <row r="476" spans="1:11">
      <c r="A476" s="1" t="s">
        <v>509</v>
      </c>
      <c r="B476" s="1">
        <v>9</v>
      </c>
      <c r="C476" s="1">
        <f t="shared" si="58"/>
        <v>151.5</v>
      </c>
      <c r="D476" s="1">
        <v>197</v>
      </c>
      <c r="E476" s="3">
        <f t="shared" si="59"/>
        <v>140.5</v>
      </c>
      <c r="F476" s="3">
        <f t="shared" si="60"/>
        <v>121</v>
      </c>
      <c r="G476" s="2">
        <v>55.53</v>
      </c>
      <c r="H476" s="2">
        <f t="shared" si="61"/>
        <v>56</v>
      </c>
      <c r="I476" s="2">
        <f t="shared" si="62"/>
        <v>373</v>
      </c>
      <c r="J476" s="4">
        <f t="shared" si="63"/>
        <v>49062.25</v>
      </c>
      <c r="K476" s="4"/>
    </row>
    <row r="477" spans="1:11">
      <c r="A477" s="1" t="s">
        <v>510</v>
      </c>
      <c r="B477" s="1">
        <v>9</v>
      </c>
      <c r="C477" s="1">
        <f t="shared" si="58"/>
        <v>151.5</v>
      </c>
      <c r="D477" s="1">
        <v>72</v>
      </c>
      <c r="E477" s="3">
        <f t="shared" si="59"/>
        <v>314</v>
      </c>
      <c r="F477" s="3">
        <f t="shared" si="60"/>
        <v>26406.25</v>
      </c>
      <c r="G477" s="2">
        <v>48.94</v>
      </c>
      <c r="H477" s="2">
        <f t="shared" si="61"/>
        <v>49</v>
      </c>
      <c r="I477" s="2">
        <f t="shared" si="62"/>
        <v>481</v>
      </c>
      <c r="J477" s="4">
        <f t="shared" si="63"/>
        <v>108570.25</v>
      </c>
      <c r="K477" s="4"/>
    </row>
    <row r="478" spans="1:11">
      <c r="A478" s="1" t="s">
        <v>511</v>
      </c>
      <c r="B478" s="1">
        <v>9</v>
      </c>
      <c r="C478" s="1">
        <f t="shared" si="58"/>
        <v>151.5</v>
      </c>
      <c r="D478" s="1">
        <v>84</v>
      </c>
      <c r="E478" s="3">
        <f t="shared" si="59"/>
        <v>286</v>
      </c>
      <c r="F478" s="3">
        <f t="shared" si="60"/>
        <v>18090.25</v>
      </c>
      <c r="G478" s="2">
        <v>44.37</v>
      </c>
      <c r="H478" s="2">
        <f t="shared" si="61"/>
        <v>44</v>
      </c>
      <c r="I478" s="2">
        <f t="shared" si="62"/>
        <v>547</v>
      </c>
      <c r="J478" s="4">
        <f t="shared" si="63"/>
        <v>156420.25</v>
      </c>
      <c r="K478" s="4"/>
    </row>
    <row r="479" spans="1:11">
      <c r="A479" s="1" t="s">
        <v>512</v>
      </c>
      <c r="B479" s="1">
        <v>9</v>
      </c>
      <c r="C479" s="1">
        <f t="shared" si="58"/>
        <v>151.5</v>
      </c>
      <c r="D479" s="1">
        <v>203</v>
      </c>
      <c r="E479" s="3">
        <f t="shared" si="59"/>
        <v>135.5</v>
      </c>
      <c r="F479" s="3">
        <f t="shared" si="60"/>
        <v>256</v>
      </c>
      <c r="G479" s="2">
        <v>50.85</v>
      </c>
      <c r="H479" s="2">
        <f t="shared" si="61"/>
        <v>51</v>
      </c>
      <c r="I479" s="2">
        <f t="shared" si="62"/>
        <v>445</v>
      </c>
      <c r="J479" s="4">
        <f t="shared" si="63"/>
        <v>86142.25</v>
      </c>
      <c r="K479" s="4"/>
    </row>
    <row r="480" spans="1:11">
      <c r="A480" s="1" t="s">
        <v>513</v>
      </c>
      <c r="B480" s="1">
        <v>9</v>
      </c>
      <c r="C480" s="1">
        <f t="shared" si="58"/>
        <v>151.5</v>
      </c>
      <c r="D480" s="1">
        <v>180</v>
      </c>
      <c r="E480" s="3">
        <f t="shared" si="59"/>
        <v>158</v>
      </c>
      <c r="F480" s="3">
        <f t="shared" si="60"/>
        <v>42.25</v>
      </c>
      <c r="G480" s="2">
        <v>54.55</v>
      </c>
      <c r="H480" s="2">
        <f t="shared" si="61"/>
        <v>55</v>
      </c>
      <c r="I480" s="2">
        <f t="shared" si="62"/>
        <v>385</v>
      </c>
      <c r="J480" s="4">
        <f t="shared" si="63"/>
        <v>54522.25</v>
      </c>
      <c r="K480" s="4"/>
    </row>
    <row r="481" spans="1:11">
      <c r="A481" s="1" t="s">
        <v>514</v>
      </c>
      <c r="B481" s="1">
        <v>9</v>
      </c>
      <c r="C481" s="1">
        <f t="shared" si="58"/>
        <v>151.5</v>
      </c>
      <c r="D481" s="1">
        <v>126</v>
      </c>
      <c r="E481" s="3">
        <f t="shared" si="59"/>
        <v>221</v>
      </c>
      <c r="F481" s="3">
        <f t="shared" si="60"/>
        <v>4830.25</v>
      </c>
      <c r="G481" s="2">
        <v>52.99</v>
      </c>
      <c r="H481" s="2">
        <f t="shared" si="61"/>
        <v>53</v>
      </c>
      <c r="I481" s="2">
        <f t="shared" si="62"/>
        <v>413</v>
      </c>
      <c r="J481" s="4">
        <f t="shared" si="63"/>
        <v>68382.25</v>
      </c>
      <c r="K481" s="4"/>
    </row>
    <row r="482" spans="1:11">
      <c r="A482" s="1" t="s">
        <v>515</v>
      </c>
      <c r="B482" s="1">
        <v>9</v>
      </c>
      <c r="C482" s="1">
        <f t="shared" si="58"/>
        <v>151.5</v>
      </c>
      <c r="D482" s="1">
        <v>1575</v>
      </c>
      <c r="E482" s="3">
        <f t="shared" si="59"/>
        <v>3</v>
      </c>
      <c r="F482" s="3">
        <f t="shared" si="60"/>
        <v>22052.25</v>
      </c>
      <c r="G482" s="2">
        <v>42.73</v>
      </c>
      <c r="H482" s="2">
        <f t="shared" si="61"/>
        <v>43</v>
      </c>
      <c r="I482" s="2">
        <f t="shared" si="62"/>
        <v>562</v>
      </c>
      <c r="J482" s="4">
        <f t="shared" si="63"/>
        <v>168510.25</v>
      </c>
      <c r="K482" s="4"/>
    </row>
    <row r="483" spans="1:11">
      <c r="A483" s="1" t="s">
        <v>516</v>
      </c>
      <c r="B483" s="1">
        <v>9</v>
      </c>
      <c r="C483" s="1">
        <f t="shared" si="58"/>
        <v>151.5</v>
      </c>
      <c r="D483" s="1">
        <v>325</v>
      </c>
      <c r="E483" s="3">
        <f t="shared" si="59"/>
        <v>70</v>
      </c>
      <c r="F483" s="3">
        <f t="shared" si="60"/>
        <v>6642.25</v>
      </c>
      <c r="G483" s="2">
        <v>34.08</v>
      </c>
      <c r="H483" s="2">
        <f t="shared" si="61"/>
        <v>34</v>
      </c>
      <c r="I483" s="2">
        <f t="shared" si="62"/>
        <v>623.5</v>
      </c>
      <c r="J483" s="4">
        <f t="shared" si="63"/>
        <v>222784</v>
      </c>
      <c r="K483" s="4"/>
    </row>
    <row r="484" spans="1:11">
      <c r="A484" s="1" t="s">
        <v>517</v>
      </c>
      <c r="B484" s="1">
        <v>9</v>
      </c>
      <c r="C484" s="1">
        <f t="shared" si="58"/>
        <v>151.5</v>
      </c>
      <c r="D484" s="1">
        <v>179</v>
      </c>
      <c r="E484" s="3">
        <f t="shared" si="59"/>
        <v>160.5</v>
      </c>
      <c r="F484" s="3">
        <f t="shared" si="60"/>
        <v>81</v>
      </c>
      <c r="G484" s="2">
        <v>47.97</v>
      </c>
      <c r="H484" s="2">
        <f t="shared" si="61"/>
        <v>48</v>
      </c>
      <c r="I484" s="2">
        <f t="shared" si="62"/>
        <v>499</v>
      </c>
      <c r="J484" s="4">
        <f t="shared" si="63"/>
        <v>120756.25</v>
      </c>
      <c r="K484" s="4"/>
    </row>
    <row r="485" spans="1:11">
      <c r="A485" s="1" t="s">
        <v>518</v>
      </c>
      <c r="B485" s="1">
        <v>9</v>
      </c>
      <c r="C485" s="1">
        <f t="shared" si="58"/>
        <v>151.5</v>
      </c>
      <c r="D485" s="1">
        <v>218</v>
      </c>
      <c r="E485" s="3">
        <f t="shared" si="59"/>
        <v>119</v>
      </c>
      <c r="F485" s="3">
        <f t="shared" si="60"/>
        <v>1056.25</v>
      </c>
      <c r="G485" s="2">
        <v>34.340000000000003</v>
      </c>
      <c r="H485" s="2">
        <f t="shared" si="61"/>
        <v>34</v>
      </c>
      <c r="I485" s="2">
        <f t="shared" si="62"/>
        <v>622</v>
      </c>
      <c r="J485" s="4">
        <f t="shared" si="63"/>
        <v>221370.25</v>
      </c>
      <c r="K485" s="4"/>
    </row>
    <row r="486" spans="1:11">
      <c r="A486" s="1" t="s">
        <v>519</v>
      </c>
      <c r="B486" s="1">
        <v>9</v>
      </c>
      <c r="C486" s="1">
        <f t="shared" si="58"/>
        <v>151.5</v>
      </c>
      <c r="D486" s="1">
        <v>89</v>
      </c>
      <c r="E486" s="3">
        <f t="shared" si="59"/>
        <v>276</v>
      </c>
      <c r="F486" s="3">
        <f t="shared" si="60"/>
        <v>15500.25</v>
      </c>
      <c r="G486" s="2">
        <v>55.05</v>
      </c>
      <c r="H486" s="2">
        <f t="shared" si="61"/>
        <v>55</v>
      </c>
      <c r="I486" s="2">
        <f t="shared" si="62"/>
        <v>377</v>
      </c>
      <c r="J486" s="4">
        <f t="shared" si="63"/>
        <v>50850.25</v>
      </c>
      <c r="K486" s="4"/>
    </row>
    <row r="487" spans="1:11">
      <c r="A487" s="1" t="s">
        <v>520</v>
      </c>
      <c r="B487" s="1">
        <v>9</v>
      </c>
      <c r="C487" s="1">
        <f t="shared" si="58"/>
        <v>151.5</v>
      </c>
      <c r="D487" s="1">
        <v>58</v>
      </c>
      <c r="E487" s="3">
        <f t="shared" si="59"/>
        <v>351.5</v>
      </c>
      <c r="F487" s="3">
        <f t="shared" si="60"/>
        <v>40000</v>
      </c>
      <c r="G487" s="2">
        <v>61.59</v>
      </c>
      <c r="H487" s="2">
        <f t="shared" si="61"/>
        <v>62</v>
      </c>
      <c r="I487" s="2">
        <f t="shared" si="62"/>
        <v>286</v>
      </c>
      <c r="J487" s="4">
        <f t="shared" si="63"/>
        <v>18090.25</v>
      </c>
      <c r="K487" s="4"/>
    </row>
    <row r="488" spans="1:11">
      <c r="A488" s="1" t="s">
        <v>521</v>
      </c>
      <c r="B488" s="1">
        <v>9</v>
      </c>
      <c r="C488" s="1">
        <f t="shared" si="58"/>
        <v>151.5</v>
      </c>
      <c r="D488" s="1">
        <v>76</v>
      </c>
      <c r="E488" s="3">
        <f t="shared" si="59"/>
        <v>307</v>
      </c>
      <c r="F488" s="3">
        <f t="shared" si="60"/>
        <v>24180.25</v>
      </c>
      <c r="G488" s="2">
        <v>55.29</v>
      </c>
      <c r="H488" s="2">
        <f t="shared" si="61"/>
        <v>55</v>
      </c>
      <c r="I488" s="2">
        <f t="shared" si="62"/>
        <v>375</v>
      </c>
      <c r="J488" s="4">
        <f t="shared" si="63"/>
        <v>49952.25</v>
      </c>
      <c r="K488" s="4"/>
    </row>
    <row r="489" spans="1:11">
      <c r="A489" s="1" t="s">
        <v>522</v>
      </c>
      <c r="B489" s="1">
        <v>9</v>
      </c>
      <c r="C489" s="1">
        <f t="shared" si="58"/>
        <v>151.5</v>
      </c>
      <c r="D489" s="1">
        <v>115</v>
      </c>
      <c r="E489" s="3">
        <f t="shared" si="59"/>
        <v>235.5</v>
      </c>
      <c r="F489" s="3">
        <f t="shared" si="60"/>
        <v>7056</v>
      </c>
      <c r="G489" s="2">
        <v>52.48</v>
      </c>
      <c r="H489" s="2">
        <f t="shared" si="61"/>
        <v>52</v>
      </c>
      <c r="I489" s="2">
        <f t="shared" si="62"/>
        <v>424</v>
      </c>
      <c r="J489" s="4">
        <f t="shared" si="63"/>
        <v>74256.25</v>
      </c>
      <c r="K489" s="4"/>
    </row>
    <row r="490" spans="1:11">
      <c r="A490" s="1" t="s">
        <v>523</v>
      </c>
      <c r="B490" s="1">
        <v>9</v>
      </c>
      <c r="C490" s="1">
        <f t="shared" si="58"/>
        <v>151.5</v>
      </c>
      <c r="D490" s="1">
        <v>181</v>
      </c>
      <c r="E490" s="3">
        <f t="shared" si="59"/>
        <v>155</v>
      </c>
      <c r="F490" s="3">
        <f t="shared" si="60"/>
        <v>12.25</v>
      </c>
      <c r="G490" s="2">
        <v>51.21</v>
      </c>
      <c r="H490" s="2">
        <f t="shared" si="61"/>
        <v>51</v>
      </c>
      <c r="I490" s="2">
        <f t="shared" si="62"/>
        <v>438</v>
      </c>
      <c r="J490" s="4">
        <f t="shared" si="63"/>
        <v>82082.25</v>
      </c>
      <c r="K490" s="4"/>
    </row>
    <row r="491" spans="1:11">
      <c r="A491" s="1" t="s">
        <v>524</v>
      </c>
      <c r="B491" s="1">
        <v>9</v>
      </c>
      <c r="C491" s="1">
        <f t="shared" si="58"/>
        <v>151.5</v>
      </c>
      <c r="D491" s="1">
        <v>101</v>
      </c>
      <c r="E491" s="3">
        <f t="shared" si="59"/>
        <v>259</v>
      </c>
      <c r="F491" s="3">
        <f t="shared" si="60"/>
        <v>11556.25</v>
      </c>
      <c r="G491" s="2">
        <v>52.8</v>
      </c>
      <c r="H491" s="2">
        <f t="shared" si="61"/>
        <v>53</v>
      </c>
      <c r="I491" s="2">
        <f t="shared" si="62"/>
        <v>416.5</v>
      </c>
      <c r="J491" s="4">
        <f t="shared" si="63"/>
        <v>70225</v>
      </c>
      <c r="K491" s="4"/>
    </row>
    <row r="492" spans="1:11">
      <c r="A492" s="1" t="s">
        <v>525</v>
      </c>
      <c r="B492" s="1">
        <v>9</v>
      </c>
      <c r="C492" s="1">
        <f t="shared" si="58"/>
        <v>151.5</v>
      </c>
      <c r="D492" s="1">
        <v>158</v>
      </c>
      <c r="E492" s="3">
        <f t="shared" si="59"/>
        <v>180</v>
      </c>
      <c r="F492" s="3">
        <f t="shared" si="60"/>
        <v>812.25</v>
      </c>
      <c r="G492" s="2">
        <v>50.63</v>
      </c>
      <c r="H492" s="2">
        <f t="shared" si="61"/>
        <v>51</v>
      </c>
      <c r="I492" s="2">
        <f t="shared" si="62"/>
        <v>451</v>
      </c>
      <c r="J492" s="4">
        <f t="shared" si="63"/>
        <v>89700.25</v>
      </c>
      <c r="K492" s="4"/>
    </row>
    <row r="493" spans="1:11">
      <c r="A493" s="1" t="s">
        <v>526</v>
      </c>
      <c r="B493" s="1">
        <v>9</v>
      </c>
      <c r="C493" s="1">
        <f t="shared" si="58"/>
        <v>151.5</v>
      </c>
      <c r="D493" s="1">
        <v>133</v>
      </c>
      <c r="E493" s="3">
        <f t="shared" si="59"/>
        <v>212</v>
      </c>
      <c r="F493" s="3">
        <f t="shared" si="60"/>
        <v>3660.25</v>
      </c>
      <c r="G493" s="2">
        <v>45.04</v>
      </c>
      <c r="H493" s="2">
        <f t="shared" si="61"/>
        <v>45</v>
      </c>
      <c r="I493" s="2">
        <f t="shared" si="62"/>
        <v>538</v>
      </c>
      <c r="J493" s="4">
        <f t="shared" si="63"/>
        <v>149382.25</v>
      </c>
      <c r="K493" s="4"/>
    </row>
    <row r="494" spans="1:11">
      <c r="A494" s="1" t="s">
        <v>527</v>
      </c>
      <c r="B494" s="1">
        <v>9</v>
      </c>
      <c r="C494" s="1">
        <f t="shared" si="58"/>
        <v>151.5</v>
      </c>
      <c r="D494" s="1">
        <v>140</v>
      </c>
      <c r="E494" s="3">
        <f t="shared" si="59"/>
        <v>205</v>
      </c>
      <c r="F494" s="3">
        <f t="shared" si="60"/>
        <v>2862.25</v>
      </c>
      <c r="G494" s="2">
        <v>55.84</v>
      </c>
      <c r="H494" s="2">
        <f t="shared" si="61"/>
        <v>56</v>
      </c>
      <c r="I494" s="2">
        <f t="shared" si="62"/>
        <v>365.5</v>
      </c>
      <c r="J494" s="4">
        <f t="shared" si="63"/>
        <v>45796</v>
      </c>
      <c r="K494" s="4"/>
    </row>
    <row r="495" spans="1:11">
      <c r="A495" s="1" t="s">
        <v>528</v>
      </c>
      <c r="B495" s="1">
        <v>9</v>
      </c>
      <c r="C495" s="1">
        <f t="shared" si="58"/>
        <v>151.5</v>
      </c>
      <c r="D495" s="1">
        <v>26</v>
      </c>
      <c r="E495" s="3">
        <f t="shared" si="59"/>
        <v>443</v>
      </c>
      <c r="F495" s="3">
        <f t="shared" si="60"/>
        <v>84972.25</v>
      </c>
      <c r="G495" s="2">
        <v>67.900000000000006</v>
      </c>
      <c r="H495" s="2">
        <f t="shared" si="61"/>
        <v>68</v>
      </c>
      <c r="I495" s="2">
        <f t="shared" si="62"/>
        <v>225</v>
      </c>
      <c r="J495" s="4">
        <f t="shared" si="63"/>
        <v>5402.25</v>
      </c>
      <c r="K495" s="4"/>
    </row>
    <row r="496" spans="1:11">
      <c r="A496" s="1" t="s">
        <v>529</v>
      </c>
      <c r="B496" s="1">
        <v>10</v>
      </c>
      <c r="C496" s="1">
        <f t="shared" si="58"/>
        <v>123.5</v>
      </c>
      <c r="D496" s="1">
        <v>132</v>
      </c>
      <c r="E496" s="3">
        <f t="shared" si="59"/>
        <v>213</v>
      </c>
      <c r="F496" s="3">
        <f t="shared" si="60"/>
        <v>8010.25</v>
      </c>
      <c r="G496" s="2">
        <v>63.03</v>
      </c>
      <c r="H496" s="2">
        <f t="shared" si="61"/>
        <v>63</v>
      </c>
      <c r="I496" s="2">
        <f t="shared" si="62"/>
        <v>267</v>
      </c>
      <c r="J496" s="4">
        <f t="shared" si="63"/>
        <v>20592.25</v>
      </c>
      <c r="K496" s="4"/>
    </row>
    <row r="497" spans="1:11">
      <c r="A497" s="1" t="s">
        <v>530</v>
      </c>
      <c r="B497" s="1">
        <v>10</v>
      </c>
      <c r="C497" s="1">
        <f t="shared" si="58"/>
        <v>123.5</v>
      </c>
      <c r="D497" s="1">
        <v>115</v>
      </c>
      <c r="E497" s="3">
        <f t="shared" si="59"/>
        <v>235.5</v>
      </c>
      <c r="F497" s="3">
        <f t="shared" si="60"/>
        <v>12544</v>
      </c>
      <c r="G497" s="2">
        <v>62.05</v>
      </c>
      <c r="H497" s="2">
        <f t="shared" si="61"/>
        <v>62</v>
      </c>
      <c r="I497" s="2">
        <f t="shared" si="62"/>
        <v>279</v>
      </c>
      <c r="J497" s="4">
        <f t="shared" si="63"/>
        <v>24180.25</v>
      </c>
      <c r="K497" s="4"/>
    </row>
    <row r="498" spans="1:11">
      <c r="A498" s="1" t="s">
        <v>531</v>
      </c>
      <c r="B498" s="1">
        <v>10</v>
      </c>
      <c r="C498" s="1">
        <f t="shared" si="58"/>
        <v>123.5</v>
      </c>
      <c r="D498" s="1">
        <v>141</v>
      </c>
      <c r="E498" s="3">
        <f t="shared" si="59"/>
        <v>203</v>
      </c>
      <c r="F498" s="3">
        <f t="shared" si="60"/>
        <v>6320.25</v>
      </c>
      <c r="G498" s="2">
        <v>61.68</v>
      </c>
      <c r="H498" s="2">
        <f t="shared" si="61"/>
        <v>62</v>
      </c>
      <c r="I498" s="2">
        <f t="shared" si="62"/>
        <v>281.5</v>
      </c>
      <c r="J498" s="4">
        <f t="shared" si="63"/>
        <v>24964</v>
      </c>
      <c r="K498" s="4"/>
    </row>
    <row r="499" spans="1:11">
      <c r="A499" s="1" t="s">
        <v>532</v>
      </c>
      <c r="B499" s="1">
        <v>10</v>
      </c>
      <c r="C499" s="1">
        <f t="shared" si="58"/>
        <v>123.5</v>
      </c>
      <c r="D499" s="1">
        <v>66</v>
      </c>
      <c r="E499" s="3">
        <f t="shared" si="59"/>
        <v>329.5</v>
      </c>
      <c r="F499" s="3">
        <f t="shared" si="60"/>
        <v>42436</v>
      </c>
      <c r="G499" s="2">
        <v>65.260000000000005</v>
      </c>
      <c r="H499" s="2">
        <f t="shared" si="61"/>
        <v>65</v>
      </c>
      <c r="I499" s="2">
        <f t="shared" si="62"/>
        <v>245</v>
      </c>
      <c r="J499" s="4">
        <f t="shared" si="63"/>
        <v>14762.25</v>
      </c>
      <c r="K499" s="4"/>
    </row>
    <row r="500" spans="1:11">
      <c r="A500" s="1" t="s">
        <v>533</v>
      </c>
      <c r="B500" s="1">
        <v>10</v>
      </c>
      <c r="C500" s="1">
        <f t="shared" si="58"/>
        <v>123.5</v>
      </c>
      <c r="D500" s="1">
        <v>188</v>
      </c>
      <c r="E500" s="3">
        <f t="shared" si="59"/>
        <v>149</v>
      </c>
      <c r="F500" s="3">
        <f t="shared" si="60"/>
        <v>650.25</v>
      </c>
      <c r="G500" s="2">
        <v>58.41</v>
      </c>
      <c r="H500" s="2">
        <f t="shared" si="61"/>
        <v>58</v>
      </c>
      <c r="I500" s="2">
        <f t="shared" si="62"/>
        <v>338</v>
      </c>
      <c r="J500" s="4">
        <f t="shared" si="63"/>
        <v>46010.25</v>
      </c>
      <c r="K500" s="4"/>
    </row>
    <row r="501" spans="1:11">
      <c r="A501" s="1" t="s">
        <v>534</v>
      </c>
      <c r="B501" s="1">
        <v>10</v>
      </c>
      <c r="C501" s="1">
        <f t="shared" si="58"/>
        <v>123.5</v>
      </c>
      <c r="D501" s="1">
        <v>108</v>
      </c>
      <c r="E501" s="3">
        <f t="shared" si="59"/>
        <v>248.5</v>
      </c>
      <c r="F501" s="3">
        <f t="shared" si="60"/>
        <v>15625</v>
      </c>
      <c r="G501" s="2">
        <v>51.35</v>
      </c>
      <c r="H501" s="2">
        <f t="shared" si="61"/>
        <v>51</v>
      </c>
      <c r="I501" s="2">
        <f t="shared" si="62"/>
        <v>436</v>
      </c>
      <c r="J501" s="4">
        <f t="shared" si="63"/>
        <v>97656.25</v>
      </c>
      <c r="K501" s="4"/>
    </row>
    <row r="502" spans="1:11">
      <c r="A502" s="1" t="s">
        <v>535</v>
      </c>
      <c r="B502" s="1">
        <v>10</v>
      </c>
      <c r="C502" s="1">
        <f t="shared" si="58"/>
        <v>123.5</v>
      </c>
      <c r="D502" s="1">
        <v>142</v>
      </c>
      <c r="E502" s="3">
        <f t="shared" si="59"/>
        <v>202</v>
      </c>
      <c r="F502" s="3">
        <f t="shared" si="60"/>
        <v>6162.25</v>
      </c>
      <c r="G502" s="2">
        <v>48.74</v>
      </c>
      <c r="H502" s="2">
        <f t="shared" si="61"/>
        <v>49</v>
      </c>
      <c r="I502" s="2">
        <f t="shared" si="62"/>
        <v>484</v>
      </c>
      <c r="J502" s="4">
        <f t="shared" si="63"/>
        <v>129960.25</v>
      </c>
      <c r="K502" s="4"/>
    </row>
    <row r="503" spans="1:11">
      <c r="A503" s="1" t="s">
        <v>536</v>
      </c>
      <c r="B503" s="1">
        <v>10</v>
      </c>
      <c r="C503" s="1">
        <f t="shared" si="58"/>
        <v>123.5</v>
      </c>
      <c r="D503" s="1">
        <v>213</v>
      </c>
      <c r="E503" s="3">
        <f t="shared" si="59"/>
        <v>125.5</v>
      </c>
      <c r="F503" s="3">
        <f t="shared" si="60"/>
        <v>4</v>
      </c>
      <c r="G503" s="2">
        <v>48.67</v>
      </c>
      <c r="H503" s="2">
        <f t="shared" si="61"/>
        <v>49</v>
      </c>
      <c r="I503" s="2">
        <f t="shared" si="62"/>
        <v>486</v>
      </c>
      <c r="J503" s="4">
        <f t="shared" si="63"/>
        <v>131406.25</v>
      </c>
      <c r="K503" s="4"/>
    </row>
    <row r="504" spans="1:11">
      <c r="A504" s="1" t="s">
        <v>537</v>
      </c>
      <c r="B504" s="1">
        <v>10</v>
      </c>
      <c r="C504" s="1">
        <f t="shared" si="58"/>
        <v>123.5</v>
      </c>
      <c r="D504" s="1">
        <v>192</v>
      </c>
      <c r="E504" s="3">
        <f t="shared" si="59"/>
        <v>146.5</v>
      </c>
      <c r="F504" s="3">
        <f t="shared" si="60"/>
        <v>529</v>
      </c>
      <c r="G504" s="2">
        <v>38.26</v>
      </c>
      <c r="H504" s="2">
        <f t="shared" si="61"/>
        <v>38</v>
      </c>
      <c r="I504" s="2">
        <f t="shared" si="62"/>
        <v>600</v>
      </c>
      <c r="J504" s="4">
        <f t="shared" si="63"/>
        <v>227052.25</v>
      </c>
      <c r="K504" s="4"/>
    </row>
    <row r="505" spans="1:11">
      <c r="A505" s="1" t="s">
        <v>538</v>
      </c>
      <c r="B505" s="1">
        <v>10</v>
      </c>
      <c r="C505" s="1">
        <f t="shared" si="58"/>
        <v>123.5</v>
      </c>
      <c r="D505" s="1">
        <v>335</v>
      </c>
      <c r="E505" s="3">
        <f t="shared" si="59"/>
        <v>66</v>
      </c>
      <c r="F505" s="3">
        <f t="shared" si="60"/>
        <v>3306.25</v>
      </c>
      <c r="G505" s="2">
        <v>44.99</v>
      </c>
      <c r="H505" s="2">
        <f t="shared" si="61"/>
        <v>45</v>
      </c>
      <c r="I505" s="2">
        <f t="shared" si="62"/>
        <v>539</v>
      </c>
      <c r="J505" s="4">
        <f t="shared" si="63"/>
        <v>172640.25</v>
      </c>
      <c r="K505" s="4"/>
    </row>
    <row r="506" spans="1:11">
      <c r="A506" s="1" t="s">
        <v>539</v>
      </c>
      <c r="B506" s="1">
        <v>10</v>
      </c>
      <c r="C506" s="1">
        <f t="shared" si="58"/>
        <v>123.5</v>
      </c>
      <c r="D506" s="1">
        <v>243</v>
      </c>
      <c r="E506" s="3">
        <f t="shared" si="59"/>
        <v>99</v>
      </c>
      <c r="F506" s="3">
        <f t="shared" si="60"/>
        <v>600.25</v>
      </c>
      <c r="G506" s="2">
        <v>45.76</v>
      </c>
      <c r="H506" s="2">
        <f t="shared" si="61"/>
        <v>46</v>
      </c>
      <c r="I506" s="2">
        <f t="shared" si="62"/>
        <v>533</v>
      </c>
      <c r="J506" s="4">
        <f t="shared" si="63"/>
        <v>167690.25</v>
      </c>
      <c r="K506" s="4"/>
    </row>
    <row r="507" spans="1:11">
      <c r="A507" s="1" t="s">
        <v>540</v>
      </c>
      <c r="B507" s="1">
        <v>10</v>
      </c>
      <c r="C507" s="1">
        <f t="shared" si="58"/>
        <v>123.5</v>
      </c>
      <c r="D507" s="1">
        <v>261</v>
      </c>
      <c r="E507" s="3">
        <f t="shared" si="59"/>
        <v>90</v>
      </c>
      <c r="F507" s="3">
        <f t="shared" si="60"/>
        <v>1122.25</v>
      </c>
      <c r="G507" s="2">
        <v>39.159999999999997</v>
      </c>
      <c r="H507" s="2">
        <f t="shared" si="61"/>
        <v>39</v>
      </c>
      <c r="I507" s="2">
        <f t="shared" si="62"/>
        <v>591</v>
      </c>
      <c r="J507" s="4">
        <f t="shared" si="63"/>
        <v>218556.25</v>
      </c>
      <c r="K507" s="4"/>
    </row>
    <row r="508" spans="1:11">
      <c r="A508" s="1" t="s">
        <v>541</v>
      </c>
      <c r="B508" s="1">
        <v>10</v>
      </c>
      <c r="C508" s="1">
        <f t="shared" si="58"/>
        <v>123.5</v>
      </c>
      <c r="D508" s="1">
        <v>192</v>
      </c>
      <c r="E508" s="3">
        <f t="shared" si="59"/>
        <v>146.5</v>
      </c>
      <c r="F508" s="3">
        <f t="shared" si="60"/>
        <v>529</v>
      </c>
      <c r="G508" s="2">
        <v>35.79</v>
      </c>
      <c r="H508" s="2">
        <f t="shared" si="61"/>
        <v>36</v>
      </c>
      <c r="I508" s="2">
        <f t="shared" si="62"/>
        <v>617</v>
      </c>
      <c r="J508" s="4">
        <f t="shared" si="63"/>
        <v>243542.25</v>
      </c>
      <c r="K508" s="4"/>
    </row>
    <row r="509" spans="1:11">
      <c r="A509" s="1" t="s">
        <v>542</v>
      </c>
      <c r="B509" s="1">
        <v>10</v>
      </c>
      <c r="C509" s="1">
        <f t="shared" si="58"/>
        <v>123.5</v>
      </c>
      <c r="D509" s="1">
        <v>237</v>
      </c>
      <c r="E509" s="3">
        <f t="shared" si="59"/>
        <v>104</v>
      </c>
      <c r="F509" s="3">
        <f t="shared" si="60"/>
        <v>380.25</v>
      </c>
      <c r="G509" s="2">
        <v>39.07</v>
      </c>
      <c r="H509" s="2">
        <f t="shared" si="61"/>
        <v>39</v>
      </c>
      <c r="I509" s="2">
        <f t="shared" si="62"/>
        <v>593</v>
      </c>
      <c r="J509" s="4">
        <f t="shared" si="63"/>
        <v>220430.25</v>
      </c>
      <c r="K509" s="4"/>
    </row>
    <row r="510" spans="1:11">
      <c r="A510" s="1" t="s">
        <v>543</v>
      </c>
      <c r="B510" s="1">
        <v>10</v>
      </c>
      <c r="C510" s="1">
        <f t="shared" si="58"/>
        <v>123.5</v>
      </c>
      <c r="D510" s="1">
        <v>181</v>
      </c>
      <c r="E510" s="3">
        <f t="shared" si="59"/>
        <v>155</v>
      </c>
      <c r="F510" s="3">
        <f t="shared" si="60"/>
        <v>992.25</v>
      </c>
      <c r="G510" s="2">
        <v>53.71</v>
      </c>
      <c r="H510" s="2">
        <f t="shared" si="61"/>
        <v>54</v>
      </c>
      <c r="I510" s="2">
        <f t="shared" si="62"/>
        <v>402</v>
      </c>
      <c r="J510" s="4">
        <f t="shared" si="63"/>
        <v>77562.25</v>
      </c>
      <c r="K510" s="4"/>
    </row>
    <row r="511" spans="1:11">
      <c r="A511" s="1" t="s">
        <v>544</v>
      </c>
      <c r="B511" s="1">
        <v>10</v>
      </c>
      <c r="C511" s="1">
        <f t="shared" si="58"/>
        <v>123.5</v>
      </c>
      <c r="D511" s="1">
        <v>149</v>
      </c>
      <c r="E511" s="3">
        <f t="shared" si="59"/>
        <v>193</v>
      </c>
      <c r="F511" s="3">
        <f t="shared" si="60"/>
        <v>4830.25</v>
      </c>
      <c r="G511" s="2">
        <v>53.73</v>
      </c>
      <c r="H511" s="2">
        <f t="shared" si="61"/>
        <v>54</v>
      </c>
      <c r="I511" s="2">
        <f t="shared" si="62"/>
        <v>401</v>
      </c>
      <c r="J511" s="4">
        <f t="shared" si="63"/>
        <v>77006.25</v>
      </c>
      <c r="K511" s="4"/>
    </row>
    <row r="512" spans="1:11">
      <c r="A512" s="1" t="s">
        <v>545</v>
      </c>
      <c r="B512" s="1">
        <v>10</v>
      </c>
      <c r="C512" s="1">
        <f t="shared" si="58"/>
        <v>123.5</v>
      </c>
      <c r="D512" s="1">
        <v>279</v>
      </c>
      <c r="E512" s="3">
        <f t="shared" si="59"/>
        <v>82</v>
      </c>
      <c r="F512" s="3">
        <f t="shared" si="60"/>
        <v>1722.25</v>
      </c>
      <c r="G512" s="2">
        <v>50.36</v>
      </c>
      <c r="H512" s="2">
        <f t="shared" si="61"/>
        <v>50</v>
      </c>
      <c r="I512" s="2">
        <f t="shared" si="62"/>
        <v>455</v>
      </c>
      <c r="J512" s="4">
        <f t="shared" si="63"/>
        <v>109892.25</v>
      </c>
      <c r="K512" s="4"/>
    </row>
    <row r="513" spans="1:11">
      <c r="A513" s="1" t="s">
        <v>546</v>
      </c>
      <c r="B513" s="1">
        <v>10</v>
      </c>
      <c r="C513" s="1">
        <f t="shared" si="58"/>
        <v>123.5</v>
      </c>
      <c r="D513" s="1">
        <v>131</v>
      </c>
      <c r="E513" s="3">
        <f t="shared" si="59"/>
        <v>214</v>
      </c>
      <c r="F513" s="3">
        <f t="shared" si="60"/>
        <v>8190.25</v>
      </c>
      <c r="G513" s="2">
        <v>57.05</v>
      </c>
      <c r="H513" s="2">
        <f t="shared" si="61"/>
        <v>57</v>
      </c>
      <c r="I513" s="2">
        <f t="shared" si="62"/>
        <v>354</v>
      </c>
      <c r="J513" s="4">
        <f t="shared" si="63"/>
        <v>53130.25</v>
      </c>
      <c r="K513" s="4"/>
    </row>
    <row r="514" spans="1:11">
      <c r="A514" s="1" t="s">
        <v>547</v>
      </c>
      <c r="B514" s="1">
        <v>10</v>
      </c>
      <c r="C514" s="1">
        <f t="shared" si="58"/>
        <v>123.5</v>
      </c>
      <c r="D514" s="1">
        <v>228</v>
      </c>
      <c r="E514" s="3">
        <f t="shared" si="59"/>
        <v>112</v>
      </c>
      <c r="F514" s="3">
        <f t="shared" si="60"/>
        <v>132.25</v>
      </c>
      <c r="G514" s="2">
        <v>51.18</v>
      </c>
      <c r="H514" s="2">
        <f t="shared" si="61"/>
        <v>51</v>
      </c>
      <c r="I514" s="2">
        <f t="shared" si="62"/>
        <v>439</v>
      </c>
      <c r="J514" s="4">
        <f t="shared" si="63"/>
        <v>99540.25</v>
      </c>
      <c r="K514" s="4"/>
    </row>
    <row r="515" spans="1:11">
      <c r="A515" s="1" t="s">
        <v>548</v>
      </c>
      <c r="B515" s="1">
        <v>10</v>
      </c>
      <c r="C515" s="1">
        <f t="shared" ref="C515:C578" si="64">_xlfn.RANK.AVG(B515,$B$2:$B$633,0)</f>
        <v>123.5</v>
      </c>
      <c r="D515" s="1">
        <v>112</v>
      </c>
      <c r="E515" s="3">
        <f t="shared" ref="E515:E578" si="65">_xlfn.RANK.AVG(D515,$D$2:$D$633,0)</f>
        <v>239.5</v>
      </c>
      <c r="F515" s="3">
        <f t="shared" ref="F515:F578" si="66">(C515-E515)^2</f>
        <v>13456</v>
      </c>
      <c r="G515" s="2">
        <v>47.17</v>
      </c>
      <c r="H515" s="2">
        <f t="shared" ref="H515:H578" si="67">ROUND(G515,0)</f>
        <v>47</v>
      </c>
      <c r="I515" s="2">
        <f t="shared" ref="I515:I578" si="68">_xlfn.RANK.AVG(G515,G$2:G$633,0)</f>
        <v>507</v>
      </c>
      <c r="J515" s="4">
        <f t="shared" ref="J515:J578" si="69">(C515-I515)^2</f>
        <v>147072.25</v>
      </c>
      <c r="K515" s="4"/>
    </row>
    <row r="516" spans="1:11">
      <c r="A516" s="1" t="s">
        <v>549</v>
      </c>
      <c r="B516" s="1">
        <v>10</v>
      </c>
      <c r="C516" s="1">
        <f t="shared" si="64"/>
        <v>123.5</v>
      </c>
      <c r="D516" s="1">
        <v>155</v>
      </c>
      <c r="E516" s="3">
        <f t="shared" si="65"/>
        <v>186.5</v>
      </c>
      <c r="F516" s="3">
        <f t="shared" si="66"/>
        <v>3969</v>
      </c>
      <c r="G516" s="2">
        <v>50.79</v>
      </c>
      <c r="H516" s="2">
        <f t="shared" si="67"/>
        <v>51</v>
      </c>
      <c r="I516" s="2">
        <f t="shared" si="68"/>
        <v>448</v>
      </c>
      <c r="J516" s="4">
        <f t="shared" si="69"/>
        <v>105300.25</v>
      </c>
      <c r="K516" s="4"/>
    </row>
    <row r="517" spans="1:11">
      <c r="A517" s="1" t="s">
        <v>550</v>
      </c>
      <c r="B517" s="1">
        <v>10</v>
      </c>
      <c r="C517" s="1">
        <f t="shared" si="64"/>
        <v>123.5</v>
      </c>
      <c r="D517" s="1">
        <v>79</v>
      </c>
      <c r="E517" s="3">
        <f t="shared" si="65"/>
        <v>298</v>
      </c>
      <c r="F517" s="3">
        <f t="shared" si="66"/>
        <v>30450.25</v>
      </c>
      <c r="G517" s="2">
        <v>58.42</v>
      </c>
      <c r="H517" s="2">
        <f t="shared" si="67"/>
        <v>58</v>
      </c>
      <c r="I517" s="2">
        <f t="shared" si="68"/>
        <v>336</v>
      </c>
      <c r="J517" s="4">
        <f t="shared" si="69"/>
        <v>45156.25</v>
      </c>
      <c r="K517" s="4"/>
    </row>
    <row r="518" spans="1:11">
      <c r="A518" s="1" t="s">
        <v>551</v>
      </c>
      <c r="B518" s="1">
        <v>10</v>
      </c>
      <c r="C518" s="1">
        <f t="shared" si="64"/>
        <v>123.5</v>
      </c>
      <c r="D518" s="1">
        <v>79</v>
      </c>
      <c r="E518" s="3">
        <f t="shared" si="65"/>
        <v>298</v>
      </c>
      <c r="F518" s="3">
        <f t="shared" si="66"/>
        <v>30450.25</v>
      </c>
      <c r="G518" s="2">
        <v>58.42</v>
      </c>
      <c r="H518" s="2">
        <f t="shared" si="67"/>
        <v>58</v>
      </c>
      <c r="I518" s="2">
        <f t="shared" si="68"/>
        <v>336</v>
      </c>
      <c r="J518" s="4">
        <f t="shared" si="69"/>
        <v>45156.25</v>
      </c>
      <c r="K518" s="4"/>
    </row>
    <row r="519" spans="1:11">
      <c r="A519" s="1" t="s">
        <v>552</v>
      </c>
      <c r="B519" s="1">
        <v>10</v>
      </c>
      <c r="C519" s="1">
        <f t="shared" si="64"/>
        <v>123.5</v>
      </c>
      <c r="D519" s="1">
        <v>79</v>
      </c>
      <c r="E519" s="3">
        <f t="shared" si="65"/>
        <v>298</v>
      </c>
      <c r="F519" s="3">
        <f t="shared" si="66"/>
        <v>30450.25</v>
      </c>
      <c r="G519" s="2">
        <v>58.42</v>
      </c>
      <c r="H519" s="2">
        <f t="shared" si="67"/>
        <v>58</v>
      </c>
      <c r="I519" s="2">
        <f t="shared" si="68"/>
        <v>336</v>
      </c>
      <c r="J519" s="4">
        <f t="shared" si="69"/>
        <v>45156.25</v>
      </c>
      <c r="K519" s="4"/>
    </row>
    <row r="520" spans="1:11">
      <c r="A520" s="1" t="s">
        <v>553</v>
      </c>
      <c r="B520" s="1">
        <v>10</v>
      </c>
      <c r="C520" s="1">
        <f t="shared" si="64"/>
        <v>123.5</v>
      </c>
      <c r="D520" s="1">
        <v>79</v>
      </c>
      <c r="E520" s="3">
        <f t="shared" si="65"/>
        <v>298</v>
      </c>
      <c r="F520" s="3">
        <f t="shared" si="66"/>
        <v>30450.25</v>
      </c>
      <c r="G520" s="2">
        <v>58.64</v>
      </c>
      <c r="H520" s="2">
        <f t="shared" si="67"/>
        <v>59</v>
      </c>
      <c r="I520" s="2">
        <f t="shared" si="68"/>
        <v>329</v>
      </c>
      <c r="J520" s="4">
        <f t="shared" si="69"/>
        <v>42230.25</v>
      </c>
      <c r="K520" s="4"/>
    </row>
    <row r="521" spans="1:11">
      <c r="A521" s="1" t="s">
        <v>554</v>
      </c>
      <c r="B521" s="1">
        <v>10</v>
      </c>
      <c r="C521" s="1">
        <f t="shared" si="64"/>
        <v>123.5</v>
      </c>
      <c r="D521" s="1">
        <v>235</v>
      </c>
      <c r="E521" s="3">
        <f t="shared" si="65"/>
        <v>105</v>
      </c>
      <c r="F521" s="3">
        <f t="shared" si="66"/>
        <v>342.25</v>
      </c>
      <c r="G521" s="2">
        <v>62.7</v>
      </c>
      <c r="H521" s="2">
        <f t="shared" si="67"/>
        <v>63</v>
      </c>
      <c r="I521" s="2">
        <f t="shared" si="68"/>
        <v>271</v>
      </c>
      <c r="J521" s="4">
        <f t="shared" si="69"/>
        <v>21756.25</v>
      </c>
      <c r="K521" s="4"/>
    </row>
    <row r="522" spans="1:11">
      <c r="A522" s="1" t="s">
        <v>555</v>
      </c>
      <c r="B522" s="1">
        <v>10</v>
      </c>
      <c r="C522" s="1">
        <f t="shared" si="64"/>
        <v>123.5</v>
      </c>
      <c r="D522" s="1">
        <v>126</v>
      </c>
      <c r="E522" s="3">
        <f t="shared" si="65"/>
        <v>221</v>
      </c>
      <c r="F522" s="3">
        <f t="shared" si="66"/>
        <v>9506.25</v>
      </c>
      <c r="G522" s="2">
        <v>50.39</v>
      </c>
      <c r="H522" s="2">
        <f t="shared" si="67"/>
        <v>50</v>
      </c>
      <c r="I522" s="2">
        <f t="shared" si="68"/>
        <v>454</v>
      </c>
      <c r="J522" s="4">
        <f t="shared" si="69"/>
        <v>109230.25</v>
      </c>
      <c r="K522" s="4"/>
    </row>
    <row r="523" spans="1:11">
      <c r="A523" s="1" t="s">
        <v>556</v>
      </c>
      <c r="B523" s="1">
        <v>10</v>
      </c>
      <c r="C523" s="1">
        <f t="shared" si="64"/>
        <v>123.5</v>
      </c>
      <c r="D523" s="1">
        <v>597</v>
      </c>
      <c r="E523" s="3">
        <f t="shared" si="65"/>
        <v>27</v>
      </c>
      <c r="F523" s="3">
        <f t="shared" si="66"/>
        <v>9312.25</v>
      </c>
      <c r="G523" s="2">
        <v>41.7</v>
      </c>
      <c r="H523" s="2">
        <f t="shared" si="67"/>
        <v>42</v>
      </c>
      <c r="I523" s="2">
        <f t="shared" si="68"/>
        <v>569</v>
      </c>
      <c r="J523" s="4">
        <f t="shared" si="69"/>
        <v>198470.25</v>
      </c>
      <c r="K523" s="4"/>
    </row>
    <row r="524" spans="1:11">
      <c r="A524" s="1" t="s">
        <v>557</v>
      </c>
      <c r="B524" s="1">
        <v>10</v>
      </c>
      <c r="C524" s="1">
        <f t="shared" si="64"/>
        <v>123.5</v>
      </c>
      <c r="D524" s="1">
        <v>159</v>
      </c>
      <c r="E524" s="3">
        <f t="shared" si="65"/>
        <v>177.5</v>
      </c>
      <c r="F524" s="3">
        <f t="shared" si="66"/>
        <v>2916</v>
      </c>
      <c r="G524" s="2">
        <v>52.54</v>
      </c>
      <c r="H524" s="2">
        <f t="shared" si="67"/>
        <v>53</v>
      </c>
      <c r="I524" s="2">
        <f t="shared" si="68"/>
        <v>423</v>
      </c>
      <c r="J524" s="4">
        <f t="shared" si="69"/>
        <v>89700.25</v>
      </c>
      <c r="K524" s="4"/>
    </row>
    <row r="525" spans="1:11">
      <c r="A525" s="1" t="s">
        <v>558</v>
      </c>
      <c r="B525" s="1">
        <v>10</v>
      </c>
      <c r="C525" s="1">
        <f t="shared" si="64"/>
        <v>123.5</v>
      </c>
      <c r="D525" s="1">
        <v>176</v>
      </c>
      <c r="E525" s="3">
        <f t="shared" si="65"/>
        <v>163.5</v>
      </c>
      <c r="F525" s="3">
        <f t="shared" si="66"/>
        <v>1600</v>
      </c>
      <c r="G525" s="2">
        <v>48.54</v>
      </c>
      <c r="H525" s="2">
        <f t="shared" si="67"/>
        <v>49</v>
      </c>
      <c r="I525" s="2">
        <f t="shared" si="68"/>
        <v>488.5</v>
      </c>
      <c r="J525" s="4">
        <f t="shared" si="69"/>
        <v>133225</v>
      </c>
      <c r="K525" s="4"/>
    </row>
    <row r="526" spans="1:11">
      <c r="A526" s="1" t="s">
        <v>559</v>
      </c>
      <c r="B526" s="1">
        <v>11</v>
      </c>
      <c r="C526" s="1">
        <f t="shared" si="64"/>
        <v>98</v>
      </c>
      <c r="D526" s="1">
        <v>140</v>
      </c>
      <c r="E526" s="3">
        <f t="shared" si="65"/>
        <v>205</v>
      </c>
      <c r="F526" s="3">
        <f t="shared" si="66"/>
        <v>11449</v>
      </c>
      <c r="G526" s="2">
        <v>61.11</v>
      </c>
      <c r="H526" s="2">
        <f t="shared" si="67"/>
        <v>61</v>
      </c>
      <c r="I526" s="2">
        <f t="shared" si="68"/>
        <v>291</v>
      </c>
      <c r="J526" s="4">
        <f t="shared" si="69"/>
        <v>37249</v>
      </c>
      <c r="K526" s="4"/>
    </row>
    <row r="527" spans="1:11">
      <c r="A527" s="1" t="s">
        <v>560</v>
      </c>
      <c r="B527" s="1">
        <v>11</v>
      </c>
      <c r="C527" s="1">
        <f t="shared" si="64"/>
        <v>98</v>
      </c>
      <c r="D527" s="1">
        <v>230</v>
      </c>
      <c r="E527" s="3">
        <f t="shared" si="65"/>
        <v>110</v>
      </c>
      <c r="F527" s="3">
        <f t="shared" si="66"/>
        <v>144</v>
      </c>
      <c r="G527" s="2">
        <v>59</v>
      </c>
      <c r="H527" s="2">
        <f t="shared" si="67"/>
        <v>59</v>
      </c>
      <c r="I527" s="2">
        <f t="shared" si="68"/>
        <v>320</v>
      </c>
      <c r="J527" s="4">
        <f t="shared" si="69"/>
        <v>49284</v>
      </c>
      <c r="K527" s="4"/>
    </row>
    <row r="528" spans="1:11">
      <c r="A528" s="1" t="s">
        <v>561</v>
      </c>
      <c r="B528" s="1">
        <v>11</v>
      </c>
      <c r="C528" s="1">
        <f t="shared" si="64"/>
        <v>98</v>
      </c>
      <c r="D528" s="1">
        <v>198</v>
      </c>
      <c r="E528" s="3">
        <f t="shared" si="65"/>
        <v>138.5</v>
      </c>
      <c r="F528" s="3">
        <f t="shared" si="66"/>
        <v>1640.25</v>
      </c>
      <c r="G528" s="2">
        <v>55</v>
      </c>
      <c r="H528" s="2">
        <f t="shared" si="67"/>
        <v>55</v>
      </c>
      <c r="I528" s="2">
        <f t="shared" si="68"/>
        <v>378</v>
      </c>
      <c r="J528" s="4">
        <f t="shared" si="69"/>
        <v>78400</v>
      </c>
      <c r="K528" s="4"/>
    </row>
    <row r="529" spans="1:11">
      <c r="A529" s="1" t="s">
        <v>562</v>
      </c>
      <c r="B529" s="1">
        <v>11</v>
      </c>
      <c r="C529" s="1">
        <f t="shared" si="64"/>
        <v>98</v>
      </c>
      <c r="D529" s="1">
        <v>187</v>
      </c>
      <c r="E529" s="3">
        <f t="shared" si="65"/>
        <v>150.5</v>
      </c>
      <c r="F529" s="3">
        <f t="shared" si="66"/>
        <v>2756.25</v>
      </c>
      <c r="G529" s="2">
        <v>57.01</v>
      </c>
      <c r="H529" s="2">
        <f t="shared" si="67"/>
        <v>57</v>
      </c>
      <c r="I529" s="2">
        <f t="shared" si="68"/>
        <v>355</v>
      </c>
      <c r="J529" s="4">
        <f t="shared" si="69"/>
        <v>66049</v>
      </c>
      <c r="K529" s="4"/>
    </row>
    <row r="530" spans="1:11">
      <c r="A530" s="1" t="s">
        <v>563</v>
      </c>
      <c r="B530" s="1">
        <v>11</v>
      </c>
      <c r="C530" s="1">
        <f t="shared" si="64"/>
        <v>98</v>
      </c>
      <c r="D530" s="1">
        <v>316</v>
      </c>
      <c r="E530" s="3">
        <f t="shared" si="65"/>
        <v>72</v>
      </c>
      <c r="F530" s="3">
        <f t="shared" si="66"/>
        <v>676</v>
      </c>
      <c r="G530" s="2">
        <v>50.08</v>
      </c>
      <c r="H530" s="2">
        <f t="shared" si="67"/>
        <v>50</v>
      </c>
      <c r="I530" s="2">
        <f t="shared" si="68"/>
        <v>459</v>
      </c>
      <c r="J530" s="4">
        <f t="shared" si="69"/>
        <v>130321</v>
      </c>
      <c r="K530" s="4"/>
    </row>
    <row r="531" spans="1:11">
      <c r="A531" s="1" t="s">
        <v>564</v>
      </c>
      <c r="B531" s="1">
        <v>11</v>
      </c>
      <c r="C531" s="1">
        <f t="shared" si="64"/>
        <v>98</v>
      </c>
      <c r="D531" s="1">
        <v>137</v>
      </c>
      <c r="E531" s="3">
        <f t="shared" si="65"/>
        <v>207.5</v>
      </c>
      <c r="F531" s="3">
        <f t="shared" si="66"/>
        <v>11990.25</v>
      </c>
      <c r="G531" s="2">
        <v>49.63</v>
      </c>
      <c r="H531" s="2">
        <f t="shared" si="67"/>
        <v>50</v>
      </c>
      <c r="I531" s="2">
        <f t="shared" si="68"/>
        <v>470.5</v>
      </c>
      <c r="J531" s="4">
        <f t="shared" si="69"/>
        <v>138756.25</v>
      </c>
      <c r="K531" s="4"/>
    </row>
    <row r="532" spans="1:11">
      <c r="A532" s="1" t="s">
        <v>565</v>
      </c>
      <c r="B532" s="1">
        <v>11</v>
      </c>
      <c r="C532" s="1">
        <f t="shared" si="64"/>
        <v>98</v>
      </c>
      <c r="D532" s="1">
        <v>293</v>
      </c>
      <c r="E532" s="3">
        <f t="shared" si="65"/>
        <v>76.5</v>
      </c>
      <c r="F532" s="3">
        <f t="shared" si="66"/>
        <v>462.25</v>
      </c>
      <c r="G532" s="2">
        <v>48.14</v>
      </c>
      <c r="H532" s="2">
        <f t="shared" si="67"/>
        <v>48</v>
      </c>
      <c r="I532" s="2">
        <f t="shared" si="68"/>
        <v>496.5</v>
      </c>
      <c r="J532" s="4">
        <f t="shared" si="69"/>
        <v>158802.25</v>
      </c>
      <c r="K532" s="4"/>
    </row>
    <row r="533" spans="1:11">
      <c r="A533" s="1" t="s">
        <v>566</v>
      </c>
      <c r="B533" s="1">
        <v>11</v>
      </c>
      <c r="C533" s="1">
        <f t="shared" si="64"/>
        <v>98</v>
      </c>
      <c r="D533" s="1">
        <v>224</v>
      </c>
      <c r="E533" s="3">
        <f t="shared" si="65"/>
        <v>114</v>
      </c>
      <c r="F533" s="3">
        <f t="shared" si="66"/>
        <v>256</v>
      </c>
      <c r="G533" s="2">
        <v>40.11</v>
      </c>
      <c r="H533" s="2">
        <f t="shared" si="67"/>
        <v>40</v>
      </c>
      <c r="I533" s="2">
        <f t="shared" si="68"/>
        <v>588</v>
      </c>
      <c r="J533" s="4">
        <f t="shared" si="69"/>
        <v>240100</v>
      </c>
      <c r="K533" s="4"/>
    </row>
    <row r="534" spans="1:11">
      <c r="A534" s="1" t="s">
        <v>567</v>
      </c>
      <c r="B534" s="1">
        <v>11</v>
      </c>
      <c r="C534" s="1">
        <f t="shared" si="64"/>
        <v>98</v>
      </c>
      <c r="D534" s="1">
        <v>269</v>
      </c>
      <c r="E534" s="3">
        <f t="shared" si="65"/>
        <v>85.5</v>
      </c>
      <c r="F534" s="3">
        <f t="shared" si="66"/>
        <v>156.25</v>
      </c>
      <c r="G534" s="2">
        <v>36.85</v>
      </c>
      <c r="H534" s="2">
        <f t="shared" si="67"/>
        <v>37</v>
      </c>
      <c r="I534" s="2">
        <f t="shared" si="68"/>
        <v>612</v>
      </c>
      <c r="J534" s="4">
        <f t="shared" si="69"/>
        <v>264196</v>
      </c>
      <c r="K534" s="4"/>
    </row>
    <row r="535" spans="1:11">
      <c r="A535" s="1" t="s">
        <v>568</v>
      </c>
      <c r="B535" s="1">
        <v>11</v>
      </c>
      <c r="C535" s="1">
        <f t="shared" si="64"/>
        <v>98</v>
      </c>
      <c r="D535" s="1">
        <v>216</v>
      </c>
      <c r="E535" s="3">
        <f t="shared" si="65"/>
        <v>121</v>
      </c>
      <c r="F535" s="3">
        <f t="shared" si="66"/>
        <v>529</v>
      </c>
      <c r="G535" s="2">
        <v>37.57</v>
      </c>
      <c r="H535" s="2">
        <f t="shared" si="67"/>
        <v>38</v>
      </c>
      <c r="I535" s="2">
        <f t="shared" si="68"/>
        <v>607</v>
      </c>
      <c r="J535" s="4">
        <f t="shared" si="69"/>
        <v>259081</v>
      </c>
      <c r="K535" s="4"/>
    </row>
    <row r="536" spans="1:11">
      <c r="A536" s="1" t="s">
        <v>569</v>
      </c>
      <c r="B536" s="1">
        <v>11</v>
      </c>
      <c r="C536" s="1">
        <f t="shared" si="64"/>
        <v>98</v>
      </c>
      <c r="D536" s="1">
        <v>268</v>
      </c>
      <c r="E536" s="3">
        <f t="shared" si="65"/>
        <v>87.5</v>
      </c>
      <c r="F536" s="3">
        <f t="shared" si="66"/>
        <v>110.25</v>
      </c>
      <c r="G536" s="2">
        <v>45.64</v>
      </c>
      <c r="H536" s="2">
        <f t="shared" si="67"/>
        <v>46</v>
      </c>
      <c r="I536" s="2">
        <f t="shared" si="68"/>
        <v>534</v>
      </c>
      <c r="J536" s="4">
        <f t="shared" si="69"/>
        <v>190096</v>
      </c>
      <c r="K536" s="4"/>
    </row>
    <row r="537" spans="1:11">
      <c r="A537" s="1" t="s">
        <v>570</v>
      </c>
      <c r="B537" s="1">
        <v>11</v>
      </c>
      <c r="C537" s="1">
        <f t="shared" si="64"/>
        <v>98</v>
      </c>
      <c r="D537" s="1">
        <v>117</v>
      </c>
      <c r="E537" s="3">
        <f t="shared" si="65"/>
        <v>232</v>
      </c>
      <c r="F537" s="3">
        <f t="shared" si="66"/>
        <v>17956</v>
      </c>
      <c r="G537" s="2">
        <v>55.68</v>
      </c>
      <c r="H537" s="2">
        <f t="shared" si="67"/>
        <v>56</v>
      </c>
      <c r="I537" s="2">
        <f t="shared" si="68"/>
        <v>371</v>
      </c>
      <c r="J537" s="4">
        <f t="shared" si="69"/>
        <v>74529</v>
      </c>
      <c r="K537" s="4"/>
    </row>
    <row r="538" spans="1:11">
      <c r="A538" s="1" t="s">
        <v>571</v>
      </c>
      <c r="B538" s="1">
        <v>11</v>
      </c>
      <c r="C538" s="1">
        <f t="shared" si="64"/>
        <v>98</v>
      </c>
      <c r="D538" s="1">
        <v>417</v>
      </c>
      <c r="E538" s="3">
        <f t="shared" si="65"/>
        <v>44</v>
      </c>
      <c r="F538" s="3">
        <f t="shared" si="66"/>
        <v>2916</v>
      </c>
      <c r="G538" s="2">
        <v>54.58</v>
      </c>
      <c r="H538" s="2">
        <f t="shared" si="67"/>
        <v>55</v>
      </c>
      <c r="I538" s="2">
        <f t="shared" si="68"/>
        <v>384</v>
      </c>
      <c r="J538" s="4">
        <f t="shared" si="69"/>
        <v>81796</v>
      </c>
      <c r="K538" s="4"/>
    </row>
    <row r="539" spans="1:11">
      <c r="A539" s="1" t="s">
        <v>572</v>
      </c>
      <c r="B539" s="1">
        <v>11</v>
      </c>
      <c r="C539" s="1">
        <f t="shared" si="64"/>
        <v>98</v>
      </c>
      <c r="D539" s="1">
        <v>100</v>
      </c>
      <c r="E539" s="3">
        <f t="shared" si="65"/>
        <v>260</v>
      </c>
      <c r="F539" s="3">
        <f t="shared" si="66"/>
        <v>26244</v>
      </c>
      <c r="G539" s="2">
        <v>58.68</v>
      </c>
      <c r="H539" s="2">
        <f t="shared" si="67"/>
        <v>59</v>
      </c>
      <c r="I539" s="2">
        <f t="shared" si="68"/>
        <v>328</v>
      </c>
      <c r="J539" s="4">
        <f t="shared" si="69"/>
        <v>52900</v>
      </c>
      <c r="K539" s="4"/>
    </row>
    <row r="540" spans="1:11">
      <c r="A540" s="1" t="s">
        <v>573</v>
      </c>
      <c r="B540" s="1">
        <v>11</v>
      </c>
      <c r="C540" s="1">
        <f t="shared" si="64"/>
        <v>98</v>
      </c>
      <c r="D540" s="1">
        <v>65</v>
      </c>
      <c r="E540" s="3">
        <f t="shared" si="65"/>
        <v>334</v>
      </c>
      <c r="F540" s="3">
        <f t="shared" si="66"/>
        <v>55696</v>
      </c>
      <c r="G540" s="2">
        <v>62.86</v>
      </c>
      <c r="H540" s="2">
        <f t="shared" si="67"/>
        <v>63</v>
      </c>
      <c r="I540" s="2">
        <f t="shared" si="68"/>
        <v>268</v>
      </c>
      <c r="J540" s="4">
        <f t="shared" si="69"/>
        <v>28900</v>
      </c>
      <c r="K540" s="4"/>
    </row>
    <row r="541" spans="1:11">
      <c r="A541" s="1" t="s">
        <v>574</v>
      </c>
      <c r="B541" s="1">
        <v>11</v>
      </c>
      <c r="C541" s="1">
        <f t="shared" si="64"/>
        <v>98</v>
      </c>
      <c r="D541" s="1">
        <v>118</v>
      </c>
      <c r="E541" s="3">
        <f t="shared" si="65"/>
        <v>230</v>
      </c>
      <c r="F541" s="3">
        <f t="shared" si="66"/>
        <v>17424</v>
      </c>
      <c r="G541" s="2">
        <v>44.86</v>
      </c>
      <c r="H541" s="2">
        <f t="shared" si="67"/>
        <v>45</v>
      </c>
      <c r="I541" s="2">
        <f t="shared" si="68"/>
        <v>541</v>
      </c>
      <c r="J541" s="4">
        <f t="shared" si="69"/>
        <v>196249</v>
      </c>
      <c r="K541" s="4"/>
    </row>
    <row r="542" spans="1:11">
      <c r="A542" s="1" t="s">
        <v>575</v>
      </c>
      <c r="B542" s="1">
        <v>11</v>
      </c>
      <c r="C542" s="1">
        <f t="shared" si="64"/>
        <v>98</v>
      </c>
      <c r="D542" s="1">
        <v>423</v>
      </c>
      <c r="E542" s="3">
        <f t="shared" si="65"/>
        <v>42</v>
      </c>
      <c r="F542" s="3">
        <f t="shared" si="66"/>
        <v>3136</v>
      </c>
      <c r="G542" s="2">
        <v>37.89</v>
      </c>
      <c r="H542" s="2">
        <f t="shared" si="67"/>
        <v>38</v>
      </c>
      <c r="I542" s="2">
        <f t="shared" si="68"/>
        <v>604</v>
      </c>
      <c r="J542" s="4">
        <f t="shared" si="69"/>
        <v>256036</v>
      </c>
      <c r="K542" s="4"/>
    </row>
    <row r="543" spans="1:11">
      <c r="A543" s="1" t="s">
        <v>576</v>
      </c>
      <c r="B543" s="1">
        <v>11</v>
      </c>
      <c r="C543" s="1">
        <f t="shared" si="64"/>
        <v>98</v>
      </c>
      <c r="D543" s="1">
        <v>233</v>
      </c>
      <c r="E543" s="3">
        <f t="shared" si="65"/>
        <v>109</v>
      </c>
      <c r="F543" s="3">
        <f t="shared" si="66"/>
        <v>121</v>
      </c>
      <c r="G543" s="2">
        <v>41.31</v>
      </c>
      <c r="H543" s="2">
        <f t="shared" si="67"/>
        <v>41</v>
      </c>
      <c r="I543" s="2">
        <f t="shared" si="68"/>
        <v>574</v>
      </c>
      <c r="J543" s="4">
        <f t="shared" si="69"/>
        <v>226576</v>
      </c>
      <c r="K543" s="4"/>
    </row>
    <row r="544" spans="1:11">
      <c r="A544" s="1" t="s">
        <v>577</v>
      </c>
      <c r="B544" s="1">
        <v>11</v>
      </c>
      <c r="C544" s="1">
        <f t="shared" si="64"/>
        <v>98</v>
      </c>
      <c r="D544" s="1">
        <v>653</v>
      </c>
      <c r="E544" s="3">
        <f t="shared" si="65"/>
        <v>23</v>
      </c>
      <c r="F544" s="3">
        <f t="shared" si="66"/>
        <v>5625</v>
      </c>
      <c r="G544" s="2">
        <v>37.69</v>
      </c>
      <c r="H544" s="2">
        <f t="shared" si="67"/>
        <v>38</v>
      </c>
      <c r="I544" s="2">
        <f t="shared" si="68"/>
        <v>606</v>
      </c>
      <c r="J544" s="4">
        <f t="shared" si="69"/>
        <v>258064</v>
      </c>
      <c r="K544" s="4"/>
    </row>
    <row r="545" spans="1:11">
      <c r="A545" s="1" t="s">
        <v>578</v>
      </c>
      <c r="B545" s="1">
        <v>11</v>
      </c>
      <c r="C545" s="1">
        <f t="shared" si="64"/>
        <v>98</v>
      </c>
      <c r="D545" s="1">
        <v>152</v>
      </c>
      <c r="E545" s="3">
        <f t="shared" si="65"/>
        <v>190.5</v>
      </c>
      <c r="F545" s="3">
        <f t="shared" si="66"/>
        <v>8556.25</v>
      </c>
      <c r="G545" s="2">
        <v>44.12</v>
      </c>
      <c r="H545" s="2">
        <f t="shared" si="67"/>
        <v>44</v>
      </c>
      <c r="I545" s="2">
        <f t="shared" si="68"/>
        <v>552</v>
      </c>
      <c r="J545" s="4">
        <f t="shared" si="69"/>
        <v>206116</v>
      </c>
      <c r="K545" s="4"/>
    </row>
    <row r="546" spans="1:11">
      <c r="A546" s="1" t="s">
        <v>579</v>
      </c>
      <c r="B546" s="1">
        <v>11</v>
      </c>
      <c r="C546" s="1">
        <f t="shared" si="64"/>
        <v>98</v>
      </c>
      <c r="D546" s="1">
        <v>137</v>
      </c>
      <c r="E546" s="3">
        <f t="shared" si="65"/>
        <v>207.5</v>
      </c>
      <c r="F546" s="3">
        <f t="shared" si="66"/>
        <v>11990.25</v>
      </c>
      <c r="G546" s="2">
        <v>56.37</v>
      </c>
      <c r="H546" s="2">
        <f t="shared" si="67"/>
        <v>56</v>
      </c>
      <c r="I546" s="2">
        <f t="shared" si="68"/>
        <v>361</v>
      </c>
      <c r="J546" s="4">
        <f t="shared" si="69"/>
        <v>69169</v>
      </c>
      <c r="K546" s="4"/>
    </row>
    <row r="547" spans="1:11">
      <c r="A547" s="1" t="s">
        <v>580</v>
      </c>
      <c r="B547" s="1">
        <v>12</v>
      </c>
      <c r="C547" s="1">
        <f t="shared" si="64"/>
        <v>74.5</v>
      </c>
      <c r="D547" s="1">
        <v>122</v>
      </c>
      <c r="E547" s="3">
        <f t="shared" si="65"/>
        <v>228</v>
      </c>
      <c r="F547" s="3">
        <f t="shared" si="66"/>
        <v>23562.25</v>
      </c>
      <c r="G547" s="2">
        <v>61.99</v>
      </c>
      <c r="H547" s="2">
        <f t="shared" si="67"/>
        <v>62</v>
      </c>
      <c r="I547" s="2">
        <f t="shared" si="68"/>
        <v>280</v>
      </c>
      <c r="J547" s="4">
        <f t="shared" si="69"/>
        <v>42230.25</v>
      </c>
      <c r="K547" s="4"/>
    </row>
    <row r="548" spans="1:11">
      <c r="A548" s="1" t="s">
        <v>581</v>
      </c>
      <c r="B548" s="1">
        <v>12</v>
      </c>
      <c r="C548" s="1">
        <f t="shared" si="64"/>
        <v>74.5</v>
      </c>
      <c r="D548" s="1">
        <v>293</v>
      </c>
      <c r="E548" s="3">
        <f t="shared" si="65"/>
        <v>76.5</v>
      </c>
      <c r="F548" s="3">
        <f t="shared" si="66"/>
        <v>4</v>
      </c>
      <c r="G548" s="2">
        <v>49.66</v>
      </c>
      <c r="H548" s="2">
        <f t="shared" si="67"/>
        <v>50</v>
      </c>
      <c r="I548" s="2">
        <f t="shared" si="68"/>
        <v>467</v>
      </c>
      <c r="J548" s="4">
        <f t="shared" si="69"/>
        <v>154056.25</v>
      </c>
      <c r="K548" s="4"/>
    </row>
    <row r="549" spans="1:11">
      <c r="A549" s="1" t="s">
        <v>582</v>
      </c>
      <c r="B549" s="1">
        <v>12</v>
      </c>
      <c r="C549" s="1">
        <f t="shared" si="64"/>
        <v>74.5</v>
      </c>
      <c r="D549" s="1">
        <v>207</v>
      </c>
      <c r="E549" s="3">
        <f t="shared" si="65"/>
        <v>131</v>
      </c>
      <c r="F549" s="3">
        <f t="shared" si="66"/>
        <v>3192.25</v>
      </c>
      <c r="G549" s="2">
        <v>49.64</v>
      </c>
      <c r="H549" s="2">
        <f t="shared" si="67"/>
        <v>50</v>
      </c>
      <c r="I549" s="2">
        <f t="shared" si="68"/>
        <v>468.5</v>
      </c>
      <c r="J549" s="4">
        <f t="shared" si="69"/>
        <v>155236</v>
      </c>
      <c r="K549" s="4"/>
    </row>
    <row r="550" spans="1:11">
      <c r="A550" s="1" t="s">
        <v>583</v>
      </c>
      <c r="B550" s="1">
        <v>12</v>
      </c>
      <c r="C550" s="1">
        <f t="shared" si="64"/>
        <v>74.5</v>
      </c>
      <c r="D550" s="1">
        <v>221</v>
      </c>
      <c r="E550" s="3">
        <f t="shared" si="65"/>
        <v>117.5</v>
      </c>
      <c r="F550" s="3">
        <f t="shared" si="66"/>
        <v>1849</v>
      </c>
      <c r="G550" s="2">
        <v>48</v>
      </c>
      <c r="H550" s="2">
        <f t="shared" si="67"/>
        <v>48</v>
      </c>
      <c r="I550" s="2">
        <f t="shared" si="68"/>
        <v>498</v>
      </c>
      <c r="J550" s="4">
        <f t="shared" si="69"/>
        <v>179352.25</v>
      </c>
      <c r="K550" s="4"/>
    </row>
    <row r="551" spans="1:11">
      <c r="A551" s="1" t="s">
        <v>584</v>
      </c>
      <c r="B551" s="1">
        <v>12</v>
      </c>
      <c r="C551" s="1">
        <f t="shared" si="64"/>
        <v>74.5</v>
      </c>
      <c r="D551" s="1">
        <v>110</v>
      </c>
      <c r="E551" s="3">
        <f t="shared" si="65"/>
        <v>243</v>
      </c>
      <c r="F551" s="3">
        <f t="shared" si="66"/>
        <v>28392.25</v>
      </c>
      <c r="G551" s="2">
        <v>69.53</v>
      </c>
      <c r="H551" s="2">
        <f t="shared" si="67"/>
        <v>70</v>
      </c>
      <c r="I551" s="2">
        <f t="shared" si="68"/>
        <v>214</v>
      </c>
      <c r="J551" s="4">
        <f t="shared" si="69"/>
        <v>19460.25</v>
      </c>
      <c r="K551" s="4"/>
    </row>
    <row r="552" spans="1:11">
      <c r="A552" s="1" t="s">
        <v>585</v>
      </c>
      <c r="B552" s="1">
        <v>12</v>
      </c>
      <c r="C552" s="1">
        <f t="shared" si="64"/>
        <v>74.5</v>
      </c>
      <c r="D552" s="1">
        <v>187</v>
      </c>
      <c r="E552" s="3">
        <f t="shared" si="65"/>
        <v>150.5</v>
      </c>
      <c r="F552" s="3">
        <f t="shared" si="66"/>
        <v>5776</v>
      </c>
      <c r="G552" s="2">
        <v>58.81</v>
      </c>
      <c r="H552" s="2">
        <f t="shared" si="67"/>
        <v>59</v>
      </c>
      <c r="I552" s="2">
        <f t="shared" si="68"/>
        <v>324</v>
      </c>
      <c r="J552" s="4">
        <f t="shared" si="69"/>
        <v>62250.25</v>
      </c>
      <c r="K552" s="4"/>
    </row>
    <row r="553" spans="1:11">
      <c r="A553" s="1" t="s">
        <v>586</v>
      </c>
      <c r="B553" s="1">
        <v>12</v>
      </c>
      <c r="C553" s="1">
        <f t="shared" si="64"/>
        <v>74.5</v>
      </c>
      <c r="D553" s="1">
        <v>79</v>
      </c>
      <c r="E553" s="3">
        <f t="shared" si="65"/>
        <v>298</v>
      </c>
      <c r="F553" s="3">
        <f t="shared" si="66"/>
        <v>49952.25</v>
      </c>
      <c r="G553" s="2">
        <v>64.25</v>
      </c>
      <c r="H553" s="2">
        <f t="shared" si="67"/>
        <v>64</v>
      </c>
      <c r="I553" s="2">
        <f t="shared" si="68"/>
        <v>255</v>
      </c>
      <c r="J553" s="4">
        <f t="shared" si="69"/>
        <v>32580.25</v>
      </c>
      <c r="K553" s="4"/>
    </row>
    <row r="554" spans="1:11">
      <c r="A554" s="1" t="s">
        <v>587</v>
      </c>
      <c r="B554" s="1">
        <v>12</v>
      </c>
      <c r="C554" s="1">
        <f t="shared" si="64"/>
        <v>74.5</v>
      </c>
      <c r="D554" s="1">
        <v>209</v>
      </c>
      <c r="E554" s="3">
        <f t="shared" si="65"/>
        <v>128</v>
      </c>
      <c r="F554" s="3">
        <f t="shared" si="66"/>
        <v>2862.25</v>
      </c>
      <c r="G554" s="2">
        <v>50.94</v>
      </c>
      <c r="H554" s="2">
        <f t="shared" si="67"/>
        <v>51</v>
      </c>
      <c r="I554" s="2">
        <f t="shared" si="68"/>
        <v>443</v>
      </c>
      <c r="J554" s="4">
        <f t="shared" si="69"/>
        <v>135792.25</v>
      </c>
      <c r="K554" s="4"/>
    </row>
    <row r="555" spans="1:11">
      <c r="A555" s="1" t="s">
        <v>588</v>
      </c>
      <c r="B555" s="1">
        <v>12</v>
      </c>
      <c r="C555" s="1">
        <f t="shared" si="64"/>
        <v>74.5</v>
      </c>
      <c r="D555" s="1">
        <v>112</v>
      </c>
      <c r="E555" s="3">
        <f t="shared" si="65"/>
        <v>239.5</v>
      </c>
      <c r="F555" s="3">
        <f t="shared" si="66"/>
        <v>27225</v>
      </c>
      <c r="G555" s="2">
        <v>46.92</v>
      </c>
      <c r="H555" s="2">
        <f t="shared" si="67"/>
        <v>47</v>
      </c>
      <c r="I555" s="2">
        <f t="shared" si="68"/>
        <v>515</v>
      </c>
      <c r="J555" s="4">
        <f t="shared" si="69"/>
        <v>194040.25</v>
      </c>
      <c r="K555" s="4"/>
    </row>
    <row r="556" spans="1:11">
      <c r="A556" s="1" t="s">
        <v>589</v>
      </c>
      <c r="B556" s="1">
        <v>12</v>
      </c>
      <c r="C556" s="1">
        <f t="shared" si="64"/>
        <v>74.5</v>
      </c>
      <c r="D556" s="1">
        <v>169</v>
      </c>
      <c r="E556" s="3">
        <f t="shared" si="65"/>
        <v>171.5</v>
      </c>
      <c r="F556" s="3">
        <f t="shared" si="66"/>
        <v>9409</v>
      </c>
      <c r="G556" s="2">
        <v>49.7</v>
      </c>
      <c r="H556" s="2">
        <f t="shared" si="67"/>
        <v>50</v>
      </c>
      <c r="I556" s="2">
        <f t="shared" si="68"/>
        <v>465.5</v>
      </c>
      <c r="J556" s="4">
        <f t="shared" si="69"/>
        <v>152881</v>
      </c>
      <c r="K556" s="4"/>
    </row>
    <row r="557" spans="1:11">
      <c r="A557" s="1" t="s">
        <v>590</v>
      </c>
      <c r="B557" s="1">
        <v>12</v>
      </c>
      <c r="C557" s="1">
        <f t="shared" si="64"/>
        <v>74.5</v>
      </c>
      <c r="D557" s="1">
        <v>434</v>
      </c>
      <c r="E557" s="3">
        <f t="shared" si="65"/>
        <v>39</v>
      </c>
      <c r="F557" s="3">
        <f t="shared" si="66"/>
        <v>1260.25</v>
      </c>
      <c r="G557" s="2">
        <v>40.79</v>
      </c>
      <c r="H557" s="2">
        <f t="shared" si="67"/>
        <v>41</v>
      </c>
      <c r="I557" s="2">
        <f t="shared" si="68"/>
        <v>579.5</v>
      </c>
      <c r="J557" s="4">
        <f t="shared" si="69"/>
        <v>255025</v>
      </c>
      <c r="K557" s="4"/>
    </row>
    <row r="558" spans="1:11">
      <c r="A558" s="1" t="s">
        <v>591</v>
      </c>
      <c r="B558" s="1">
        <v>12</v>
      </c>
      <c r="C558" s="1">
        <f t="shared" si="64"/>
        <v>74.5</v>
      </c>
      <c r="D558" s="1">
        <v>200</v>
      </c>
      <c r="E558" s="3">
        <f t="shared" si="65"/>
        <v>137</v>
      </c>
      <c r="F558" s="3">
        <f t="shared" si="66"/>
        <v>3906.25</v>
      </c>
      <c r="G558" s="2">
        <v>39.020000000000003</v>
      </c>
      <c r="H558" s="2">
        <f t="shared" si="67"/>
        <v>39</v>
      </c>
      <c r="I558" s="2">
        <f t="shared" si="68"/>
        <v>594</v>
      </c>
      <c r="J558" s="4">
        <f t="shared" si="69"/>
        <v>269880.25</v>
      </c>
      <c r="K558" s="4"/>
    </row>
    <row r="559" spans="1:11">
      <c r="A559" s="1" t="s">
        <v>592</v>
      </c>
      <c r="B559" s="1">
        <v>12</v>
      </c>
      <c r="C559" s="1">
        <f t="shared" si="64"/>
        <v>74.5</v>
      </c>
      <c r="D559" s="1">
        <v>342</v>
      </c>
      <c r="E559" s="3">
        <f t="shared" si="65"/>
        <v>65</v>
      </c>
      <c r="F559" s="3">
        <f t="shared" si="66"/>
        <v>90.25</v>
      </c>
      <c r="G559" s="2">
        <v>33.979999999999997</v>
      </c>
      <c r="H559" s="2">
        <f t="shared" si="67"/>
        <v>34</v>
      </c>
      <c r="I559" s="2">
        <f t="shared" si="68"/>
        <v>626</v>
      </c>
      <c r="J559" s="4">
        <f t="shared" si="69"/>
        <v>304152.25</v>
      </c>
      <c r="K559" s="4"/>
    </row>
    <row r="560" spans="1:11">
      <c r="A560" s="1" t="s">
        <v>593</v>
      </c>
      <c r="B560" s="1">
        <v>12</v>
      </c>
      <c r="C560" s="1">
        <f t="shared" si="64"/>
        <v>74.5</v>
      </c>
      <c r="D560" s="1">
        <v>284</v>
      </c>
      <c r="E560" s="3">
        <f t="shared" si="65"/>
        <v>79</v>
      </c>
      <c r="F560" s="3">
        <f t="shared" si="66"/>
        <v>20.25</v>
      </c>
      <c r="G560" s="2">
        <v>35.159999999999997</v>
      </c>
      <c r="H560" s="2">
        <f t="shared" si="67"/>
        <v>35</v>
      </c>
      <c r="I560" s="2">
        <f t="shared" si="68"/>
        <v>619</v>
      </c>
      <c r="J560" s="4">
        <f t="shared" si="69"/>
        <v>296480.25</v>
      </c>
      <c r="K560" s="4"/>
    </row>
    <row r="561" spans="1:11">
      <c r="A561" s="1" t="s">
        <v>594</v>
      </c>
      <c r="B561" s="1">
        <v>12</v>
      </c>
      <c r="C561" s="1">
        <f t="shared" si="64"/>
        <v>74.5</v>
      </c>
      <c r="D561" s="1">
        <v>222</v>
      </c>
      <c r="E561" s="3">
        <f t="shared" si="65"/>
        <v>116</v>
      </c>
      <c r="F561" s="3">
        <f t="shared" si="66"/>
        <v>1722.25</v>
      </c>
      <c r="G561" s="2">
        <v>44.91</v>
      </c>
      <c r="H561" s="2">
        <f t="shared" si="67"/>
        <v>45</v>
      </c>
      <c r="I561" s="2">
        <f t="shared" si="68"/>
        <v>540</v>
      </c>
      <c r="J561" s="4">
        <f t="shared" si="69"/>
        <v>216690.25</v>
      </c>
      <c r="K561" s="4"/>
    </row>
    <row r="562" spans="1:11">
      <c r="A562" s="1" t="s">
        <v>595</v>
      </c>
      <c r="B562" s="1">
        <v>12</v>
      </c>
      <c r="C562" s="1">
        <f t="shared" si="64"/>
        <v>74.5</v>
      </c>
      <c r="D562" s="1">
        <v>291</v>
      </c>
      <c r="E562" s="3">
        <f t="shared" si="65"/>
        <v>78</v>
      </c>
      <c r="F562" s="3">
        <f t="shared" si="66"/>
        <v>12.25</v>
      </c>
      <c r="G562" s="2">
        <v>32.01</v>
      </c>
      <c r="H562" s="2">
        <f t="shared" si="67"/>
        <v>32</v>
      </c>
      <c r="I562" s="2">
        <f t="shared" si="68"/>
        <v>629</v>
      </c>
      <c r="J562" s="4">
        <f t="shared" si="69"/>
        <v>307470.25</v>
      </c>
      <c r="K562" s="4"/>
    </row>
    <row r="563" spans="1:11">
      <c r="A563" s="1" t="s">
        <v>596</v>
      </c>
      <c r="B563" s="1">
        <v>12</v>
      </c>
      <c r="C563" s="1">
        <f t="shared" si="64"/>
        <v>74.5</v>
      </c>
      <c r="D563" s="1">
        <v>351</v>
      </c>
      <c r="E563" s="3">
        <f t="shared" si="65"/>
        <v>63</v>
      </c>
      <c r="F563" s="3">
        <f t="shared" si="66"/>
        <v>132.25</v>
      </c>
      <c r="G563" s="2">
        <v>36.76</v>
      </c>
      <c r="H563" s="2">
        <f t="shared" si="67"/>
        <v>37</v>
      </c>
      <c r="I563" s="2">
        <f t="shared" si="68"/>
        <v>613.5</v>
      </c>
      <c r="J563" s="4">
        <f t="shared" si="69"/>
        <v>290521</v>
      </c>
      <c r="K563" s="4"/>
    </row>
    <row r="564" spans="1:11">
      <c r="A564" s="1" t="s">
        <v>597</v>
      </c>
      <c r="B564" s="1">
        <v>12</v>
      </c>
      <c r="C564" s="1">
        <f t="shared" si="64"/>
        <v>74.5</v>
      </c>
      <c r="D564" s="1">
        <v>159</v>
      </c>
      <c r="E564" s="3">
        <f t="shared" si="65"/>
        <v>177.5</v>
      </c>
      <c r="F564" s="3">
        <f t="shared" si="66"/>
        <v>10609</v>
      </c>
      <c r="G564" s="2">
        <v>55.96</v>
      </c>
      <c r="H564" s="2">
        <f t="shared" si="67"/>
        <v>56</v>
      </c>
      <c r="I564" s="2">
        <f t="shared" si="68"/>
        <v>363</v>
      </c>
      <c r="J564" s="4">
        <f t="shared" si="69"/>
        <v>83232.25</v>
      </c>
      <c r="K564" s="4"/>
    </row>
    <row r="565" spans="1:11">
      <c r="A565" s="1" t="s">
        <v>598</v>
      </c>
      <c r="B565" s="1">
        <v>12</v>
      </c>
      <c r="C565" s="1">
        <f t="shared" si="64"/>
        <v>74.5</v>
      </c>
      <c r="D565" s="1">
        <v>307</v>
      </c>
      <c r="E565" s="3">
        <f t="shared" si="65"/>
        <v>73</v>
      </c>
      <c r="F565" s="3">
        <f t="shared" si="66"/>
        <v>2.25</v>
      </c>
      <c r="G565" s="2">
        <v>40.39</v>
      </c>
      <c r="H565" s="2">
        <f t="shared" si="67"/>
        <v>40</v>
      </c>
      <c r="I565" s="2">
        <f t="shared" si="68"/>
        <v>584.5</v>
      </c>
      <c r="J565" s="4">
        <f t="shared" si="69"/>
        <v>260100</v>
      </c>
      <c r="K565" s="4"/>
    </row>
    <row r="566" spans="1:11">
      <c r="A566" s="1" t="s">
        <v>599</v>
      </c>
      <c r="B566" s="1">
        <v>12</v>
      </c>
      <c r="C566" s="1">
        <f t="shared" si="64"/>
        <v>74.5</v>
      </c>
      <c r="D566" s="1">
        <v>135</v>
      </c>
      <c r="E566" s="3">
        <f t="shared" si="65"/>
        <v>210</v>
      </c>
      <c r="F566" s="3">
        <f t="shared" si="66"/>
        <v>18360.25</v>
      </c>
      <c r="G566" s="2">
        <v>52.8</v>
      </c>
      <c r="H566" s="2">
        <f t="shared" si="67"/>
        <v>53</v>
      </c>
      <c r="I566" s="2">
        <f t="shared" si="68"/>
        <v>416.5</v>
      </c>
      <c r="J566" s="4">
        <f t="shared" si="69"/>
        <v>116964</v>
      </c>
      <c r="K566" s="4"/>
    </row>
    <row r="567" spans="1:11">
      <c r="A567" s="1" t="s">
        <v>600</v>
      </c>
      <c r="B567" s="1">
        <v>12</v>
      </c>
      <c r="C567" s="1">
        <f t="shared" si="64"/>
        <v>74.5</v>
      </c>
      <c r="D567" s="1">
        <v>565</v>
      </c>
      <c r="E567" s="3">
        <f t="shared" si="65"/>
        <v>29</v>
      </c>
      <c r="F567" s="3">
        <f t="shared" si="66"/>
        <v>2070.25</v>
      </c>
      <c r="G567" s="2">
        <v>41.45</v>
      </c>
      <c r="H567" s="2">
        <f t="shared" si="67"/>
        <v>41</v>
      </c>
      <c r="I567" s="2">
        <f t="shared" si="68"/>
        <v>572</v>
      </c>
      <c r="J567" s="4">
        <f t="shared" si="69"/>
        <v>247506.25</v>
      </c>
      <c r="K567" s="4"/>
    </row>
    <row r="568" spans="1:11">
      <c r="A568" s="1" t="s">
        <v>601</v>
      </c>
      <c r="B568" s="1">
        <v>12</v>
      </c>
      <c r="C568" s="1">
        <f t="shared" si="64"/>
        <v>74.5</v>
      </c>
      <c r="D568" s="1">
        <v>252</v>
      </c>
      <c r="E568" s="3">
        <f t="shared" si="65"/>
        <v>95</v>
      </c>
      <c r="F568" s="3">
        <f t="shared" si="66"/>
        <v>420.25</v>
      </c>
      <c r="G568" s="2">
        <v>48.99</v>
      </c>
      <c r="H568" s="2">
        <f t="shared" si="67"/>
        <v>49</v>
      </c>
      <c r="I568" s="2">
        <f t="shared" si="68"/>
        <v>477.5</v>
      </c>
      <c r="J568" s="4">
        <f t="shared" si="69"/>
        <v>162409</v>
      </c>
      <c r="K568" s="4"/>
    </row>
    <row r="569" spans="1:11">
      <c r="A569" s="1" t="s">
        <v>602</v>
      </c>
      <c r="B569" s="1">
        <v>12</v>
      </c>
      <c r="C569" s="1">
        <f t="shared" si="64"/>
        <v>74.5</v>
      </c>
      <c r="D569" s="1">
        <v>134</v>
      </c>
      <c r="E569" s="3">
        <f t="shared" si="65"/>
        <v>211</v>
      </c>
      <c r="F569" s="3">
        <f t="shared" si="66"/>
        <v>18632.25</v>
      </c>
      <c r="G569" s="2">
        <v>50.74</v>
      </c>
      <c r="H569" s="2">
        <f t="shared" si="67"/>
        <v>51</v>
      </c>
      <c r="I569" s="2">
        <f t="shared" si="68"/>
        <v>449</v>
      </c>
      <c r="J569" s="4">
        <f t="shared" si="69"/>
        <v>140250.25</v>
      </c>
      <c r="K569" s="4"/>
    </row>
    <row r="570" spans="1:11">
      <c r="A570" s="1" t="s">
        <v>603</v>
      </c>
      <c r="B570" s="1">
        <v>12</v>
      </c>
      <c r="C570" s="1">
        <f t="shared" si="64"/>
        <v>74.5</v>
      </c>
      <c r="D570" s="1">
        <v>143</v>
      </c>
      <c r="E570" s="3">
        <f t="shared" si="65"/>
        <v>200</v>
      </c>
      <c r="F570" s="3">
        <f t="shared" si="66"/>
        <v>15750.25</v>
      </c>
      <c r="G570" s="2">
        <v>47.04</v>
      </c>
      <c r="H570" s="2">
        <f t="shared" si="67"/>
        <v>47</v>
      </c>
      <c r="I570" s="2">
        <f t="shared" si="68"/>
        <v>512.5</v>
      </c>
      <c r="J570" s="4">
        <f t="shared" si="69"/>
        <v>191844</v>
      </c>
      <c r="K570" s="4"/>
    </row>
    <row r="571" spans="1:11">
      <c r="A571" s="1" t="s">
        <v>604</v>
      </c>
      <c r="B571" s="1">
        <v>12</v>
      </c>
      <c r="C571" s="1">
        <f t="shared" si="64"/>
        <v>74.5</v>
      </c>
      <c r="D571" s="1">
        <v>238</v>
      </c>
      <c r="E571" s="3">
        <f t="shared" si="65"/>
        <v>103</v>
      </c>
      <c r="F571" s="3">
        <f t="shared" si="66"/>
        <v>812.25</v>
      </c>
      <c r="G571" s="2">
        <v>50.42</v>
      </c>
      <c r="H571" s="2">
        <f t="shared" si="67"/>
        <v>50</v>
      </c>
      <c r="I571" s="2">
        <f t="shared" si="68"/>
        <v>452</v>
      </c>
      <c r="J571" s="4">
        <f t="shared" si="69"/>
        <v>142506.25</v>
      </c>
      <c r="K571" s="4"/>
    </row>
    <row r="572" spans="1:11">
      <c r="A572" s="1" t="s">
        <v>605</v>
      </c>
      <c r="B572" s="1">
        <v>12</v>
      </c>
      <c r="C572" s="1">
        <f t="shared" si="64"/>
        <v>74.5</v>
      </c>
      <c r="D572" s="1">
        <v>198</v>
      </c>
      <c r="E572" s="3">
        <f t="shared" si="65"/>
        <v>138.5</v>
      </c>
      <c r="F572" s="3">
        <f t="shared" si="66"/>
        <v>4096</v>
      </c>
      <c r="G572" s="2">
        <v>49.23</v>
      </c>
      <c r="H572" s="2">
        <f t="shared" si="67"/>
        <v>49</v>
      </c>
      <c r="I572" s="2">
        <f t="shared" si="68"/>
        <v>476</v>
      </c>
      <c r="J572" s="4">
        <f t="shared" si="69"/>
        <v>161202.25</v>
      </c>
      <c r="K572" s="4"/>
    </row>
    <row r="573" spans="1:11">
      <c r="A573" s="1" t="s">
        <v>606</v>
      </c>
      <c r="B573" s="1">
        <v>13</v>
      </c>
      <c r="C573" s="1">
        <f t="shared" si="64"/>
        <v>56</v>
      </c>
      <c r="D573" s="1">
        <v>1459</v>
      </c>
      <c r="E573" s="3">
        <f t="shared" si="65"/>
        <v>5</v>
      </c>
      <c r="F573" s="3">
        <f t="shared" si="66"/>
        <v>2601</v>
      </c>
      <c r="G573" s="2">
        <v>37.270000000000003</v>
      </c>
      <c r="H573" s="2">
        <f t="shared" si="67"/>
        <v>37</v>
      </c>
      <c r="I573" s="2">
        <f t="shared" si="68"/>
        <v>610</v>
      </c>
      <c r="J573" s="4">
        <f t="shared" si="69"/>
        <v>306916</v>
      </c>
      <c r="K573" s="4"/>
    </row>
    <row r="574" spans="1:11">
      <c r="A574" s="1" t="s">
        <v>607</v>
      </c>
      <c r="B574" s="1">
        <v>13</v>
      </c>
      <c r="C574" s="1">
        <f t="shared" si="64"/>
        <v>56</v>
      </c>
      <c r="D574" s="1">
        <v>255</v>
      </c>
      <c r="E574" s="3">
        <f t="shared" si="65"/>
        <v>94</v>
      </c>
      <c r="F574" s="3">
        <f t="shared" si="66"/>
        <v>1444</v>
      </c>
      <c r="G574" s="2">
        <v>49.7</v>
      </c>
      <c r="H574" s="2">
        <f t="shared" si="67"/>
        <v>50</v>
      </c>
      <c r="I574" s="2">
        <f t="shared" si="68"/>
        <v>465.5</v>
      </c>
      <c r="J574" s="4">
        <f t="shared" si="69"/>
        <v>167690.25</v>
      </c>
      <c r="K574" s="4"/>
    </row>
    <row r="575" spans="1:11">
      <c r="A575" s="1" t="s">
        <v>608</v>
      </c>
      <c r="B575" s="1">
        <v>13</v>
      </c>
      <c r="C575" s="1">
        <f t="shared" si="64"/>
        <v>56</v>
      </c>
      <c r="D575" s="1">
        <v>469</v>
      </c>
      <c r="E575" s="3">
        <f t="shared" si="65"/>
        <v>34</v>
      </c>
      <c r="F575" s="3">
        <f t="shared" si="66"/>
        <v>484</v>
      </c>
      <c r="G575" s="2">
        <v>41.38</v>
      </c>
      <c r="H575" s="2">
        <f t="shared" si="67"/>
        <v>41</v>
      </c>
      <c r="I575" s="2">
        <f t="shared" si="68"/>
        <v>573</v>
      </c>
      <c r="J575" s="4">
        <f t="shared" si="69"/>
        <v>267289</v>
      </c>
      <c r="K575" s="4"/>
    </row>
    <row r="576" spans="1:11">
      <c r="A576" s="1" t="s">
        <v>609</v>
      </c>
      <c r="B576" s="1">
        <v>13</v>
      </c>
      <c r="C576" s="1">
        <f t="shared" si="64"/>
        <v>56</v>
      </c>
      <c r="D576" s="1">
        <v>258</v>
      </c>
      <c r="E576" s="3">
        <f t="shared" si="65"/>
        <v>92.5</v>
      </c>
      <c r="F576" s="3">
        <f t="shared" si="66"/>
        <v>1332.25</v>
      </c>
      <c r="G576" s="2">
        <v>44.28</v>
      </c>
      <c r="H576" s="2">
        <f t="shared" si="67"/>
        <v>44</v>
      </c>
      <c r="I576" s="2">
        <f t="shared" si="68"/>
        <v>550</v>
      </c>
      <c r="J576" s="4">
        <f t="shared" si="69"/>
        <v>244036</v>
      </c>
      <c r="K576" s="4"/>
    </row>
    <row r="577" spans="1:11">
      <c r="A577" s="1" t="s">
        <v>610</v>
      </c>
      <c r="B577" s="1">
        <v>13</v>
      </c>
      <c r="C577" s="1">
        <f t="shared" si="64"/>
        <v>56</v>
      </c>
      <c r="D577" s="1">
        <v>234</v>
      </c>
      <c r="E577" s="3">
        <f t="shared" si="65"/>
        <v>107</v>
      </c>
      <c r="F577" s="3">
        <f t="shared" si="66"/>
        <v>2601</v>
      </c>
      <c r="G577" s="2">
        <v>40.31</v>
      </c>
      <c r="H577" s="2">
        <f t="shared" si="67"/>
        <v>40</v>
      </c>
      <c r="I577" s="2">
        <f t="shared" si="68"/>
        <v>587</v>
      </c>
      <c r="J577" s="4">
        <f t="shared" si="69"/>
        <v>281961</v>
      </c>
      <c r="K577" s="4"/>
    </row>
    <row r="578" spans="1:11">
      <c r="A578" s="1" t="s">
        <v>611</v>
      </c>
      <c r="B578" s="1">
        <v>13</v>
      </c>
      <c r="C578" s="1">
        <f t="shared" si="64"/>
        <v>56</v>
      </c>
      <c r="D578" s="1">
        <v>170</v>
      </c>
      <c r="E578" s="3">
        <f t="shared" si="65"/>
        <v>169.5</v>
      </c>
      <c r="F578" s="3">
        <f t="shared" si="66"/>
        <v>12882.25</v>
      </c>
      <c r="G578" s="2">
        <v>48.95</v>
      </c>
      <c r="H578" s="2">
        <f t="shared" si="67"/>
        <v>49</v>
      </c>
      <c r="I578" s="2">
        <f t="shared" si="68"/>
        <v>480</v>
      </c>
      <c r="J578" s="4">
        <f t="shared" si="69"/>
        <v>179776</v>
      </c>
      <c r="K578" s="4"/>
    </row>
    <row r="579" spans="1:11">
      <c r="A579" s="1" t="s">
        <v>612</v>
      </c>
      <c r="B579" s="1">
        <v>13</v>
      </c>
      <c r="C579" s="1">
        <f t="shared" ref="C579:C633" si="70">_xlfn.RANK.AVG(B579,$B$2:$B$633,0)</f>
        <v>56</v>
      </c>
      <c r="D579" s="1">
        <v>269</v>
      </c>
      <c r="E579" s="3">
        <f t="shared" ref="E579:E633" si="71">_xlfn.RANK.AVG(D579,$D$2:$D$633,0)</f>
        <v>85.5</v>
      </c>
      <c r="F579" s="3">
        <f t="shared" ref="F579:F633" si="72">(C579-E579)^2</f>
        <v>870.25</v>
      </c>
      <c r="G579" s="2">
        <v>49.63</v>
      </c>
      <c r="H579" s="2">
        <f t="shared" ref="H579:H633" si="73">ROUND(G579,0)</f>
        <v>50</v>
      </c>
      <c r="I579" s="2">
        <f t="shared" ref="I579:I633" si="74">_xlfn.RANK.AVG(G579,G$2:G$633,0)</f>
        <v>470.5</v>
      </c>
      <c r="J579" s="4">
        <f t="shared" ref="J579:J633" si="75">(C579-I579)^2</f>
        <v>171810.25</v>
      </c>
      <c r="K579" s="4"/>
    </row>
    <row r="580" spans="1:11">
      <c r="A580" s="1" t="s">
        <v>613</v>
      </c>
      <c r="B580" s="1">
        <v>13</v>
      </c>
      <c r="C580" s="1">
        <f t="shared" si="70"/>
        <v>56</v>
      </c>
      <c r="D580" s="1">
        <v>268</v>
      </c>
      <c r="E580" s="3">
        <f t="shared" si="71"/>
        <v>87.5</v>
      </c>
      <c r="F580" s="3">
        <f t="shared" si="72"/>
        <v>992.25</v>
      </c>
      <c r="G580" s="2">
        <v>55.56</v>
      </c>
      <c r="H580" s="2">
        <f t="shared" si="73"/>
        <v>56</v>
      </c>
      <c r="I580" s="2">
        <f t="shared" si="74"/>
        <v>372</v>
      </c>
      <c r="J580" s="4">
        <f t="shared" si="75"/>
        <v>99856</v>
      </c>
      <c r="K580" s="4"/>
    </row>
    <row r="581" spans="1:11">
      <c r="A581" s="1" t="s">
        <v>614</v>
      </c>
      <c r="B581" s="1">
        <v>13</v>
      </c>
      <c r="C581" s="1">
        <f t="shared" si="70"/>
        <v>56</v>
      </c>
      <c r="D581" s="1">
        <v>259</v>
      </c>
      <c r="E581" s="3">
        <f t="shared" si="71"/>
        <v>91</v>
      </c>
      <c r="F581" s="3">
        <f t="shared" si="72"/>
        <v>1225</v>
      </c>
      <c r="G581" s="2">
        <v>55.73</v>
      </c>
      <c r="H581" s="2">
        <f t="shared" si="73"/>
        <v>56</v>
      </c>
      <c r="I581" s="2">
        <f t="shared" si="74"/>
        <v>369</v>
      </c>
      <c r="J581" s="4">
        <f t="shared" si="75"/>
        <v>97969</v>
      </c>
      <c r="K581" s="4"/>
    </row>
    <row r="582" spans="1:11">
      <c r="A582" s="1" t="s">
        <v>615</v>
      </c>
      <c r="B582" s="1">
        <v>13</v>
      </c>
      <c r="C582" s="1">
        <f t="shared" si="70"/>
        <v>56</v>
      </c>
      <c r="D582" s="1">
        <v>171</v>
      </c>
      <c r="E582" s="3">
        <f t="shared" si="71"/>
        <v>168</v>
      </c>
      <c r="F582" s="3">
        <f t="shared" si="72"/>
        <v>12544</v>
      </c>
      <c r="G582" s="2">
        <v>46.73</v>
      </c>
      <c r="H582" s="2">
        <f t="shared" si="73"/>
        <v>47</v>
      </c>
      <c r="I582" s="2">
        <f t="shared" si="74"/>
        <v>517</v>
      </c>
      <c r="J582" s="4">
        <f t="shared" si="75"/>
        <v>212521</v>
      </c>
      <c r="K582" s="4"/>
    </row>
    <row r="583" spans="1:11">
      <c r="A583" s="1" t="s">
        <v>616</v>
      </c>
      <c r="B583" s="1">
        <v>13</v>
      </c>
      <c r="C583" s="1">
        <f t="shared" si="70"/>
        <v>56</v>
      </c>
      <c r="D583" s="1">
        <v>180</v>
      </c>
      <c r="E583" s="3">
        <f t="shared" si="71"/>
        <v>158</v>
      </c>
      <c r="F583" s="3">
        <f t="shared" si="72"/>
        <v>10404</v>
      </c>
      <c r="G583" s="2">
        <v>45.62</v>
      </c>
      <c r="H583" s="2">
        <f t="shared" si="73"/>
        <v>46</v>
      </c>
      <c r="I583" s="2">
        <f t="shared" si="74"/>
        <v>535</v>
      </c>
      <c r="J583" s="4">
        <f t="shared" si="75"/>
        <v>229441</v>
      </c>
      <c r="K583" s="4"/>
    </row>
    <row r="584" spans="1:11">
      <c r="A584" s="1" t="s">
        <v>617</v>
      </c>
      <c r="B584" s="1">
        <v>14</v>
      </c>
      <c r="C584" s="1">
        <f t="shared" si="70"/>
        <v>46</v>
      </c>
      <c r="D584" s="1">
        <v>371</v>
      </c>
      <c r="E584" s="3">
        <f t="shared" si="71"/>
        <v>56.5</v>
      </c>
      <c r="F584" s="3">
        <f t="shared" si="72"/>
        <v>110.25</v>
      </c>
      <c r="G584" s="2">
        <v>47.6</v>
      </c>
      <c r="H584" s="2">
        <f t="shared" si="73"/>
        <v>48</v>
      </c>
      <c r="I584" s="2">
        <f t="shared" si="74"/>
        <v>501</v>
      </c>
      <c r="J584" s="4">
        <f t="shared" si="75"/>
        <v>207025</v>
      </c>
      <c r="K584" s="4"/>
    </row>
    <row r="585" spans="1:11">
      <c r="A585" s="1" t="s">
        <v>618</v>
      </c>
      <c r="B585" s="1">
        <v>14</v>
      </c>
      <c r="C585" s="1">
        <f t="shared" si="70"/>
        <v>46</v>
      </c>
      <c r="D585" s="1">
        <v>127</v>
      </c>
      <c r="E585" s="3">
        <f t="shared" si="71"/>
        <v>218.5</v>
      </c>
      <c r="F585" s="3">
        <f t="shared" si="72"/>
        <v>29756.25</v>
      </c>
      <c r="G585" s="2">
        <v>60.68</v>
      </c>
      <c r="H585" s="2">
        <f t="shared" si="73"/>
        <v>61</v>
      </c>
      <c r="I585" s="2">
        <f t="shared" si="74"/>
        <v>297</v>
      </c>
      <c r="J585" s="4">
        <f t="shared" si="75"/>
        <v>63001</v>
      </c>
      <c r="K585" s="4"/>
    </row>
    <row r="586" spans="1:11">
      <c r="A586" s="1" t="s">
        <v>619</v>
      </c>
      <c r="B586" s="1">
        <v>14</v>
      </c>
      <c r="C586" s="1">
        <f t="shared" si="70"/>
        <v>46</v>
      </c>
      <c r="D586" s="1">
        <v>272</v>
      </c>
      <c r="E586" s="3">
        <f t="shared" si="71"/>
        <v>84</v>
      </c>
      <c r="F586" s="3">
        <f t="shared" si="72"/>
        <v>1444</v>
      </c>
      <c r="G586" s="2">
        <v>51.6</v>
      </c>
      <c r="H586" s="2">
        <f t="shared" si="73"/>
        <v>52</v>
      </c>
      <c r="I586" s="2">
        <f t="shared" si="74"/>
        <v>434</v>
      </c>
      <c r="J586" s="4">
        <f t="shared" si="75"/>
        <v>150544</v>
      </c>
      <c r="K586" s="4"/>
    </row>
    <row r="587" spans="1:11">
      <c r="A587" s="1" t="s">
        <v>620</v>
      </c>
      <c r="B587" s="1">
        <v>14</v>
      </c>
      <c r="C587" s="1">
        <f t="shared" si="70"/>
        <v>46</v>
      </c>
      <c r="D587" s="1">
        <v>379</v>
      </c>
      <c r="E587" s="3">
        <f t="shared" si="71"/>
        <v>54</v>
      </c>
      <c r="F587" s="3">
        <f t="shared" si="72"/>
        <v>64</v>
      </c>
      <c r="G587" s="2">
        <v>51.03</v>
      </c>
      <c r="H587" s="2">
        <f t="shared" si="73"/>
        <v>51</v>
      </c>
      <c r="I587" s="2">
        <f t="shared" si="74"/>
        <v>442</v>
      </c>
      <c r="J587" s="4">
        <f t="shared" si="75"/>
        <v>156816</v>
      </c>
      <c r="K587" s="4"/>
    </row>
    <row r="588" spans="1:11">
      <c r="A588" s="1" t="s">
        <v>621</v>
      </c>
      <c r="B588" s="1">
        <v>14</v>
      </c>
      <c r="C588" s="1">
        <f t="shared" si="70"/>
        <v>46</v>
      </c>
      <c r="D588" s="1">
        <v>358</v>
      </c>
      <c r="E588" s="3">
        <f t="shared" si="71"/>
        <v>60</v>
      </c>
      <c r="F588" s="3">
        <f t="shared" si="72"/>
        <v>196</v>
      </c>
      <c r="G588" s="2">
        <v>41.6</v>
      </c>
      <c r="H588" s="2">
        <f t="shared" si="73"/>
        <v>42</v>
      </c>
      <c r="I588" s="2">
        <f t="shared" si="74"/>
        <v>570</v>
      </c>
      <c r="J588" s="4">
        <f t="shared" si="75"/>
        <v>274576</v>
      </c>
      <c r="K588" s="4"/>
    </row>
    <row r="589" spans="1:11">
      <c r="A589" s="1" t="s">
        <v>622</v>
      </c>
      <c r="B589" s="1">
        <v>14</v>
      </c>
      <c r="C589" s="1">
        <f t="shared" si="70"/>
        <v>46</v>
      </c>
      <c r="D589" s="1">
        <v>179</v>
      </c>
      <c r="E589" s="3">
        <f t="shared" si="71"/>
        <v>160.5</v>
      </c>
      <c r="F589" s="3">
        <f t="shared" si="72"/>
        <v>13110.25</v>
      </c>
      <c r="G589" s="2">
        <v>53.26</v>
      </c>
      <c r="H589" s="2">
        <f t="shared" si="73"/>
        <v>53</v>
      </c>
      <c r="I589" s="2">
        <f t="shared" si="74"/>
        <v>408</v>
      </c>
      <c r="J589" s="4">
        <f t="shared" si="75"/>
        <v>131044</v>
      </c>
      <c r="K589" s="4"/>
    </row>
    <row r="590" spans="1:11">
      <c r="A590" s="1" t="s">
        <v>623</v>
      </c>
      <c r="B590" s="1">
        <v>14</v>
      </c>
      <c r="C590" s="1">
        <f t="shared" si="70"/>
        <v>46</v>
      </c>
      <c r="D590" s="1">
        <v>767</v>
      </c>
      <c r="E590" s="3">
        <f t="shared" si="71"/>
        <v>15</v>
      </c>
      <c r="F590" s="3">
        <f t="shared" si="72"/>
        <v>961</v>
      </c>
      <c r="G590" s="2">
        <v>49.64</v>
      </c>
      <c r="H590" s="2">
        <f t="shared" si="73"/>
        <v>50</v>
      </c>
      <c r="I590" s="2">
        <f t="shared" si="74"/>
        <v>468.5</v>
      </c>
      <c r="J590" s="4">
        <f t="shared" si="75"/>
        <v>178506.25</v>
      </c>
      <c r="K590" s="4"/>
    </row>
    <row r="591" spans="1:11">
      <c r="A591" s="1" t="s">
        <v>624</v>
      </c>
      <c r="B591" s="1">
        <v>14</v>
      </c>
      <c r="C591" s="1">
        <f t="shared" si="70"/>
        <v>46</v>
      </c>
      <c r="D591" s="1">
        <v>670</v>
      </c>
      <c r="E591" s="3">
        <f t="shared" si="71"/>
        <v>21</v>
      </c>
      <c r="F591" s="3">
        <f t="shared" si="72"/>
        <v>625</v>
      </c>
      <c r="G591" s="2">
        <v>38.979999999999997</v>
      </c>
      <c r="H591" s="2">
        <f t="shared" si="73"/>
        <v>39</v>
      </c>
      <c r="I591" s="2">
        <f t="shared" si="74"/>
        <v>595</v>
      </c>
      <c r="J591" s="4">
        <f t="shared" si="75"/>
        <v>301401</v>
      </c>
      <c r="K591" s="4"/>
    </row>
    <row r="592" spans="1:11">
      <c r="A592" s="1" t="s">
        <v>625</v>
      </c>
      <c r="B592" s="1">
        <v>14</v>
      </c>
      <c r="C592" s="1">
        <f t="shared" si="70"/>
        <v>46</v>
      </c>
      <c r="D592" s="1">
        <v>282</v>
      </c>
      <c r="E592" s="3">
        <f t="shared" si="71"/>
        <v>81</v>
      </c>
      <c r="F592" s="3">
        <f t="shared" si="72"/>
        <v>1225</v>
      </c>
      <c r="G592" s="2">
        <v>51.63</v>
      </c>
      <c r="H592" s="2">
        <f t="shared" si="73"/>
        <v>52</v>
      </c>
      <c r="I592" s="2">
        <f t="shared" si="74"/>
        <v>433</v>
      </c>
      <c r="J592" s="4">
        <f t="shared" si="75"/>
        <v>149769</v>
      </c>
      <c r="K592" s="4"/>
    </row>
    <row r="593" spans="1:11">
      <c r="A593" s="1" t="s">
        <v>626</v>
      </c>
      <c r="B593" s="1">
        <v>15</v>
      </c>
      <c r="C593" s="1">
        <f t="shared" si="70"/>
        <v>37.5</v>
      </c>
      <c r="D593" s="1">
        <v>425</v>
      </c>
      <c r="E593" s="3">
        <f t="shared" si="71"/>
        <v>41</v>
      </c>
      <c r="F593" s="3">
        <f t="shared" si="72"/>
        <v>12.25</v>
      </c>
      <c r="G593" s="2">
        <v>52.35</v>
      </c>
      <c r="H593" s="2">
        <f t="shared" si="73"/>
        <v>52</v>
      </c>
      <c r="I593" s="2">
        <f t="shared" si="74"/>
        <v>427</v>
      </c>
      <c r="J593" s="4">
        <f t="shared" si="75"/>
        <v>151710.25</v>
      </c>
      <c r="K593" s="4"/>
    </row>
    <row r="594" spans="1:11">
      <c r="A594" s="1" t="s">
        <v>627</v>
      </c>
      <c r="B594" s="1">
        <v>15</v>
      </c>
      <c r="C594" s="1">
        <f t="shared" si="70"/>
        <v>37.5</v>
      </c>
      <c r="D594" s="1">
        <v>167</v>
      </c>
      <c r="E594" s="3">
        <f t="shared" si="71"/>
        <v>174</v>
      </c>
      <c r="F594" s="3">
        <f t="shared" si="72"/>
        <v>18632.25</v>
      </c>
      <c r="G594" s="2">
        <v>47.15</v>
      </c>
      <c r="H594" s="2">
        <f t="shared" si="73"/>
        <v>47</v>
      </c>
      <c r="I594" s="2">
        <f t="shared" si="74"/>
        <v>508.5</v>
      </c>
      <c r="J594" s="4">
        <f t="shared" si="75"/>
        <v>221841</v>
      </c>
      <c r="K594" s="4"/>
    </row>
    <row r="595" spans="1:11">
      <c r="A595" s="1" t="s">
        <v>628</v>
      </c>
      <c r="B595" s="1">
        <v>15</v>
      </c>
      <c r="C595" s="1">
        <f t="shared" si="70"/>
        <v>37.5</v>
      </c>
      <c r="D595" s="1">
        <v>708</v>
      </c>
      <c r="E595" s="3">
        <f t="shared" si="71"/>
        <v>18</v>
      </c>
      <c r="F595" s="3">
        <f t="shared" si="72"/>
        <v>380.25</v>
      </c>
      <c r="G595" s="2">
        <v>33.020000000000003</v>
      </c>
      <c r="H595" s="2">
        <f t="shared" si="73"/>
        <v>33</v>
      </c>
      <c r="I595" s="2">
        <f t="shared" si="74"/>
        <v>627</v>
      </c>
      <c r="J595" s="4">
        <f t="shared" si="75"/>
        <v>347510.25</v>
      </c>
      <c r="K595" s="4"/>
    </row>
    <row r="596" spans="1:11">
      <c r="A596" s="1" t="s">
        <v>629</v>
      </c>
      <c r="B596" s="1">
        <v>15</v>
      </c>
      <c r="C596" s="1">
        <f t="shared" si="70"/>
        <v>37.5</v>
      </c>
      <c r="D596" s="1">
        <v>429</v>
      </c>
      <c r="E596" s="3">
        <f t="shared" si="71"/>
        <v>40</v>
      </c>
      <c r="F596" s="3">
        <f t="shared" si="72"/>
        <v>6.25</v>
      </c>
      <c r="G596" s="2">
        <v>47.56</v>
      </c>
      <c r="H596" s="2">
        <f t="shared" si="73"/>
        <v>48</v>
      </c>
      <c r="I596" s="2">
        <f t="shared" si="74"/>
        <v>502</v>
      </c>
      <c r="J596" s="4">
        <f t="shared" si="75"/>
        <v>215760.25</v>
      </c>
      <c r="K596" s="4"/>
    </row>
    <row r="597" spans="1:11">
      <c r="A597" s="1" t="s">
        <v>630</v>
      </c>
      <c r="B597" s="1">
        <v>15</v>
      </c>
      <c r="C597" s="1">
        <f t="shared" si="70"/>
        <v>37.5</v>
      </c>
      <c r="D597" s="1">
        <v>507</v>
      </c>
      <c r="E597" s="3">
        <f t="shared" si="71"/>
        <v>32</v>
      </c>
      <c r="F597" s="3">
        <f t="shared" si="72"/>
        <v>30.25</v>
      </c>
      <c r="G597" s="2">
        <v>47.95</v>
      </c>
      <c r="H597" s="2">
        <f t="shared" si="73"/>
        <v>48</v>
      </c>
      <c r="I597" s="2">
        <f t="shared" si="74"/>
        <v>500</v>
      </c>
      <c r="J597" s="4">
        <f t="shared" si="75"/>
        <v>213906.25</v>
      </c>
      <c r="K597" s="4"/>
    </row>
    <row r="598" spans="1:11">
      <c r="A598" s="1" t="s">
        <v>631</v>
      </c>
      <c r="B598" s="1">
        <v>15</v>
      </c>
      <c r="C598" s="1">
        <f t="shared" si="70"/>
        <v>37.5</v>
      </c>
      <c r="D598" s="1">
        <v>396</v>
      </c>
      <c r="E598" s="3">
        <f t="shared" si="71"/>
        <v>48</v>
      </c>
      <c r="F598" s="3">
        <f t="shared" si="72"/>
        <v>110.25</v>
      </c>
      <c r="G598" s="2">
        <v>42.69</v>
      </c>
      <c r="H598" s="2">
        <f t="shared" si="73"/>
        <v>43</v>
      </c>
      <c r="I598" s="2">
        <f t="shared" si="74"/>
        <v>563</v>
      </c>
      <c r="J598" s="4">
        <f t="shared" si="75"/>
        <v>276150.25</v>
      </c>
      <c r="K598" s="4"/>
    </row>
    <row r="599" spans="1:11">
      <c r="A599" s="1" t="s">
        <v>632</v>
      </c>
      <c r="B599" s="1">
        <v>15</v>
      </c>
      <c r="C599" s="1">
        <f t="shared" si="70"/>
        <v>37.5</v>
      </c>
      <c r="D599" s="1">
        <v>789</v>
      </c>
      <c r="E599" s="3">
        <f t="shared" si="71"/>
        <v>13</v>
      </c>
      <c r="F599" s="3">
        <f t="shared" si="72"/>
        <v>600.25</v>
      </c>
      <c r="G599" s="2">
        <v>48.63</v>
      </c>
      <c r="H599" s="2">
        <f t="shared" si="73"/>
        <v>49</v>
      </c>
      <c r="I599" s="2">
        <f t="shared" si="74"/>
        <v>487</v>
      </c>
      <c r="J599" s="4">
        <f t="shared" si="75"/>
        <v>202050.25</v>
      </c>
      <c r="K599" s="4"/>
    </row>
    <row r="600" spans="1:11">
      <c r="A600" s="1" t="s">
        <v>633</v>
      </c>
      <c r="B600" s="1">
        <v>15</v>
      </c>
      <c r="C600" s="1">
        <f t="shared" si="70"/>
        <v>37.5</v>
      </c>
      <c r="D600" s="1">
        <v>212</v>
      </c>
      <c r="E600" s="3">
        <f t="shared" si="71"/>
        <v>127</v>
      </c>
      <c r="F600" s="3">
        <f t="shared" si="72"/>
        <v>8010.25</v>
      </c>
      <c r="G600" s="2">
        <v>40.950000000000003</v>
      </c>
      <c r="H600" s="2">
        <f t="shared" si="73"/>
        <v>41</v>
      </c>
      <c r="I600" s="2">
        <f t="shared" si="74"/>
        <v>578</v>
      </c>
      <c r="J600" s="4">
        <f t="shared" si="75"/>
        <v>292140.25</v>
      </c>
      <c r="K600" s="4"/>
    </row>
    <row r="601" spans="1:11">
      <c r="A601" s="1" t="s">
        <v>634</v>
      </c>
      <c r="B601" s="1">
        <v>16</v>
      </c>
      <c r="C601" s="1">
        <f t="shared" si="70"/>
        <v>29</v>
      </c>
      <c r="D601" s="1">
        <v>162</v>
      </c>
      <c r="E601" s="3">
        <f t="shared" si="71"/>
        <v>176</v>
      </c>
      <c r="F601" s="3">
        <f t="shared" si="72"/>
        <v>21609</v>
      </c>
      <c r="G601" s="2">
        <v>43.55</v>
      </c>
      <c r="H601" s="2">
        <f t="shared" si="73"/>
        <v>44</v>
      </c>
      <c r="I601" s="2">
        <f t="shared" si="74"/>
        <v>558</v>
      </c>
      <c r="J601" s="4">
        <f t="shared" si="75"/>
        <v>279841</v>
      </c>
      <c r="K601" s="4"/>
    </row>
    <row r="602" spans="1:11">
      <c r="A602" s="1" t="s">
        <v>635</v>
      </c>
      <c r="B602" s="1">
        <v>16</v>
      </c>
      <c r="C602" s="1">
        <f t="shared" si="70"/>
        <v>29</v>
      </c>
      <c r="D602" s="1">
        <v>170</v>
      </c>
      <c r="E602" s="3">
        <f t="shared" si="71"/>
        <v>169.5</v>
      </c>
      <c r="F602" s="3">
        <f t="shared" si="72"/>
        <v>19740.25</v>
      </c>
      <c r="G602" s="2">
        <v>88.19</v>
      </c>
      <c r="H602" s="2">
        <f t="shared" si="73"/>
        <v>88</v>
      </c>
      <c r="I602" s="2">
        <f t="shared" si="74"/>
        <v>106</v>
      </c>
      <c r="J602" s="4">
        <f t="shared" si="75"/>
        <v>5929</v>
      </c>
      <c r="K602" s="4"/>
    </row>
    <row r="603" spans="1:11">
      <c r="A603" s="1" t="s">
        <v>636</v>
      </c>
      <c r="B603" s="1">
        <v>16</v>
      </c>
      <c r="C603" s="1">
        <f t="shared" si="70"/>
        <v>29</v>
      </c>
      <c r="D603" s="1">
        <v>596</v>
      </c>
      <c r="E603" s="3">
        <f t="shared" si="71"/>
        <v>28</v>
      </c>
      <c r="F603" s="3">
        <f t="shared" si="72"/>
        <v>1</v>
      </c>
      <c r="G603" s="2">
        <v>41.11</v>
      </c>
      <c r="H603" s="2">
        <f t="shared" si="73"/>
        <v>41</v>
      </c>
      <c r="I603" s="2">
        <f t="shared" si="74"/>
        <v>576</v>
      </c>
      <c r="J603" s="4">
        <f t="shared" si="75"/>
        <v>299209</v>
      </c>
      <c r="K603" s="4"/>
    </row>
    <row r="604" spans="1:11">
      <c r="A604" s="1" t="s">
        <v>637</v>
      </c>
      <c r="B604" s="1">
        <v>16</v>
      </c>
      <c r="C604" s="1">
        <f t="shared" si="70"/>
        <v>29</v>
      </c>
      <c r="D604" s="1">
        <v>683</v>
      </c>
      <c r="E604" s="3">
        <f t="shared" si="71"/>
        <v>19</v>
      </c>
      <c r="F604" s="3">
        <f t="shared" si="72"/>
        <v>100</v>
      </c>
      <c r="G604" s="2">
        <v>43.08</v>
      </c>
      <c r="H604" s="2">
        <f t="shared" si="73"/>
        <v>43</v>
      </c>
      <c r="I604" s="2">
        <f t="shared" si="74"/>
        <v>559</v>
      </c>
      <c r="J604" s="4">
        <f t="shared" si="75"/>
        <v>280900</v>
      </c>
      <c r="K604" s="4"/>
    </row>
    <row r="605" spans="1:11">
      <c r="A605" s="1" t="s">
        <v>638</v>
      </c>
      <c r="B605" s="1">
        <v>16</v>
      </c>
      <c r="C605" s="1">
        <f t="shared" si="70"/>
        <v>29</v>
      </c>
      <c r="D605" s="1">
        <v>327</v>
      </c>
      <c r="E605" s="3">
        <f t="shared" si="71"/>
        <v>69</v>
      </c>
      <c r="F605" s="3">
        <f t="shared" si="72"/>
        <v>1600</v>
      </c>
      <c r="G605" s="2">
        <v>52.61</v>
      </c>
      <c r="H605" s="2">
        <f t="shared" si="73"/>
        <v>53</v>
      </c>
      <c r="I605" s="2">
        <f t="shared" si="74"/>
        <v>421</v>
      </c>
      <c r="J605" s="4">
        <f t="shared" si="75"/>
        <v>153664</v>
      </c>
      <c r="K605" s="4"/>
    </row>
    <row r="606" spans="1:11">
      <c r="A606" s="1" t="s">
        <v>639</v>
      </c>
      <c r="B606" s="1">
        <v>16</v>
      </c>
      <c r="C606" s="1">
        <f t="shared" si="70"/>
        <v>29</v>
      </c>
      <c r="D606" s="1">
        <v>373</v>
      </c>
      <c r="E606" s="3">
        <f t="shared" si="71"/>
        <v>55</v>
      </c>
      <c r="F606" s="3">
        <f t="shared" si="72"/>
        <v>676</v>
      </c>
      <c r="G606" s="2">
        <v>50.4</v>
      </c>
      <c r="H606" s="2">
        <f t="shared" si="73"/>
        <v>50</v>
      </c>
      <c r="I606" s="2">
        <f t="shared" si="74"/>
        <v>453</v>
      </c>
      <c r="J606" s="4">
        <f t="shared" si="75"/>
        <v>179776</v>
      </c>
      <c r="K606" s="4"/>
    </row>
    <row r="607" spans="1:11">
      <c r="A607" s="1" t="s">
        <v>640</v>
      </c>
      <c r="B607" s="1">
        <v>16</v>
      </c>
      <c r="C607" s="1">
        <f t="shared" si="70"/>
        <v>29</v>
      </c>
      <c r="D607" s="1">
        <v>298</v>
      </c>
      <c r="E607" s="3">
        <f t="shared" si="71"/>
        <v>75</v>
      </c>
      <c r="F607" s="3">
        <f t="shared" si="72"/>
        <v>2116</v>
      </c>
      <c r="G607" s="2">
        <v>55.79</v>
      </c>
      <c r="H607" s="2">
        <f t="shared" si="73"/>
        <v>56</v>
      </c>
      <c r="I607" s="2">
        <f t="shared" si="74"/>
        <v>367</v>
      </c>
      <c r="J607" s="4">
        <f t="shared" si="75"/>
        <v>114244</v>
      </c>
      <c r="K607" s="4"/>
    </row>
    <row r="608" spans="1:11">
      <c r="A608" s="1" t="s">
        <v>641</v>
      </c>
      <c r="B608" s="1">
        <v>16</v>
      </c>
      <c r="C608" s="1">
        <f t="shared" si="70"/>
        <v>29</v>
      </c>
      <c r="D608" s="1">
        <v>371</v>
      </c>
      <c r="E608" s="3">
        <f t="shared" si="71"/>
        <v>56.5</v>
      </c>
      <c r="F608" s="3">
        <f t="shared" si="72"/>
        <v>756.25</v>
      </c>
      <c r="G608" s="2">
        <v>42.57</v>
      </c>
      <c r="H608" s="2">
        <f t="shared" si="73"/>
        <v>43</v>
      </c>
      <c r="I608" s="2">
        <f t="shared" si="74"/>
        <v>564</v>
      </c>
      <c r="J608" s="4">
        <f t="shared" si="75"/>
        <v>286225</v>
      </c>
      <c r="K608" s="4"/>
    </row>
    <row r="609" spans="1:11">
      <c r="A609" s="1" t="s">
        <v>642</v>
      </c>
      <c r="B609" s="1">
        <v>16</v>
      </c>
      <c r="C609" s="1">
        <f t="shared" si="70"/>
        <v>29</v>
      </c>
      <c r="D609" s="1">
        <v>726</v>
      </c>
      <c r="E609" s="3">
        <f t="shared" si="71"/>
        <v>17</v>
      </c>
      <c r="F609" s="3">
        <f t="shared" si="72"/>
        <v>144</v>
      </c>
      <c r="G609" s="2">
        <v>43.98</v>
      </c>
      <c r="H609" s="2">
        <f t="shared" si="73"/>
        <v>44</v>
      </c>
      <c r="I609" s="2">
        <f t="shared" si="74"/>
        <v>553</v>
      </c>
      <c r="J609" s="4">
        <f t="shared" si="75"/>
        <v>274576</v>
      </c>
      <c r="K609" s="4"/>
    </row>
    <row r="610" spans="1:11">
      <c r="A610" s="1" t="s">
        <v>643</v>
      </c>
      <c r="B610" s="1">
        <v>17</v>
      </c>
      <c r="C610" s="1">
        <f t="shared" si="70"/>
        <v>23</v>
      </c>
      <c r="D610" s="1">
        <v>258</v>
      </c>
      <c r="E610" s="3">
        <f t="shared" si="71"/>
        <v>92.5</v>
      </c>
      <c r="F610" s="3">
        <f t="shared" si="72"/>
        <v>4830.25</v>
      </c>
      <c r="G610" s="2">
        <v>46.69</v>
      </c>
      <c r="H610" s="2">
        <f t="shared" si="73"/>
        <v>47</v>
      </c>
      <c r="I610" s="2">
        <f t="shared" si="74"/>
        <v>518</v>
      </c>
      <c r="J610" s="4">
        <f t="shared" si="75"/>
        <v>245025</v>
      </c>
      <c r="K610" s="4"/>
    </row>
    <row r="611" spans="1:11">
      <c r="A611" s="1" t="s">
        <v>644</v>
      </c>
      <c r="B611" s="1">
        <v>17</v>
      </c>
      <c r="C611" s="1">
        <f t="shared" si="70"/>
        <v>23</v>
      </c>
      <c r="D611" s="1">
        <v>387</v>
      </c>
      <c r="E611" s="3">
        <f t="shared" si="71"/>
        <v>51</v>
      </c>
      <c r="F611" s="3">
        <f t="shared" si="72"/>
        <v>784</v>
      </c>
      <c r="G611" s="2">
        <v>40.369999999999997</v>
      </c>
      <c r="H611" s="2">
        <f t="shared" si="73"/>
        <v>40</v>
      </c>
      <c r="I611" s="2">
        <f t="shared" si="74"/>
        <v>586</v>
      </c>
      <c r="J611" s="4">
        <f t="shared" si="75"/>
        <v>316969</v>
      </c>
      <c r="K611" s="4"/>
    </row>
    <row r="612" spans="1:11">
      <c r="A612" s="1" t="s">
        <v>645</v>
      </c>
      <c r="B612" s="1">
        <v>17</v>
      </c>
      <c r="C612" s="1">
        <f t="shared" si="70"/>
        <v>23</v>
      </c>
      <c r="D612" s="1">
        <v>1063</v>
      </c>
      <c r="E612" s="3">
        <f t="shared" si="71"/>
        <v>7</v>
      </c>
      <c r="F612" s="3">
        <f t="shared" si="72"/>
        <v>256</v>
      </c>
      <c r="G612" s="2">
        <v>36.35</v>
      </c>
      <c r="H612" s="2">
        <f t="shared" si="73"/>
        <v>36</v>
      </c>
      <c r="I612" s="2">
        <f t="shared" si="74"/>
        <v>615</v>
      </c>
      <c r="J612" s="4">
        <f t="shared" si="75"/>
        <v>350464</v>
      </c>
      <c r="K612" s="4"/>
    </row>
    <row r="613" spans="1:11">
      <c r="A613" s="1" t="s">
        <v>646</v>
      </c>
      <c r="B613" s="1">
        <v>18</v>
      </c>
      <c r="C613" s="1">
        <f t="shared" si="70"/>
        <v>20.5</v>
      </c>
      <c r="D613" s="1">
        <v>323</v>
      </c>
      <c r="E613" s="3">
        <f t="shared" si="71"/>
        <v>71</v>
      </c>
      <c r="F613" s="3">
        <f t="shared" si="72"/>
        <v>2550.25</v>
      </c>
      <c r="G613" s="2">
        <v>51.28</v>
      </c>
      <c r="H613" s="2">
        <f t="shared" si="73"/>
        <v>51</v>
      </c>
      <c r="I613" s="2">
        <f t="shared" si="74"/>
        <v>437</v>
      </c>
      <c r="J613" s="4">
        <f t="shared" si="75"/>
        <v>173472.25</v>
      </c>
      <c r="K613" s="4"/>
    </row>
    <row r="614" spans="1:11">
      <c r="A614" s="1" t="s">
        <v>647</v>
      </c>
      <c r="B614" s="1">
        <v>18</v>
      </c>
      <c r="C614" s="1">
        <f t="shared" si="70"/>
        <v>20.5</v>
      </c>
      <c r="D614" s="1">
        <v>623</v>
      </c>
      <c r="E614" s="3">
        <f t="shared" si="71"/>
        <v>25</v>
      </c>
      <c r="F614" s="3">
        <f t="shared" si="72"/>
        <v>20.25</v>
      </c>
      <c r="G614" s="2">
        <v>42.53</v>
      </c>
      <c r="H614" s="2">
        <f t="shared" si="73"/>
        <v>43</v>
      </c>
      <c r="I614" s="2">
        <f t="shared" si="74"/>
        <v>565</v>
      </c>
      <c r="J614" s="4">
        <f t="shared" si="75"/>
        <v>296480.25</v>
      </c>
      <c r="K614" s="4"/>
    </row>
    <row r="615" spans="1:11">
      <c r="A615" s="1" t="s">
        <v>648</v>
      </c>
      <c r="B615" s="1">
        <v>19</v>
      </c>
      <c r="C615" s="1">
        <f t="shared" si="70"/>
        <v>18</v>
      </c>
      <c r="D615" s="1">
        <v>606</v>
      </c>
      <c r="E615" s="3">
        <f t="shared" si="71"/>
        <v>26</v>
      </c>
      <c r="F615" s="3">
        <f t="shared" si="72"/>
        <v>64</v>
      </c>
      <c r="G615" s="2">
        <v>48.29</v>
      </c>
      <c r="H615" s="2">
        <f t="shared" si="73"/>
        <v>48</v>
      </c>
      <c r="I615" s="2">
        <f t="shared" si="74"/>
        <v>493.5</v>
      </c>
      <c r="J615" s="4">
        <f t="shared" si="75"/>
        <v>226100.25</v>
      </c>
      <c r="K615" s="4"/>
    </row>
    <row r="616" spans="1:11">
      <c r="A616" s="1" t="s">
        <v>649</v>
      </c>
      <c r="B616" s="1">
        <v>19</v>
      </c>
      <c r="C616" s="1">
        <f t="shared" si="70"/>
        <v>18</v>
      </c>
      <c r="D616" s="1">
        <v>169</v>
      </c>
      <c r="E616" s="3">
        <f t="shared" si="71"/>
        <v>171.5</v>
      </c>
      <c r="F616" s="3">
        <f t="shared" si="72"/>
        <v>23562.25</v>
      </c>
      <c r="G616" s="2">
        <v>87.26</v>
      </c>
      <c r="H616" s="2">
        <f t="shared" si="73"/>
        <v>87</v>
      </c>
      <c r="I616" s="2">
        <f t="shared" si="74"/>
        <v>121</v>
      </c>
      <c r="J616" s="4">
        <f t="shared" si="75"/>
        <v>10609</v>
      </c>
      <c r="K616" s="4"/>
    </row>
    <row r="617" spans="1:11">
      <c r="A617" s="1" t="s">
        <v>650</v>
      </c>
      <c r="B617" s="1">
        <v>19</v>
      </c>
      <c r="C617" s="1">
        <f t="shared" si="70"/>
        <v>18</v>
      </c>
      <c r="D617" s="1">
        <v>643</v>
      </c>
      <c r="E617" s="3">
        <f t="shared" si="71"/>
        <v>24</v>
      </c>
      <c r="F617" s="3">
        <f t="shared" si="72"/>
        <v>36</v>
      </c>
      <c r="G617" s="2">
        <v>44.71</v>
      </c>
      <c r="H617" s="2">
        <f t="shared" si="73"/>
        <v>45</v>
      </c>
      <c r="I617" s="2">
        <f t="shared" si="74"/>
        <v>544</v>
      </c>
      <c r="J617" s="4">
        <f t="shared" si="75"/>
        <v>276676</v>
      </c>
      <c r="K617" s="4"/>
    </row>
    <row r="618" spans="1:11">
      <c r="A618" s="1" t="s">
        <v>651</v>
      </c>
      <c r="B618" s="1">
        <v>20</v>
      </c>
      <c r="C618" s="1">
        <f t="shared" si="70"/>
        <v>15</v>
      </c>
      <c r="D618" s="1">
        <v>947</v>
      </c>
      <c r="E618" s="3">
        <f t="shared" si="71"/>
        <v>11</v>
      </c>
      <c r="F618" s="3">
        <f t="shared" si="72"/>
        <v>16</v>
      </c>
      <c r="G618" s="2">
        <v>42.4</v>
      </c>
      <c r="H618" s="2">
        <f t="shared" si="73"/>
        <v>42</v>
      </c>
      <c r="I618" s="2">
        <f t="shared" si="74"/>
        <v>566</v>
      </c>
      <c r="J618" s="4">
        <f t="shared" si="75"/>
        <v>303601</v>
      </c>
      <c r="K618" s="4"/>
    </row>
    <row r="619" spans="1:11">
      <c r="A619" s="1" t="s">
        <v>652</v>
      </c>
      <c r="B619" s="1">
        <v>20</v>
      </c>
      <c r="C619" s="1">
        <f t="shared" si="70"/>
        <v>15</v>
      </c>
      <c r="D619" s="1">
        <v>466</v>
      </c>
      <c r="E619" s="3">
        <f t="shared" si="71"/>
        <v>36</v>
      </c>
      <c r="F619" s="3">
        <f t="shared" si="72"/>
        <v>441</v>
      </c>
      <c r="G619" s="2">
        <v>48.34</v>
      </c>
      <c r="H619" s="2">
        <f t="shared" si="73"/>
        <v>48</v>
      </c>
      <c r="I619" s="2">
        <f t="shared" si="74"/>
        <v>492</v>
      </c>
      <c r="J619" s="4">
        <f t="shared" si="75"/>
        <v>227529</v>
      </c>
      <c r="K619" s="4"/>
    </row>
    <row r="620" spans="1:11">
      <c r="A620" s="1" t="s">
        <v>653</v>
      </c>
      <c r="B620" s="1">
        <v>20</v>
      </c>
      <c r="C620" s="1">
        <f t="shared" si="70"/>
        <v>15</v>
      </c>
      <c r="D620" s="1">
        <v>764</v>
      </c>
      <c r="E620" s="3">
        <f t="shared" si="71"/>
        <v>16</v>
      </c>
      <c r="F620" s="3">
        <f t="shared" si="72"/>
        <v>1</v>
      </c>
      <c r="G620" s="2">
        <v>47.09</v>
      </c>
      <c r="H620" s="2">
        <f t="shared" si="73"/>
        <v>47</v>
      </c>
      <c r="I620" s="2">
        <f t="shared" si="74"/>
        <v>510</v>
      </c>
      <c r="J620" s="4">
        <f t="shared" si="75"/>
        <v>245025</v>
      </c>
      <c r="K620" s="4"/>
    </row>
    <row r="621" spans="1:11">
      <c r="A621" s="1" t="s">
        <v>654</v>
      </c>
      <c r="B621" s="1">
        <v>21</v>
      </c>
      <c r="C621" s="1">
        <f t="shared" si="70"/>
        <v>13</v>
      </c>
      <c r="D621" s="1">
        <v>521</v>
      </c>
      <c r="E621" s="3">
        <f t="shared" si="71"/>
        <v>31</v>
      </c>
      <c r="F621" s="3">
        <f t="shared" si="72"/>
        <v>324</v>
      </c>
      <c r="G621" s="2">
        <v>51.67</v>
      </c>
      <c r="H621" s="2">
        <f t="shared" si="73"/>
        <v>52</v>
      </c>
      <c r="I621" s="2">
        <f t="shared" si="74"/>
        <v>431</v>
      </c>
      <c r="J621" s="4">
        <f t="shared" si="75"/>
        <v>174724</v>
      </c>
      <c r="K621" s="4"/>
    </row>
    <row r="622" spans="1:11">
      <c r="A622" s="1" t="s">
        <v>655</v>
      </c>
      <c r="B622" s="1">
        <v>22</v>
      </c>
      <c r="C622" s="1">
        <f t="shared" si="70"/>
        <v>10.5</v>
      </c>
      <c r="D622" s="1">
        <v>489</v>
      </c>
      <c r="E622" s="3">
        <f t="shared" si="71"/>
        <v>33</v>
      </c>
      <c r="F622" s="3">
        <f t="shared" si="72"/>
        <v>506.25</v>
      </c>
      <c r="G622" s="2">
        <v>41.79</v>
      </c>
      <c r="H622" s="2">
        <f t="shared" si="73"/>
        <v>42</v>
      </c>
      <c r="I622" s="2">
        <f t="shared" si="74"/>
        <v>567.5</v>
      </c>
      <c r="J622" s="4">
        <f t="shared" si="75"/>
        <v>310249</v>
      </c>
      <c r="K622" s="4"/>
    </row>
    <row r="623" spans="1:11">
      <c r="A623" s="1" t="s">
        <v>656</v>
      </c>
      <c r="B623" s="1">
        <v>22</v>
      </c>
      <c r="C623" s="1">
        <f t="shared" si="70"/>
        <v>10.5</v>
      </c>
      <c r="D623" s="1">
        <v>331</v>
      </c>
      <c r="E623" s="3">
        <f t="shared" si="71"/>
        <v>68</v>
      </c>
      <c r="F623" s="3">
        <f t="shared" si="72"/>
        <v>3306.25</v>
      </c>
      <c r="G623" s="2">
        <v>47.46</v>
      </c>
      <c r="H623" s="2">
        <f t="shared" si="73"/>
        <v>47</v>
      </c>
      <c r="I623" s="2">
        <f t="shared" si="74"/>
        <v>505</v>
      </c>
      <c r="J623" s="4">
        <f t="shared" si="75"/>
        <v>244530.25</v>
      </c>
      <c r="K623" s="4"/>
    </row>
    <row r="624" spans="1:11">
      <c r="A624" s="1" t="s">
        <v>657</v>
      </c>
      <c r="B624" s="1">
        <v>22</v>
      </c>
      <c r="C624" s="1">
        <f t="shared" si="70"/>
        <v>10.5</v>
      </c>
      <c r="D624" s="1">
        <v>656</v>
      </c>
      <c r="E624" s="3">
        <f t="shared" si="71"/>
        <v>22</v>
      </c>
      <c r="F624" s="3">
        <f t="shared" si="72"/>
        <v>132.25</v>
      </c>
      <c r="G624" s="2">
        <v>50.27</v>
      </c>
      <c r="H624" s="2">
        <f t="shared" si="73"/>
        <v>50</v>
      </c>
      <c r="I624" s="2">
        <f t="shared" si="74"/>
        <v>457</v>
      </c>
      <c r="J624" s="4">
        <f t="shared" si="75"/>
        <v>199362.25</v>
      </c>
      <c r="K624" s="4"/>
    </row>
    <row r="625" spans="1:11">
      <c r="A625" s="1" t="s">
        <v>658</v>
      </c>
      <c r="B625" s="1">
        <v>22</v>
      </c>
      <c r="C625" s="1">
        <f t="shared" si="70"/>
        <v>10.5</v>
      </c>
      <c r="D625" s="1">
        <v>1000</v>
      </c>
      <c r="E625" s="3">
        <f t="shared" si="71"/>
        <v>8</v>
      </c>
      <c r="F625" s="3">
        <f t="shared" si="72"/>
        <v>6.25</v>
      </c>
      <c r="G625" s="2">
        <v>46.52</v>
      </c>
      <c r="H625" s="2">
        <f t="shared" si="73"/>
        <v>47</v>
      </c>
      <c r="I625" s="2">
        <f t="shared" si="74"/>
        <v>522</v>
      </c>
      <c r="J625" s="4">
        <f t="shared" si="75"/>
        <v>261632.25</v>
      </c>
      <c r="K625" s="4"/>
    </row>
    <row r="626" spans="1:11">
      <c r="A626" s="1" t="s">
        <v>659</v>
      </c>
      <c r="B626" s="1">
        <v>24</v>
      </c>
      <c r="C626" s="1">
        <f t="shared" si="70"/>
        <v>7.5</v>
      </c>
      <c r="D626" s="1">
        <v>677</v>
      </c>
      <c r="E626" s="3">
        <f t="shared" si="71"/>
        <v>20</v>
      </c>
      <c r="F626" s="3">
        <f t="shared" si="72"/>
        <v>156.25</v>
      </c>
      <c r="G626" s="2">
        <v>47.15</v>
      </c>
      <c r="H626" s="2">
        <f t="shared" si="73"/>
        <v>47</v>
      </c>
      <c r="I626" s="2">
        <f t="shared" si="74"/>
        <v>508.5</v>
      </c>
      <c r="J626" s="4">
        <f t="shared" si="75"/>
        <v>251001</v>
      </c>
      <c r="K626" s="4"/>
    </row>
    <row r="627" spans="1:11">
      <c r="A627" s="1" t="s">
        <v>660</v>
      </c>
      <c r="B627" s="1">
        <v>24</v>
      </c>
      <c r="C627" s="1">
        <f t="shared" si="70"/>
        <v>7.5</v>
      </c>
      <c r="D627" s="1">
        <v>780</v>
      </c>
      <c r="E627" s="3">
        <f t="shared" si="71"/>
        <v>14</v>
      </c>
      <c r="F627" s="3">
        <f t="shared" si="72"/>
        <v>42.25</v>
      </c>
      <c r="G627" s="2">
        <v>48.14</v>
      </c>
      <c r="H627" s="2">
        <f t="shared" si="73"/>
        <v>48</v>
      </c>
      <c r="I627" s="2">
        <f t="shared" si="74"/>
        <v>496.5</v>
      </c>
      <c r="J627" s="4">
        <f t="shared" si="75"/>
        <v>239121</v>
      </c>
      <c r="K627" s="4"/>
    </row>
    <row r="628" spans="1:11">
      <c r="A628" s="1" t="s">
        <v>661</v>
      </c>
      <c r="B628" s="1">
        <v>27</v>
      </c>
      <c r="C628" s="1">
        <f t="shared" si="70"/>
        <v>6</v>
      </c>
      <c r="D628" s="1">
        <v>988</v>
      </c>
      <c r="E628" s="3">
        <f t="shared" si="71"/>
        <v>9</v>
      </c>
      <c r="F628" s="3">
        <f t="shared" si="72"/>
        <v>9</v>
      </c>
      <c r="G628" s="2">
        <v>46.33</v>
      </c>
      <c r="H628" s="2">
        <f t="shared" si="73"/>
        <v>46</v>
      </c>
      <c r="I628" s="2">
        <f t="shared" si="74"/>
        <v>527</v>
      </c>
      <c r="J628" s="4">
        <f t="shared" si="75"/>
        <v>271441</v>
      </c>
      <c r="K628" s="4"/>
    </row>
    <row r="629" spans="1:11">
      <c r="A629" s="1" t="s">
        <v>662</v>
      </c>
      <c r="B629" s="1">
        <v>28</v>
      </c>
      <c r="C629" s="1">
        <f t="shared" si="70"/>
        <v>5</v>
      </c>
      <c r="D629" s="1">
        <v>925</v>
      </c>
      <c r="E629" s="3">
        <f t="shared" si="71"/>
        <v>12</v>
      </c>
      <c r="F629" s="3">
        <f t="shared" si="72"/>
        <v>49</v>
      </c>
      <c r="G629" s="2">
        <v>40.01</v>
      </c>
      <c r="H629" s="2">
        <f t="shared" si="73"/>
        <v>40</v>
      </c>
      <c r="I629" s="2">
        <f t="shared" si="74"/>
        <v>589</v>
      </c>
      <c r="J629" s="4">
        <f t="shared" si="75"/>
        <v>341056</v>
      </c>
      <c r="K629" s="4"/>
    </row>
    <row r="630" spans="1:11">
      <c r="A630" s="1" t="s">
        <v>663</v>
      </c>
      <c r="B630" s="1">
        <v>30</v>
      </c>
      <c r="C630" s="1">
        <f t="shared" si="70"/>
        <v>3.5</v>
      </c>
      <c r="D630" s="1">
        <v>974</v>
      </c>
      <c r="E630" s="3">
        <f t="shared" si="71"/>
        <v>10</v>
      </c>
      <c r="F630" s="3">
        <f t="shared" si="72"/>
        <v>42.25</v>
      </c>
      <c r="G630" s="2">
        <v>36.090000000000003</v>
      </c>
      <c r="H630" s="2">
        <f t="shared" si="73"/>
        <v>36</v>
      </c>
      <c r="I630" s="2">
        <f t="shared" si="74"/>
        <v>616</v>
      </c>
      <c r="J630" s="4">
        <f t="shared" si="75"/>
        <v>375156.25</v>
      </c>
      <c r="K630" s="4"/>
    </row>
    <row r="631" spans="1:11">
      <c r="A631" s="1" t="s">
        <v>664</v>
      </c>
      <c r="B631" s="1">
        <v>30</v>
      </c>
      <c r="C631" s="1">
        <f t="shared" si="70"/>
        <v>3.5</v>
      </c>
      <c r="D631" s="1">
        <v>1235</v>
      </c>
      <c r="E631" s="3">
        <f t="shared" si="71"/>
        <v>6</v>
      </c>
      <c r="F631" s="3">
        <f t="shared" si="72"/>
        <v>6.25</v>
      </c>
      <c r="G631" s="2">
        <v>55.48</v>
      </c>
      <c r="H631" s="2">
        <f t="shared" si="73"/>
        <v>55</v>
      </c>
      <c r="I631" s="2">
        <f t="shared" si="74"/>
        <v>374</v>
      </c>
      <c r="J631" s="4">
        <f t="shared" si="75"/>
        <v>137270.25</v>
      </c>
      <c r="K631" s="4"/>
    </row>
    <row r="632" spans="1:11">
      <c r="A632" s="1" t="s">
        <v>665</v>
      </c>
      <c r="B632" s="1">
        <v>31</v>
      </c>
      <c r="C632" s="1">
        <f t="shared" si="70"/>
        <v>2</v>
      </c>
      <c r="D632" s="1">
        <v>2732</v>
      </c>
      <c r="E632" s="3">
        <f t="shared" si="71"/>
        <v>1</v>
      </c>
      <c r="F632" s="3">
        <f t="shared" si="72"/>
        <v>1</v>
      </c>
      <c r="G632" s="2">
        <v>45.15</v>
      </c>
      <c r="H632" s="2">
        <f t="shared" si="73"/>
        <v>45</v>
      </c>
      <c r="I632" s="2">
        <f t="shared" si="74"/>
        <v>537</v>
      </c>
      <c r="J632" s="4">
        <f t="shared" si="75"/>
        <v>286225</v>
      </c>
      <c r="K632" s="4"/>
    </row>
    <row r="633" spans="1:11">
      <c r="A633" s="1" t="s">
        <v>666</v>
      </c>
      <c r="B633" s="1">
        <v>32</v>
      </c>
      <c r="C633" s="1">
        <f t="shared" si="70"/>
        <v>1</v>
      </c>
      <c r="D633" s="1">
        <v>2415</v>
      </c>
      <c r="E633" s="3">
        <f t="shared" si="71"/>
        <v>2</v>
      </c>
      <c r="F633" s="3">
        <f t="shared" si="72"/>
        <v>1</v>
      </c>
      <c r="G633" s="2">
        <v>46.61</v>
      </c>
      <c r="H633" s="2">
        <f t="shared" si="73"/>
        <v>47</v>
      </c>
      <c r="I633" s="2">
        <f t="shared" si="74"/>
        <v>521</v>
      </c>
      <c r="J633" s="4">
        <f t="shared" si="75"/>
        <v>270400</v>
      </c>
      <c r="K633" s="4"/>
    </row>
    <row r="637" spans="1:11">
      <c r="A637" t="s">
        <v>667</v>
      </c>
      <c r="B637" t="s">
        <v>668</v>
      </c>
    </row>
    <row r="638" spans="1:11">
      <c r="B638" t="s">
        <v>669</v>
      </c>
    </row>
  </sheetData>
  <autoFilter ref="A1:I633" xr:uid="{1B7EDC20-7B7C-4A7E-972E-FECEFF2E9DC1}">
    <sortState xmlns:xlrd2="http://schemas.microsoft.com/office/spreadsheetml/2017/richdata2" ref="A2:I633">
      <sortCondition descending="1" ref="C1:C633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243D-4166-4CBB-9DCC-A29F9CB35D06}">
  <dimension ref="A1:M597"/>
  <sheetViews>
    <sheetView tabSelected="1" workbookViewId="0">
      <selection activeCell="P11" sqref="P11"/>
    </sheetView>
  </sheetViews>
  <sheetFormatPr defaultRowHeight="15"/>
  <cols>
    <col min="1" max="1" width="41" customWidth="1"/>
    <col min="2" max="2" width="11.42578125"/>
    <col min="3" max="3" width="11.42578125" bestFit="1" customWidth="1"/>
    <col min="4" max="4" width="11.42578125"/>
    <col min="5" max="5" width="13.5703125" bestFit="1" customWidth="1"/>
    <col min="6" max="6" width="10.42578125" bestFit="1" customWidth="1"/>
    <col min="7" max="7" width="11.42578125"/>
    <col min="8" max="8" width="11.140625" bestFit="1" customWidth="1"/>
    <col min="9" max="9" width="11.140625" customWidth="1"/>
    <col min="11" max="11" width="13" bestFit="1" customWidth="1"/>
    <col min="12" max="12" width="16" bestFit="1" customWidth="1"/>
    <col min="13" max="13" width="13" bestFit="1" customWidth="1"/>
  </cols>
  <sheetData>
    <row r="1" spans="1:13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670</v>
      </c>
      <c r="G1" s="18" t="s">
        <v>6</v>
      </c>
      <c r="H1" s="18" t="s">
        <v>8</v>
      </c>
      <c r="I1" s="18" t="s">
        <v>670</v>
      </c>
    </row>
    <row r="2" spans="1:13">
      <c r="A2" s="1" t="s">
        <v>34</v>
      </c>
      <c r="B2" s="1">
        <v>2</v>
      </c>
      <c r="C2" s="1">
        <f>_xlfn.RANK.AVG(B2,$B$2:$B$592,0)</f>
        <v>544.5</v>
      </c>
      <c r="D2" s="1">
        <v>4</v>
      </c>
      <c r="E2" s="3">
        <f>_xlfn.RANK.AVG(D2,$D$2:$D$592,0)</f>
        <v>583.5</v>
      </c>
      <c r="F2" s="3">
        <f>(C2-E2)^2</f>
        <v>1521</v>
      </c>
      <c r="G2" s="2">
        <v>90.24</v>
      </c>
      <c r="H2" s="2">
        <f>_xlfn.RANK.AVG(G2,G$2:G$592,0)</f>
        <v>58</v>
      </c>
      <c r="I2" s="2">
        <f>(C2-H2)^2</f>
        <v>236682.25</v>
      </c>
      <c r="K2" t="s">
        <v>51</v>
      </c>
      <c r="L2" t="s">
        <v>52</v>
      </c>
      <c r="M2" t="s">
        <v>53</v>
      </c>
    </row>
    <row r="3" spans="1:13">
      <c r="A3" s="1" t="s">
        <v>37</v>
      </c>
      <c r="B3" s="1">
        <v>2</v>
      </c>
      <c r="C3" s="1">
        <f>_xlfn.RANK.AVG(B3,$B$2:$B$592,0)</f>
        <v>544.5</v>
      </c>
      <c r="D3" s="1">
        <v>4</v>
      </c>
      <c r="E3" s="3">
        <f>_xlfn.RANK.AVG(D3,$D$2:$D$592,0)</f>
        <v>583.5</v>
      </c>
      <c r="F3" s="3">
        <f t="shared" ref="F3:F66" si="0">(C3-E3)^2</f>
        <v>1521</v>
      </c>
      <c r="G3" s="2">
        <v>91.49</v>
      </c>
      <c r="H3" s="2">
        <f t="shared" ref="H3:H66" si="1">_xlfn.RANK.AVG(G3,G$2:G$592,0)</f>
        <v>28</v>
      </c>
      <c r="I3" s="2">
        <f t="shared" ref="I3:I66" si="2">(C3-H3)^2</f>
        <v>266772.25</v>
      </c>
      <c r="K3" t="s">
        <v>55</v>
      </c>
      <c r="L3">
        <f>CORREL(C2:C592,E2:E592)</f>
        <v>0.6407751294809535</v>
      </c>
      <c r="M3">
        <f>CORREL(C2:C592,H2:H592)</f>
        <v>-0.49391563399198501</v>
      </c>
    </row>
    <row r="4" spans="1:13">
      <c r="A4" s="1" t="s">
        <v>42</v>
      </c>
      <c r="B4" s="1">
        <v>2</v>
      </c>
      <c r="C4" s="1">
        <f>_xlfn.RANK.AVG(B4,$B$2:$B$592,0)</f>
        <v>544.5</v>
      </c>
      <c r="D4" s="1">
        <v>4</v>
      </c>
      <c r="E4" s="3">
        <f>_xlfn.RANK.AVG(D4,$D$2:$D$592,0)</f>
        <v>583.5</v>
      </c>
      <c r="F4" s="3">
        <f t="shared" si="0"/>
        <v>1521</v>
      </c>
      <c r="G4" s="2">
        <v>91.49</v>
      </c>
      <c r="H4" s="2">
        <f t="shared" si="1"/>
        <v>28</v>
      </c>
      <c r="I4" s="2">
        <f t="shared" si="2"/>
        <v>266772.25</v>
      </c>
      <c r="K4" t="s">
        <v>57</v>
      </c>
      <c r="L4">
        <f>COUNT(B2:B633)</f>
        <v>591</v>
      </c>
      <c r="M4">
        <f>COUNT(C2:C633)</f>
        <v>591</v>
      </c>
    </row>
    <row r="5" spans="1:13">
      <c r="A5" s="1" t="s">
        <v>112</v>
      </c>
      <c r="B5" s="1">
        <v>2</v>
      </c>
      <c r="C5" s="1">
        <f>_xlfn.RANK.AVG(B5,$B$2:$B$592,0)</f>
        <v>544.5</v>
      </c>
      <c r="D5" s="1">
        <v>4</v>
      </c>
      <c r="E5" s="3">
        <f>_xlfn.RANK.AVG(D5,$D$2:$D$592,0)</f>
        <v>583.5</v>
      </c>
      <c r="F5" s="3">
        <f t="shared" si="0"/>
        <v>1521</v>
      </c>
      <c r="G5" s="2">
        <v>91.49</v>
      </c>
      <c r="H5" s="2">
        <f t="shared" si="1"/>
        <v>28</v>
      </c>
      <c r="I5" s="2">
        <f t="shared" si="2"/>
        <v>266772.25</v>
      </c>
      <c r="K5" t="s">
        <v>59</v>
      </c>
      <c r="L5">
        <f>(ABS(L3)*SQRT(L4-2))/(SQRT(1-ABS(POWER(L3,2))))</f>
        <v>20.256087471983687</v>
      </c>
      <c r="M5">
        <f>(ABS(M3)*SQRT(M4-2))/(SQRT(1-ABS(POWER(M3,2))))</f>
        <v>13.785925392448339</v>
      </c>
    </row>
    <row r="6" spans="1:13">
      <c r="A6" s="1" t="s">
        <v>113</v>
      </c>
      <c r="B6" s="1">
        <v>2</v>
      </c>
      <c r="C6" s="1">
        <f>_xlfn.RANK.AVG(B6,$B$2:$B$592,0)</f>
        <v>544.5</v>
      </c>
      <c r="D6" s="1">
        <v>4</v>
      </c>
      <c r="E6" s="3">
        <f>_xlfn.RANK.AVG(D6,$D$2:$D$592,0)</f>
        <v>583.5</v>
      </c>
      <c r="F6" s="3">
        <f t="shared" si="0"/>
        <v>1521</v>
      </c>
      <c r="G6" s="2">
        <v>91.67</v>
      </c>
      <c r="H6" s="2">
        <f t="shared" si="1"/>
        <v>22.5</v>
      </c>
      <c r="I6" s="2">
        <f t="shared" si="2"/>
        <v>272484</v>
      </c>
      <c r="K6" t="s">
        <v>61</v>
      </c>
      <c r="L6">
        <f>L4-2</f>
        <v>589</v>
      </c>
      <c r="M6">
        <f>M4-2</f>
        <v>589</v>
      </c>
    </row>
    <row r="7" spans="1:13">
      <c r="A7" s="1" t="s">
        <v>69</v>
      </c>
      <c r="B7" s="1">
        <v>2</v>
      </c>
      <c r="C7" s="1">
        <f>_xlfn.RANK.AVG(B7,$B$2:$B$592,0)</f>
        <v>544.5</v>
      </c>
      <c r="D7" s="1">
        <v>5</v>
      </c>
      <c r="E7" s="3">
        <f>_xlfn.RANK.AVG(D7,$D$2:$D$592,0)</f>
        <v>554</v>
      </c>
      <c r="F7" s="3">
        <f t="shared" si="0"/>
        <v>90.25</v>
      </c>
      <c r="G7" s="2">
        <v>89.58</v>
      </c>
      <c r="H7" s="2">
        <f t="shared" si="1"/>
        <v>74</v>
      </c>
      <c r="I7" s="2">
        <f t="shared" si="2"/>
        <v>221370.25</v>
      </c>
      <c r="K7" t="s">
        <v>63</v>
      </c>
      <c r="L7">
        <f>TDIST(L5,L6,2)</f>
        <v>1.2482375358265136E-69</v>
      </c>
      <c r="M7">
        <f>TDIST(M5,M6,2)</f>
        <v>1.1310335354777268E-37</v>
      </c>
    </row>
    <row r="8" spans="1:13">
      <c r="A8" s="1" t="s">
        <v>78</v>
      </c>
      <c r="B8" s="1">
        <v>2</v>
      </c>
      <c r="C8" s="1">
        <f>_xlfn.RANK.AVG(B8,$B$2:$B$592,0)</f>
        <v>544.5</v>
      </c>
      <c r="D8" s="1">
        <v>5</v>
      </c>
      <c r="E8" s="3">
        <f>_xlfn.RANK.AVG(D8,$D$2:$D$592,0)</f>
        <v>554</v>
      </c>
      <c r="F8" s="3">
        <f t="shared" si="0"/>
        <v>90.25</v>
      </c>
      <c r="G8" s="2">
        <v>90</v>
      </c>
      <c r="H8" s="2">
        <f t="shared" si="1"/>
        <v>62</v>
      </c>
      <c r="I8" s="2">
        <f t="shared" si="2"/>
        <v>232806.25</v>
      </c>
    </row>
    <row r="9" spans="1:13">
      <c r="A9" s="1" t="s">
        <v>102</v>
      </c>
      <c r="B9" s="1">
        <v>2</v>
      </c>
      <c r="C9" s="1">
        <f>_xlfn.RANK.AVG(B9,$B$2:$B$592,0)</f>
        <v>544.5</v>
      </c>
      <c r="D9" s="1">
        <v>5</v>
      </c>
      <c r="E9" s="3">
        <f>_xlfn.RANK.AVG(D9,$D$2:$D$592,0)</f>
        <v>554</v>
      </c>
      <c r="F9" s="3">
        <f t="shared" si="0"/>
        <v>90.25</v>
      </c>
      <c r="G9" s="2">
        <v>88.89</v>
      </c>
      <c r="H9" s="2">
        <f t="shared" si="1"/>
        <v>85</v>
      </c>
      <c r="I9" s="2">
        <f t="shared" si="2"/>
        <v>211140.25</v>
      </c>
    </row>
    <row r="10" spans="1:13">
      <c r="A10" s="1" t="s">
        <v>103</v>
      </c>
      <c r="B10" s="1">
        <v>2</v>
      </c>
      <c r="C10" s="1">
        <f>_xlfn.RANK.AVG(B10,$B$2:$B$592,0)</f>
        <v>544.5</v>
      </c>
      <c r="D10" s="1">
        <v>5</v>
      </c>
      <c r="E10" s="3">
        <f>_xlfn.RANK.AVG(D10,$D$2:$D$592,0)</f>
        <v>554</v>
      </c>
      <c r="F10" s="3">
        <f t="shared" si="0"/>
        <v>90.25</v>
      </c>
      <c r="G10" s="2">
        <v>90</v>
      </c>
      <c r="H10" s="2">
        <f t="shared" si="1"/>
        <v>62</v>
      </c>
      <c r="I10" s="2">
        <f t="shared" si="2"/>
        <v>232806.25</v>
      </c>
      <c r="L10">
        <f>1-((6*SUM(F2:F592))/(L4*((L4^2)-1)))</f>
        <v>0.64313056765360388</v>
      </c>
      <c r="M10">
        <f>1-((6*SUM(I2:I592))/(M4*((M4^2)-1)))</f>
        <v>-0.48469675689627501</v>
      </c>
    </row>
    <row r="11" spans="1:13">
      <c r="A11" s="1" t="s">
        <v>119</v>
      </c>
      <c r="B11" s="1">
        <v>2</v>
      </c>
      <c r="C11" s="1">
        <f>_xlfn.RANK.AVG(B11,$B$2:$B$592,0)</f>
        <v>544.5</v>
      </c>
      <c r="D11" s="1">
        <v>5</v>
      </c>
      <c r="E11" s="3">
        <f>_xlfn.RANK.AVG(D11,$D$2:$D$592,0)</f>
        <v>554</v>
      </c>
      <c r="F11" s="3">
        <f t="shared" si="0"/>
        <v>90.25</v>
      </c>
      <c r="G11" s="2">
        <v>88.64</v>
      </c>
      <c r="H11" s="2">
        <f t="shared" si="1"/>
        <v>96</v>
      </c>
      <c r="I11" s="2">
        <f t="shared" si="2"/>
        <v>201152.25</v>
      </c>
    </row>
    <row r="12" spans="1:13">
      <c r="A12" s="1" t="s">
        <v>120</v>
      </c>
      <c r="B12" s="1">
        <v>2</v>
      </c>
      <c r="C12" s="1">
        <f>_xlfn.RANK.AVG(B12,$B$2:$B$592,0)</f>
        <v>544.5</v>
      </c>
      <c r="D12" s="1">
        <v>5</v>
      </c>
      <c r="E12" s="3">
        <f>_xlfn.RANK.AVG(D12,$D$2:$D$592,0)</f>
        <v>554</v>
      </c>
      <c r="F12" s="3">
        <f t="shared" si="0"/>
        <v>90.25</v>
      </c>
      <c r="G12" s="2">
        <v>88.64</v>
      </c>
      <c r="H12" s="2">
        <f t="shared" si="1"/>
        <v>96</v>
      </c>
      <c r="I12" s="2">
        <f t="shared" si="2"/>
        <v>201152.25</v>
      </c>
    </row>
    <row r="13" spans="1:13">
      <c r="A13" s="1" t="s">
        <v>121</v>
      </c>
      <c r="B13" s="1">
        <v>2</v>
      </c>
      <c r="C13" s="1">
        <f>_xlfn.RANK.AVG(B13,$B$2:$B$592,0)</f>
        <v>544.5</v>
      </c>
      <c r="D13" s="1">
        <v>5</v>
      </c>
      <c r="E13" s="3">
        <f>_xlfn.RANK.AVG(D13,$D$2:$D$592,0)</f>
        <v>554</v>
      </c>
      <c r="F13" s="3">
        <f t="shared" si="0"/>
        <v>90.25</v>
      </c>
      <c r="G13" s="2">
        <v>88.64</v>
      </c>
      <c r="H13" s="2">
        <f t="shared" si="1"/>
        <v>96</v>
      </c>
      <c r="I13" s="2">
        <f t="shared" si="2"/>
        <v>201152.25</v>
      </c>
    </row>
    <row r="14" spans="1:13">
      <c r="A14" s="1" t="s">
        <v>125</v>
      </c>
      <c r="B14" s="1">
        <v>2</v>
      </c>
      <c r="C14" s="1">
        <f>_xlfn.RANK.AVG(B14,$B$2:$B$592,0)</f>
        <v>544.5</v>
      </c>
      <c r="D14" s="1">
        <v>5</v>
      </c>
      <c r="E14" s="3">
        <f>_xlfn.RANK.AVG(D14,$D$2:$D$592,0)</f>
        <v>554</v>
      </c>
      <c r="F14" s="3">
        <f t="shared" si="0"/>
        <v>90.25</v>
      </c>
      <c r="G14" s="2">
        <v>90.57</v>
      </c>
      <c r="H14" s="2">
        <f t="shared" si="1"/>
        <v>53.5</v>
      </c>
      <c r="I14" s="2">
        <f t="shared" si="2"/>
        <v>241081</v>
      </c>
    </row>
    <row r="15" spans="1:13">
      <c r="A15" s="1" t="s">
        <v>127</v>
      </c>
      <c r="B15" s="1">
        <v>2</v>
      </c>
      <c r="C15" s="1">
        <f>_xlfn.RANK.AVG(B15,$B$2:$B$592,0)</f>
        <v>544.5</v>
      </c>
      <c r="D15" s="1">
        <v>5</v>
      </c>
      <c r="E15" s="3">
        <f>_xlfn.RANK.AVG(D15,$D$2:$D$592,0)</f>
        <v>554</v>
      </c>
      <c r="F15" s="3">
        <f t="shared" si="0"/>
        <v>90.25</v>
      </c>
      <c r="G15" s="2">
        <v>86.49</v>
      </c>
      <c r="H15" s="2">
        <f t="shared" si="1"/>
        <v>133</v>
      </c>
      <c r="I15" s="2">
        <f t="shared" si="2"/>
        <v>169332.25</v>
      </c>
    </row>
    <row r="16" spans="1:13">
      <c r="A16" s="1" t="s">
        <v>24</v>
      </c>
      <c r="B16" s="1">
        <v>2</v>
      </c>
      <c r="C16" s="1">
        <f>_xlfn.RANK.AVG(B16,$B$2:$B$592,0)</f>
        <v>544.5</v>
      </c>
      <c r="D16" s="1">
        <v>6</v>
      </c>
      <c r="E16" s="3">
        <f>_xlfn.RANK.AVG(D16,$D$2:$D$592,0)</f>
        <v>511</v>
      </c>
      <c r="F16" s="3">
        <f t="shared" si="0"/>
        <v>1122.25</v>
      </c>
      <c r="G16" s="2">
        <v>88.68</v>
      </c>
      <c r="H16" s="2">
        <f t="shared" si="1"/>
        <v>92</v>
      </c>
      <c r="I16" s="2">
        <f t="shared" si="2"/>
        <v>204756.25</v>
      </c>
    </row>
    <row r="17" spans="1:9">
      <c r="A17" s="1" t="s">
        <v>58</v>
      </c>
      <c r="B17" s="1">
        <v>2</v>
      </c>
      <c r="C17" s="1">
        <f>_xlfn.RANK.AVG(B17,$B$2:$B$592,0)</f>
        <v>544.5</v>
      </c>
      <c r="D17" s="1">
        <v>6</v>
      </c>
      <c r="E17" s="3">
        <f>_xlfn.RANK.AVG(D17,$D$2:$D$592,0)</f>
        <v>511</v>
      </c>
      <c r="F17" s="3">
        <f t="shared" si="0"/>
        <v>1122.25</v>
      </c>
      <c r="G17" s="2">
        <v>87.23</v>
      </c>
      <c r="H17" s="2">
        <f t="shared" si="1"/>
        <v>123.5</v>
      </c>
      <c r="I17" s="2">
        <f t="shared" si="2"/>
        <v>177241</v>
      </c>
    </row>
    <row r="18" spans="1:9">
      <c r="A18" s="1" t="s">
        <v>79</v>
      </c>
      <c r="B18" s="1">
        <v>2</v>
      </c>
      <c r="C18" s="1">
        <f>_xlfn.RANK.AVG(B18,$B$2:$B$592,0)</f>
        <v>544.5</v>
      </c>
      <c r="D18" s="1">
        <v>6</v>
      </c>
      <c r="E18" s="3">
        <f>_xlfn.RANK.AVG(D18,$D$2:$D$592,0)</f>
        <v>511</v>
      </c>
      <c r="F18" s="3">
        <f t="shared" si="0"/>
        <v>1122.25</v>
      </c>
      <c r="G18" s="2">
        <v>88.46</v>
      </c>
      <c r="H18" s="2">
        <f t="shared" si="1"/>
        <v>101.5</v>
      </c>
      <c r="I18" s="2">
        <f t="shared" si="2"/>
        <v>196249</v>
      </c>
    </row>
    <row r="19" spans="1:9">
      <c r="A19" s="1" t="s">
        <v>85</v>
      </c>
      <c r="B19" s="1">
        <v>2</v>
      </c>
      <c r="C19" s="1">
        <f>_xlfn.RANK.AVG(B19,$B$2:$B$592,0)</f>
        <v>544.5</v>
      </c>
      <c r="D19" s="1">
        <v>6</v>
      </c>
      <c r="E19" s="3">
        <f>_xlfn.RANK.AVG(D19,$D$2:$D$592,0)</f>
        <v>511</v>
      </c>
      <c r="F19" s="3">
        <f t="shared" si="0"/>
        <v>1122.25</v>
      </c>
      <c r="G19" s="2">
        <v>88.46</v>
      </c>
      <c r="H19" s="2">
        <f t="shared" si="1"/>
        <v>101.5</v>
      </c>
      <c r="I19" s="2">
        <f t="shared" si="2"/>
        <v>196249</v>
      </c>
    </row>
    <row r="20" spans="1:9">
      <c r="A20" s="1" t="s">
        <v>87</v>
      </c>
      <c r="B20" s="1">
        <v>2</v>
      </c>
      <c r="C20" s="1">
        <f>_xlfn.RANK.AVG(B20,$B$2:$B$592,0)</f>
        <v>544.5</v>
      </c>
      <c r="D20" s="1">
        <v>6</v>
      </c>
      <c r="E20" s="3">
        <f>_xlfn.RANK.AVG(D20,$D$2:$D$592,0)</f>
        <v>511</v>
      </c>
      <c r="F20" s="3">
        <f t="shared" si="0"/>
        <v>1122.25</v>
      </c>
      <c r="G20" s="2">
        <v>89.47</v>
      </c>
      <c r="H20" s="2">
        <f t="shared" si="1"/>
        <v>75.5</v>
      </c>
      <c r="I20" s="2">
        <f t="shared" si="2"/>
        <v>219961</v>
      </c>
    </row>
    <row r="21" spans="1:9">
      <c r="A21" s="1" t="s">
        <v>89</v>
      </c>
      <c r="B21" s="1">
        <v>2</v>
      </c>
      <c r="C21" s="1">
        <f>_xlfn.RANK.AVG(B21,$B$2:$B$592,0)</f>
        <v>544.5</v>
      </c>
      <c r="D21" s="1">
        <v>6</v>
      </c>
      <c r="E21" s="3">
        <f>_xlfn.RANK.AVG(D21,$D$2:$D$592,0)</f>
        <v>511</v>
      </c>
      <c r="F21" s="3">
        <f t="shared" si="0"/>
        <v>1122.25</v>
      </c>
      <c r="G21" s="2">
        <v>88.46</v>
      </c>
      <c r="H21" s="2">
        <f t="shared" si="1"/>
        <v>101.5</v>
      </c>
      <c r="I21" s="2">
        <f t="shared" si="2"/>
        <v>196249</v>
      </c>
    </row>
    <row r="22" spans="1:9">
      <c r="A22" s="1" t="s">
        <v>92</v>
      </c>
      <c r="B22" s="1">
        <v>2</v>
      </c>
      <c r="C22" s="1">
        <f>_xlfn.RANK.AVG(B22,$B$2:$B$592,0)</f>
        <v>544.5</v>
      </c>
      <c r="D22" s="1">
        <v>6</v>
      </c>
      <c r="E22" s="3">
        <f>_xlfn.RANK.AVG(D22,$D$2:$D$592,0)</f>
        <v>511</v>
      </c>
      <c r="F22" s="3">
        <f t="shared" si="0"/>
        <v>1122.25</v>
      </c>
      <c r="G22" s="2">
        <v>87.5</v>
      </c>
      <c r="H22" s="2">
        <f t="shared" si="1"/>
        <v>117.5</v>
      </c>
      <c r="I22" s="2">
        <f t="shared" si="2"/>
        <v>182329</v>
      </c>
    </row>
    <row r="23" spans="1:9">
      <c r="A23" s="1" t="s">
        <v>105</v>
      </c>
      <c r="B23" s="1">
        <v>2</v>
      </c>
      <c r="C23" s="1">
        <f>_xlfn.RANK.AVG(B23,$B$2:$B$592,0)</f>
        <v>544.5</v>
      </c>
      <c r="D23" s="1">
        <v>6</v>
      </c>
      <c r="E23" s="3">
        <f>_xlfn.RANK.AVG(D23,$D$2:$D$592,0)</f>
        <v>511</v>
      </c>
      <c r="F23" s="3">
        <f t="shared" si="0"/>
        <v>1122.25</v>
      </c>
      <c r="G23" s="2">
        <v>88.89</v>
      </c>
      <c r="H23" s="2">
        <f t="shared" si="1"/>
        <v>85</v>
      </c>
      <c r="I23" s="2">
        <f t="shared" si="2"/>
        <v>211140.25</v>
      </c>
    </row>
    <row r="24" spans="1:9">
      <c r="A24" s="1" t="s">
        <v>111</v>
      </c>
      <c r="B24" s="1">
        <v>2</v>
      </c>
      <c r="C24" s="1">
        <f>_xlfn.RANK.AVG(B24,$B$2:$B$592,0)</f>
        <v>544.5</v>
      </c>
      <c r="D24" s="1">
        <v>6</v>
      </c>
      <c r="E24" s="3">
        <f>_xlfn.RANK.AVG(D24,$D$2:$D$592,0)</f>
        <v>511</v>
      </c>
      <c r="F24" s="3">
        <f t="shared" si="0"/>
        <v>1122.25</v>
      </c>
      <c r="G24" s="2">
        <v>86.05</v>
      </c>
      <c r="H24" s="2">
        <f t="shared" si="1"/>
        <v>142</v>
      </c>
      <c r="I24" s="2">
        <f t="shared" si="2"/>
        <v>162006.25</v>
      </c>
    </row>
    <row r="25" spans="1:9">
      <c r="A25" s="1" t="s">
        <v>118</v>
      </c>
      <c r="B25" s="1">
        <v>2</v>
      </c>
      <c r="C25" s="1">
        <f>_xlfn.RANK.AVG(B25,$B$2:$B$592,0)</f>
        <v>544.5</v>
      </c>
      <c r="D25" s="1">
        <v>6</v>
      </c>
      <c r="E25" s="3">
        <f>_xlfn.RANK.AVG(D25,$D$2:$D$592,0)</f>
        <v>511</v>
      </c>
      <c r="F25" s="3">
        <f t="shared" si="0"/>
        <v>1122.25</v>
      </c>
      <c r="G25" s="2">
        <v>87.5</v>
      </c>
      <c r="H25" s="2">
        <f t="shared" si="1"/>
        <v>117.5</v>
      </c>
      <c r="I25" s="2">
        <f t="shared" si="2"/>
        <v>182329</v>
      </c>
    </row>
    <row r="26" spans="1:9">
      <c r="A26" s="1" t="s">
        <v>126</v>
      </c>
      <c r="B26" s="1">
        <v>2</v>
      </c>
      <c r="C26" s="1">
        <f>_xlfn.RANK.AVG(B26,$B$2:$B$592,0)</f>
        <v>544.5</v>
      </c>
      <c r="D26" s="1">
        <v>6</v>
      </c>
      <c r="E26" s="3">
        <f>_xlfn.RANK.AVG(D26,$D$2:$D$592,0)</f>
        <v>511</v>
      </c>
      <c r="F26" s="3">
        <f t="shared" si="0"/>
        <v>1122.25</v>
      </c>
      <c r="G26" s="2">
        <v>87.23</v>
      </c>
      <c r="H26" s="2">
        <f t="shared" si="1"/>
        <v>123.5</v>
      </c>
      <c r="I26" s="2">
        <f t="shared" si="2"/>
        <v>177241</v>
      </c>
    </row>
    <row r="27" spans="1:9">
      <c r="A27" s="1" t="s">
        <v>128</v>
      </c>
      <c r="B27" s="1">
        <v>2</v>
      </c>
      <c r="C27" s="1">
        <f>_xlfn.RANK.AVG(B27,$B$2:$B$592,0)</f>
        <v>544.5</v>
      </c>
      <c r="D27" s="1">
        <v>6</v>
      </c>
      <c r="E27" s="3">
        <f>_xlfn.RANK.AVG(D27,$D$2:$D$592,0)</f>
        <v>511</v>
      </c>
      <c r="F27" s="3">
        <f t="shared" si="0"/>
        <v>1122.25</v>
      </c>
      <c r="G27" s="2">
        <v>87.5</v>
      </c>
      <c r="H27" s="2">
        <f t="shared" si="1"/>
        <v>117.5</v>
      </c>
      <c r="I27" s="2">
        <f t="shared" si="2"/>
        <v>182329</v>
      </c>
    </row>
    <row r="28" spans="1:9">
      <c r="A28" s="1" t="s">
        <v>56</v>
      </c>
      <c r="B28" s="1">
        <v>2</v>
      </c>
      <c r="C28" s="1">
        <f>_xlfn.RANK.AVG(B28,$B$2:$B$592,0)</f>
        <v>544.5</v>
      </c>
      <c r="D28" s="1">
        <v>7</v>
      </c>
      <c r="E28" s="3">
        <f>_xlfn.RANK.AVG(D28,$D$2:$D$592,0)</f>
        <v>483.5</v>
      </c>
      <c r="F28" s="3">
        <f t="shared" si="0"/>
        <v>3721</v>
      </c>
      <c r="G28" s="2">
        <v>82.5</v>
      </c>
      <c r="H28" s="2">
        <f t="shared" si="1"/>
        <v>156</v>
      </c>
      <c r="I28" s="2">
        <f t="shared" si="2"/>
        <v>150932.25</v>
      </c>
    </row>
    <row r="29" spans="1:9">
      <c r="A29" s="1" t="s">
        <v>70</v>
      </c>
      <c r="B29" s="1">
        <v>2</v>
      </c>
      <c r="C29" s="1">
        <f>_xlfn.RANK.AVG(B29,$B$2:$B$592,0)</f>
        <v>544.5</v>
      </c>
      <c r="D29" s="1">
        <v>7</v>
      </c>
      <c r="E29" s="3">
        <f>_xlfn.RANK.AVG(D29,$D$2:$D$592,0)</f>
        <v>483.5</v>
      </c>
      <c r="F29" s="3">
        <f t="shared" si="0"/>
        <v>3721</v>
      </c>
      <c r="G29" s="2">
        <v>86</v>
      </c>
      <c r="H29" s="2">
        <f t="shared" si="1"/>
        <v>143</v>
      </c>
      <c r="I29" s="2">
        <f t="shared" si="2"/>
        <v>161202.25</v>
      </c>
    </row>
    <row r="30" spans="1:9">
      <c r="A30" s="1" t="s">
        <v>80</v>
      </c>
      <c r="B30" s="1">
        <v>2</v>
      </c>
      <c r="C30" s="1">
        <f>_xlfn.RANK.AVG(B30,$B$2:$B$592,0)</f>
        <v>544.5</v>
      </c>
      <c r="D30" s="1">
        <v>7</v>
      </c>
      <c r="E30" s="3">
        <f>_xlfn.RANK.AVG(D30,$D$2:$D$592,0)</f>
        <v>483.5</v>
      </c>
      <c r="F30" s="3">
        <f t="shared" si="0"/>
        <v>3721</v>
      </c>
      <c r="G30" s="2">
        <v>88.14</v>
      </c>
      <c r="H30" s="2">
        <f t="shared" si="1"/>
        <v>107.5</v>
      </c>
      <c r="I30" s="2">
        <f t="shared" si="2"/>
        <v>190969</v>
      </c>
    </row>
    <row r="31" spans="1:9">
      <c r="A31" s="1" t="s">
        <v>88</v>
      </c>
      <c r="B31" s="1">
        <v>2</v>
      </c>
      <c r="C31" s="1">
        <f>_xlfn.RANK.AVG(B31,$B$2:$B$592,0)</f>
        <v>544.5</v>
      </c>
      <c r="D31" s="1">
        <v>7</v>
      </c>
      <c r="E31" s="3">
        <f>_xlfn.RANK.AVG(D31,$D$2:$D$592,0)</f>
        <v>483.5</v>
      </c>
      <c r="F31" s="3">
        <f t="shared" si="0"/>
        <v>3721</v>
      </c>
      <c r="G31" s="2">
        <v>86.54</v>
      </c>
      <c r="H31" s="2">
        <f t="shared" si="1"/>
        <v>132</v>
      </c>
      <c r="I31" s="2">
        <f t="shared" si="2"/>
        <v>170156.25</v>
      </c>
    </row>
    <row r="32" spans="1:9">
      <c r="A32" s="1" t="s">
        <v>38</v>
      </c>
      <c r="B32" s="1">
        <v>2</v>
      </c>
      <c r="C32" s="1">
        <f>_xlfn.RANK.AVG(B32,$B$2:$B$592,0)</f>
        <v>544.5</v>
      </c>
      <c r="D32" s="1">
        <v>8</v>
      </c>
      <c r="E32" s="3">
        <f>_xlfn.RANK.AVG(D32,$D$2:$D$592,0)</f>
        <v>474</v>
      </c>
      <c r="F32" s="3">
        <f t="shared" si="0"/>
        <v>4970.25</v>
      </c>
      <c r="G32" s="2">
        <v>86.21</v>
      </c>
      <c r="H32" s="2">
        <f t="shared" si="1"/>
        <v>141</v>
      </c>
      <c r="I32" s="2">
        <f t="shared" si="2"/>
        <v>162812.25</v>
      </c>
    </row>
    <row r="33" spans="1:9">
      <c r="A33" s="1" t="s">
        <v>40</v>
      </c>
      <c r="B33" s="1">
        <v>2</v>
      </c>
      <c r="C33" s="1">
        <f>_xlfn.RANK.AVG(B33,$B$2:$B$592,0)</f>
        <v>544.5</v>
      </c>
      <c r="D33" s="1">
        <v>9</v>
      </c>
      <c r="E33" s="3">
        <f>_xlfn.RANK.AVG(D33,$D$2:$D$592,0)</f>
        <v>468</v>
      </c>
      <c r="F33" s="3">
        <f t="shared" si="0"/>
        <v>5852.25</v>
      </c>
      <c r="G33" s="2">
        <v>84.48</v>
      </c>
      <c r="H33" s="2">
        <f t="shared" si="1"/>
        <v>149</v>
      </c>
      <c r="I33" s="2">
        <f t="shared" si="2"/>
        <v>156420.25</v>
      </c>
    </row>
    <row r="34" spans="1:9">
      <c r="A34" s="1" t="s">
        <v>60</v>
      </c>
      <c r="B34" s="1">
        <v>2</v>
      </c>
      <c r="C34" s="1">
        <f>_xlfn.RANK.AVG(B34,$B$2:$B$592,0)</f>
        <v>544.5</v>
      </c>
      <c r="D34" s="1">
        <v>9</v>
      </c>
      <c r="E34" s="3">
        <f>_xlfn.RANK.AVG(D34,$D$2:$D$592,0)</f>
        <v>468</v>
      </c>
      <c r="F34" s="3">
        <f t="shared" si="0"/>
        <v>5852.25</v>
      </c>
      <c r="G34" s="2">
        <v>85</v>
      </c>
      <c r="H34" s="2">
        <f t="shared" si="1"/>
        <v>147</v>
      </c>
      <c r="I34" s="2">
        <f t="shared" si="2"/>
        <v>158006.25</v>
      </c>
    </row>
    <row r="35" spans="1:9">
      <c r="A35" s="1" t="s">
        <v>77</v>
      </c>
      <c r="B35" s="1">
        <v>2</v>
      </c>
      <c r="C35" s="1">
        <f>_xlfn.RANK.AVG(B35,$B$2:$B$592,0)</f>
        <v>544.5</v>
      </c>
      <c r="D35" s="1">
        <v>10</v>
      </c>
      <c r="E35" s="3">
        <f>_xlfn.RANK.AVG(D35,$D$2:$D$592,0)</f>
        <v>463.5</v>
      </c>
      <c r="F35" s="3">
        <f t="shared" si="0"/>
        <v>6561</v>
      </c>
      <c r="G35" s="2">
        <v>82.76</v>
      </c>
      <c r="H35" s="2">
        <f t="shared" si="1"/>
        <v>155</v>
      </c>
      <c r="I35" s="2">
        <f t="shared" si="2"/>
        <v>151710.25</v>
      </c>
    </row>
    <row r="36" spans="1:9">
      <c r="A36" s="1" t="s">
        <v>107</v>
      </c>
      <c r="B36" s="1">
        <v>2</v>
      </c>
      <c r="C36" s="1">
        <f>_xlfn.RANK.AVG(B36,$B$2:$B$592,0)</f>
        <v>544.5</v>
      </c>
      <c r="D36" s="1">
        <v>11</v>
      </c>
      <c r="E36" s="3">
        <f>_xlfn.RANK.AVG(D36,$D$2:$D$592,0)</f>
        <v>455</v>
      </c>
      <c r="F36" s="3">
        <f t="shared" si="0"/>
        <v>8010.25</v>
      </c>
      <c r="G36" s="2">
        <v>83.33</v>
      </c>
      <c r="H36" s="2">
        <f t="shared" si="1"/>
        <v>151.5</v>
      </c>
      <c r="I36" s="2">
        <f t="shared" si="2"/>
        <v>154449</v>
      </c>
    </row>
    <row r="37" spans="1:9">
      <c r="A37" s="1" t="s">
        <v>26</v>
      </c>
      <c r="B37" s="1">
        <v>2</v>
      </c>
      <c r="C37" s="1">
        <f>_xlfn.RANK.AVG(B37,$B$2:$B$592,0)</f>
        <v>544.5</v>
      </c>
      <c r="D37" s="1">
        <v>12</v>
      </c>
      <c r="E37" s="3">
        <f>_xlfn.RANK.AVG(D37,$D$2:$D$592,0)</f>
        <v>440.5</v>
      </c>
      <c r="F37" s="3">
        <f t="shared" si="0"/>
        <v>10816</v>
      </c>
      <c r="G37" s="2">
        <v>79.66</v>
      </c>
      <c r="H37" s="2">
        <f t="shared" si="1"/>
        <v>175</v>
      </c>
      <c r="I37" s="2">
        <f t="shared" si="2"/>
        <v>136530.25</v>
      </c>
    </row>
    <row r="38" spans="1:9">
      <c r="A38" s="1" t="s">
        <v>28</v>
      </c>
      <c r="B38" s="1">
        <v>2</v>
      </c>
      <c r="C38" s="1">
        <f>_xlfn.RANK.AVG(B38,$B$2:$B$592,0)</f>
        <v>544.5</v>
      </c>
      <c r="D38" s="1">
        <v>12</v>
      </c>
      <c r="E38" s="3">
        <f>_xlfn.RANK.AVG(D38,$D$2:$D$592,0)</f>
        <v>440.5</v>
      </c>
      <c r="F38" s="3">
        <f t="shared" si="0"/>
        <v>10816</v>
      </c>
      <c r="G38" s="2">
        <v>80.95</v>
      </c>
      <c r="H38" s="2">
        <f t="shared" si="1"/>
        <v>163.5</v>
      </c>
      <c r="I38" s="2">
        <f t="shared" si="2"/>
        <v>145161</v>
      </c>
    </row>
    <row r="39" spans="1:9">
      <c r="A39" s="1" t="s">
        <v>29</v>
      </c>
      <c r="B39" s="1">
        <v>2</v>
      </c>
      <c r="C39" s="1">
        <f>_xlfn.RANK.AVG(B39,$B$2:$B$592,0)</f>
        <v>544.5</v>
      </c>
      <c r="D39" s="1">
        <v>12</v>
      </c>
      <c r="E39" s="3">
        <f>_xlfn.RANK.AVG(D39,$D$2:$D$592,0)</f>
        <v>440.5</v>
      </c>
      <c r="F39" s="3">
        <f t="shared" si="0"/>
        <v>10816</v>
      </c>
      <c r="G39" s="2">
        <v>80.33</v>
      </c>
      <c r="H39" s="2">
        <f t="shared" si="1"/>
        <v>172.5</v>
      </c>
      <c r="I39" s="2">
        <f t="shared" si="2"/>
        <v>138384</v>
      </c>
    </row>
    <row r="40" spans="1:9">
      <c r="A40" s="1" t="s">
        <v>30</v>
      </c>
      <c r="B40" s="1">
        <v>2</v>
      </c>
      <c r="C40" s="1">
        <f>_xlfn.RANK.AVG(B40,$B$2:$B$592,0)</f>
        <v>544.5</v>
      </c>
      <c r="D40" s="1">
        <v>12</v>
      </c>
      <c r="E40" s="3">
        <f>_xlfn.RANK.AVG(D40,$D$2:$D$592,0)</f>
        <v>440.5</v>
      </c>
      <c r="F40" s="3">
        <f t="shared" si="0"/>
        <v>10816</v>
      </c>
      <c r="G40" s="2">
        <v>80.650000000000006</v>
      </c>
      <c r="H40" s="2">
        <f t="shared" si="1"/>
        <v>168</v>
      </c>
      <c r="I40" s="2">
        <f t="shared" si="2"/>
        <v>141752.25</v>
      </c>
    </row>
    <row r="41" spans="1:9">
      <c r="A41" s="1" t="s">
        <v>31</v>
      </c>
      <c r="B41" s="1">
        <v>2</v>
      </c>
      <c r="C41" s="1">
        <f>_xlfn.RANK.AVG(B41,$B$2:$B$592,0)</f>
        <v>544.5</v>
      </c>
      <c r="D41" s="1">
        <v>12</v>
      </c>
      <c r="E41" s="3">
        <f>_xlfn.RANK.AVG(D41,$D$2:$D$592,0)</f>
        <v>440.5</v>
      </c>
      <c r="F41" s="3">
        <f t="shared" si="0"/>
        <v>10816</v>
      </c>
      <c r="G41" s="2">
        <v>80.650000000000006</v>
      </c>
      <c r="H41" s="2">
        <f t="shared" si="1"/>
        <v>168</v>
      </c>
      <c r="I41" s="2">
        <f t="shared" si="2"/>
        <v>141752.25</v>
      </c>
    </row>
    <row r="42" spans="1:9">
      <c r="A42" s="1" t="s">
        <v>33</v>
      </c>
      <c r="B42" s="1">
        <v>2</v>
      </c>
      <c r="C42" s="1">
        <f>_xlfn.RANK.AVG(B42,$B$2:$B$592,0)</f>
        <v>544.5</v>
      </c>
      <c r="D42" s="1">
        <v>12</v>
      </c>
      <c r="E42" s="3">
        <f>_xlfn.RANK.AVG(D42,$D$2:$D$592,0)</f>
        <v>440.5</v>
      </c>
      <c r="F42" s="3">
        <f t="shared" si="0"/>
        <v>10816</v>
      </c>
      <c r="G42" s="2">
        <v>80.650000000000006</v>
      </c>
      <c r="H42" s="2">
        <f t="shared" si="1"/>
        <v>168</v>
      </c>
      <c r="I42" s="2">
        <f t="shared" si="2"/>
        <v>141752.25</v>
      </c>
    </row>
    <row r="43" spans="1:9">
      <c r="A43" s="1" t="s">
        <v>122</v>
      </c>
      <c r="B43" s="1">
        <v>2</v>
      </c>
      <c r="C43" s="1">
        <f>_xlfn.RANK.AVG(B43,$B$2:$B$592,0)</f>
        <v>544.5</v>
      </c>
      <c r="D43" s="1">
        <v>12</v>
      </c>
      <c r="E43" s="3">
        <f>_xlfn.RANK.AVG(D43,$D$2:$D$592,0)</f>
        <v>440.5</v>
      </c>
      <c r="F43" s="3">
        <f t="shared" si="0"/>
        <v>10816</v>
      </c>
      <c r="G43" s="2">
        <v>82.09</v>
      </c>
      <c r="H43" s="2">
        <f t="shared" si="1"/>
        <v>159</v>
      </c>
      <c r="I43" s="2">
        <f t="shared" si="2"/>
        <v>148610.25</v>
      </c>
    </row>
    <row r="44" spans="1:9">
      <c r="A44" s="1" t="s">
        <v>49</v>
      </c>
      <c r="B44" s="1">
        <v>2</v>
      </c>
      <c r="C44" s="1">
        <f>_xlfn.RANK.AVG(B44,$B$2:$B$592,0)</f>
        <v>544.5</v>
      </c>
      <c r="D44" s="1">
        <v>14</v>
      </c>
      <c r="E44" s="3">
        <f>_xlfn.RANK.AVG(D44,$D$2:$D$592,0)</f>
        <v>423</v>
      </c>
      <c r="F44" s="3">
        <f t="shared" si="0"/>
        <v>14762.25</v>
      </c>
      <c r="G44" s="2">
        <v>88.62</v>
      </c>
      <c r="H44" s="2">
        <f t="shared" si="1"/>
        <v>98</v>
      </c>
      <c r="I44" s="2">
        <f t="shared" si="2"/>
        <v>199362.25</v>
      </c>
    </row>
    <row r="45" spans="1:9">
      <c r="A45" s="1" t="s">
        <v>115</v>
      </c>
      <c r="B45" s="1">
        <v>2</v>
      </c>
      <c r="C45" s="1">
        <f>_xlfn.RANK.AVG(B45,$B$2:$B$592,0)</f>
        <v>544.5</v>
      </c>
      <c r="D45" s="1">
        <v>15</v>
      </c>
      <c r="E45" s="3">
        <f>_xlfn.RANK.AVG(D45,$D$2:$D$592,0)</f>
        <v>419</v>
      </c>
      <c r="F45" s="3">
        <f t="shared" si="0"/>
        <v>15750.25</v>
      </c>
      <c r="G45" s="2">
        <v>79.17</v>
      </c>
      <c r="H45" s="2">
        <f t="shared" si="1"/>
        <v>176</v>
      </c>
      <c r="I45" s="2">
        <f t="shared" si="2"/>
        <v>135792.25</v>
      </c>
    </row>
    <row r="46" spans="1:9">
      <c r="A46" s="1" t="s">
        <v>108</v>
      </c>
      <c r="B46" s="1">
        <v>2</v>
      </c>
      <c r="C46" s="1">
        <f>_xlfn.RANK.AVG(B46,$B$2:$B$592,0)</f>
        <v>544.5</v>
      </c>
      <c r="D46" s="1">
        <v>23</v>
      </c>
      <c r="E46" s="3">
        <f>_xlfn.RANK.AVG(D46,$D$2:$D$592,0)</f>
        <v>409</v>
      </c>
      <c r="F46" s="3">
        <f t="shared" si="0"/>
        <v>18360.25</v>
      </c>
      <c r="G46" s="2">
        <v>73.86</v>
      </c>
      <c r="H46" s="2">
        <f t="shared" si="1"/>
        <v>193</v>
      </c>
      <c r="I46" s="2">
        <f t="shared" si="2"/>
        <v>123552.25</v>
      </c>
    </row>
    <row r="47" spans="1:9">
      <c r="A47" s="1" t="s">
        <v>94</v>
      </c>
      <c r="B47" s="1">
        <v>2</v>
      </c>
      <c r="C47" s="1">
        <f>_xlfn.RANK.AVG(B47,$B$2:$B$592,0)</f>
        <v>544.5</v>
      </c>
      <c r="D47" s="1">
        <v>24</v>
      </c>
      <c r="E47" s="3">
        <f>_xlfn.RANK.AVG(D47,$D$2:$D$592,0)</f>
        <v>407</v>
      </c>
      <c r="F47" s="3">
        <f t="shared" si="0"/>
        <v>18906.25</v>
      </c>
      <c r="G47" s="2">
        <v>75</v>
      </c>
      <c r="H47" s="2">
        <f t="shared" si="1"/>
        <v>191</v>
      </c>
      <c r="I47" s="2">
        <f t="shared" si="2"/>
        <v>124962.25</v>
      </c>
    </row>
    <row r="48" spans="1:9">
      <c r="A48" s="1" t="s">
        <v>82</v>
      </c>
      <c r="B48" s="1">
        <v>2</v>
      </c>
      <c r="C48" s="1">
        <f>_xlfn.RANK.AVG(B48,$B$2:$B$592,0)</f>
        <v>544.5</v>
      </c>
      <c r="D48" s="1">
        <v>25</v>
      </c>
      <c r="E48" s="3">
        <f>_xlfn.RANK.AVG(D48,$D$2:$D$592,0)</f>
        <v>404</v>
      </c>
      <c r="F48" s="3">
        <f t="shared" si="0"/>
        <v>19740.25</v>
      </c>
      <c r="G48" s="2">
        <v>69.88</v>
      </c>
      <c r="H48" s="2">
        <f t="shared" si="1"/>
        <v>209</v>
      </c>
      <c r="I48" s="2">
        <f t="shared" si="2"/>
        <v>112560.25</v>
      </c>
    </row>
    <row r="49" spans="1:9">
      <c r="A49" s="1" t="s">
        <v>81</v>
      </c>
      <c r="B49" s="1">
        <v>2</v>
      </c>
      <c r="C49" s="1">
        <f>_xlfn.RANK.AVG(B49,$B$2:$B$592,0)</f>
        <v>544.5</v>
      </c>
      <c r="D49" s="1">
        <v>28</v>
      </c>
      <c r="E49" s="3">
        <f>_xlfn.RANK.AVG(D49,$D$2:$D$592,0)</f>
        <v>399.5</v>
      </c>
      <c r="F49" s="3">
        <f t="shared" si="0"/>
        <v>21025</v>
      </c>
      <c r="G49" s="2">
        <v>70.83</v>
      </c>
      <c r="H49" s="2">
        <f t="shared" si="1"/>
        <v>201</v>
      </c>
      <c r="I49" s="2">
        <f t="shared" si="2"/>
        <v>117992.25</v>
      </c>
    </row>
    <row r="50" spans="1:9">
      <c r="A50" s="1" t="s">
        <v>71</v>
      </c>
      <c r="B50" s="1">
        <v>2</v>
      </c>
      <c r="C50" s="1">
        <f>_xlfn.RANK.AVG(B50,$B$2:$B$592,0)</f>
        <v>544.5</v>
      </c>
      <c r="D50" s="1">
        <v>30</v>
      </c>
      <c r="E50" s="3">
        <f>_xlfn.RANK.AVG(D50,$D$2:$D$592,0)</f>
        <v>395</v>
      </c>
      <c r="F50" s="3">
        <f t="shared" si="0"/>
        <v>22350.25</v>
      </c>
      <c r="G50" s="2">
        <v>61.54</v>
      </c>
      <c r="H50" s="2">
        <f t="shared" si="1"/>
        <v>286.5</v>
      </c>
      <c r="I50" s="2">
        <f t="shared" si="2"/>
        <v>66564</v>
      </c>
    </row>
    <row r="51" spans="1:9">
      <c r="A51" s="1" t="s">
        <v>73</v>
      </c>
      <c r="B51" s="1">
        <v>2</v>
      </c>
      <c r="C51" s="1">
        <f>_xlfn.RANK.AVG(B51,$B$2:$B$592,0)</f>
        <v>544.5</v>
      </c>
      <c r="D51" s="1">
        <v>30</v>
      </c>
      <c r="E51" s="3">
        <f>_xlfn.RANK.AVG(D51,$D$2:$D$592,0)</f>
        <v>395</v>
      </c>
      <c r="F51" s="3">
        <f t="shared" si="0"/>
        <v>22350.25</v>
      </c>
      <c r="G51" s="2">
        <v>63.86</v>
      </c>
      <c r="H51" s="2">
        <f t="shared" si="1"/>
        <v>257</v>
      </c>
      <c r="I51" s="2">
        <f t="shared" si="2"/>
        <v>82656.25</v>
      </c>
    </row>
    <row r="52" spans="1:9">
      <c r="A52" s="1" t="s">
        <v>116</v>
      </c>
      <c r="B52" s="1">
        <v>2</v>
      </c>
      <c r="C52" s="1">
        <f>_xlfn.RANK.AVG(B52,$B$2:$B$592,0)</f>
        <v>544.5</v>
      </c>
      <c r="D52" s="1">
        <v>30</v>
      </c>
      <c r="E52" s="3">
        <f>_xlfn.RANK.AVG(D52,$D$2:$D$592,0)</f>
        <v>395</v>
      </c>
      <c r="F52" s="3">
        <f t="shared" si="0"/>
        <v>22350.25</v>
      </c>
      <c r="G52" s="2">
        <v>76</v>
      </c>
      <c r="H52" s="2">
        <f t="shared" si="1"/>
        <v>187</v>
      </c>
      <c r="I52" s="2">
        <f t="shared" si="2"/>
        <v>127806.25</v>
      </c>
    </row>
    <row r="53" spans="1:9">
      <c r="A53" s="1" t="s">
        <v>65</v>
      </c>
      <c r="B53" s="1">
        <v>2</v>
      </c>
      <c r="C53" s="1">
        <f>_xlfn.RANK.AVG(B53,$B$2:$B$592,0)</f>
        <v>544.5</v>
      </c>
      <c r="D53" s="1">
        <v>32</v>
      </c>
      <c r="E53" s="3">
        <f>_xlfn.RANK.AVG(D53,$D$2:$D$592,0)</f>
        <v>391.5</v>
      </c>
      <c r="F53" s="3">
        <f t="shared" si="0"/>
        <v>23409</v>
      </c>
      <c r="G53" s="2">
        <v>69.52</v>
      </c>
      <c r="H53" s="2">
        <f t="shared" si="1"/>
        <v>214</v>
      </c>
      <c r="I53" s="2">
        <f t="shared" si="2"/>
        <v>109230.25</v>
      </c>
    </row>
    <row r="54" spans="1:9">
      <c r="A54" s="1" t="s">
        <v>83</v>
      </c>
      <c r="B54" s="1">
        <v>2</v>
      </c>
      <c r="C54" s="1">
        <f>_xlfn.RANK.AVG(B54,$B$2:$B$592,0)</f>
        <v>544.5</v>
      </c>
      <c r="D54" s="1">
        <v>35</v>
      </c>
      <c r="E54" s="3">
        <f>_xlfn.RANK.AVG(D54,$D$2:$D$592,0)</f>
        <v>384</v>
      </c>
      <c r="F54" s="3">
        <f t="shared" si="0"/>
        <v>25760.25</v>
      </c>
      <c r="G54" s="2">
        <v>69.3</v>
      </c>
      <c r="H54" s="2">
        <f t="shared" si="1"/>
        <v>215</v>
      </c>
      <c r="I54" s="2">
        <f t="shared" si="2"/>
        <v>108570.25</v>
      </c>
    </row>
    <row r="55" spans="1:9">
      <c r="A55" s="1" t="s">
        <v>84</v>
      </c>
      <c r="B55" s="1">
        <v>2</v>
      </c>
      <c r="C55" s="1">
        <f>_xlfn.RANK.AVG(B55,$B$2:$B$592,0)</f>
        <v>544.5</v>
      </c>
      <c r="D55" s="1">
        <v>37</v>
      </c>
      <c r="E55" s="3">
        <f>_xlfn.RANK.AVG(D55,$D$2:$D$592,0)</f>
        <v>377.5</v>
      </c>
      <c r="F55" s="3">
        <f t="shared" si="0"/>
        <v>27889</v>
      </c>
      <c r="G55" s="2">
        <v>79.67</v>
      </c>
      <c r="H55" s="2">
        <f t="shared" si="1"/>
        <v>174</v>
      </c>
      <c r="I55" s="2">
        <f t="shared" si="2"/>
        <v>137270.25</v>
      </c>
    </row>
    <row r="56" spans="1:9">
      <c r="A56" s="1" t="s">
        <v>109</v>
      </c>
      <c r="B56" s="1">
        <v>2</v>
      </c>
      <c r="C56" s="1">
        <f>_xlfn.RANK.AVG(B56,$B$2:$B$592,0)</f>
        <v>544.5</v>
      </c>
      <c r="D56" s="1">
        <v>38</v>
      </c>
      <c r="E56" s="3">
        <f>_xlfn.RANK.AVG(D56,$D$2:$D$592,0)</f>
        <v>374</v>
      </c>
      <c r="F56" s="3">
        <f t="shared" si="0"/>
        <v>29070.25</v>
      </c>
      <c r="G56" s="2">
        <v>63.46</v>
      </c>
      <c r="H56" s="2">
        <f t="shared" si="1"/>
        <v>260</v>
      </c>
      <c r="I56" s="2">
        <f t="shared" si="2"/>
        <v>80940.25</v>
      </c>
    </row>
    <row r="57" spans="1:9">
      <c r="A57" s="1" t="s">
        <v>16</v>
      </c>
      <c r="B57" s="1">
        <v>2</v>
      </c>
      <c r="C57" s="1">
        <f>_xlfn.RANK.AVG(B57,$B$2:$B$592,0)</f>
        <v>544.5</v>
      </c>
      <c r="D57" s="1">
        <v>39</v>
      </c>
      <c r="E57" s="3">
        <f>_xlfn.RANK.AVG(D57,$D$2:$D$592,0)</f>
        <v>371</v>
      </c>
      <c r="F57" s="3">
        <f t="shared" si="0"/>
        <v>30102.25</v>
      </c>
      <c r="G57" s="2">
        <v>65.790000000000006</v>
      </c>
      <c r="H57" s="2">
        <f t="shared" si="1"/>
        <v>237</v>
      </c>
      <c r="I57" s="2">
        <f t="shared" si="2"/>
        <v>94556.25</v>
      </c>
    </row>
    <row r="58" spans="1:9">
      <c r="A58" s="1" t="s">
        <v>100</v>
      </c>
      <c r="B58" s="1">
        <v>2</v>
      </c>
      <c r="C58" s="1">
        <f>_xlfn.RANK.AVG(B58,$B$2:$B$592,0)</f>
        <v>544.5</v>
      </c>
      <c r="D58" s="1">
        <v>41</v>
      </c>
      <c r="E58" s="3">
        <f>_xlfn.RANK.AVG(D58,$D$2:$D$592,0)</f>
        <v>366.5</v>
      </c>
      <c r="F58" s="3">
        <f t="shared" si="0"/>
        <v>31684</v>
      </c>
      <c r="G58" s="2">
        <v>62.73</v>
      </c>
      <c r="H58" s="2">
        <f t="shared" si="1"/>
        <v>269</v>
      </c>
      <c r="I58" s="2">
        <f t="shared" si="2"/>
        <v>75900.25</v>
      </c>
    </row>
    <row r="59" spans="1:9">
      <c r="A59" s="1" t="s">
        <v>123</v>
      </c>
      <c r="B59" s="1">
        <v>2</v>
      </c>
      <c r="C59" s="1">
        <f>_xlfn.RANK.AVG(B59,$B$2:$B$592,0)</f>
        <v>544.5</v>
      </c>
      <c r="D59" s="1">
        <v>42</v>
      </c>
      <c r="E59" s="3">
        <f>_xlfn.RANK.AVG(D59,$D$2:$D$592,0)</f>
        <v>361.5</v>
      </c>
      <c r="F59" s="3">
        <f t="shared" si="0"/>
        <v>33489</v>
      </c>
      <c r="G59" s="2">
        <v>60.75</v>
      </c>
      <c r="H59" s="2">
        <f t="shared" si="1"/>
        <v>293</v>
      </c>
      <c r="I59" s="2">
        <f t="shared" si="2"/>
        <v>63252.25</v>
      </c>
    </row>
    <row r="60" spans="1:9">
      <c r="A60" s="1" t="s">
        <v>74</v>
      </c>
      <c r="B60" s="1">
        <v>2</v>
      </c>
      <c r="C60" s="1">
        <f>_xlfn.RANK.AVG(B60,$B$2:$B$592,0)</f>
        <v>544.5</v>
      </c>
      <c r="D60" s="1">
        <v>43</v>
      </c>
      <c r="E60" s="3">
        <f>_xlfn.RANK.AVG(D60,$D$2:$D$592,0)</f>
        <v>356.5</v>
      </c>
      <c r="F60" s="3">
        <f t="shared" si="0"/>
        <v>35344</v>
      </c>
      <c r="G60" s="2">
        <v>57</v>
      </c>
      <c r="H60" s="2">
        <f t="shared" si="1"/>
        <v>355</v>
      </c>
      <c r="I60" s="2">
        <f t="shared" si="2"/>
        <v>35910.25</v>
      </c>
    </row>
    <row r="61" spans="1:9">
      <c r="A61" s="1" t="s">
        <v>18</v>
      </c>
      <c r="B61" s="1">
        <v>2</v>
      </c>
      <c r="C61" s="1">
        <f>_xlfn.RANK.AVG(B61,$B$2:$B$592,0)</f>
        <v>544.5</v>
      </c>
      <c r="D61" s="1">
        <v>45</v>
      </c>
      <c r="E61" s="3">
        <f>_xlfn.RANK.AVG(D61,$D$2:$D$592,0)</f>
        <v>351</v>
      </c>
      <c r="F61" s="3">
        <f t="shared" si="0"/>
        <v>37442.25</v>
      </c>
      <c r="G61" s="2">
        <v>62.81</v>
      </c>
      <c r="H61" s="2">
        <f t="shared" si="1"/>
        <v>268</v>
      </c>
      <c r="I61" s="2">
        <f t="shared" si="2"/>
        <v>76452.25</v>
      </c>
    </row>
    <row r="62" spans="1:9">
      <c r="A62" s="1" t="s">
        <v>95</v>
      </c>
      <c r="B62" s="1">
        <v>2</v>
      </c>
      <c r="C62" s="1">
        <f>_xlfn.RANK.AVG(B62,$B$2:$B$592,0)</f>
        <v>544.5</v>
      </c>
      <c r="D62" s="1">
        <v>45</v>
      </c>
      <c r="E62" s="3">
        <f>_xlfn.RANK.AVG(D62,$D$2:$D$592,0)</f>
        <v>351</v>
      </c>
      <c r="F62" s="3">
        <f t="shared" si="0"/>
        <v>37442.25</v>
      </c>
      <c r="G62" s="2">
        <v>58.72</v>
      </c>
      <c r="H62" s="2">
        <f t="shared" si="1"/>
        <v>325.5</v>
      </c>
      <c r="I62" s="2">
        <f t="shared" si="2"/>
        <v>47961</v>
      </c>
    </row>
    <row r="63" spans="1:9">
      <c r="A63" s="1" t="s">
        <v>66</v>
      </c>
      <c r="B63" s="1">
        <v>2</v>
      </c>
      <c r="C63" s="1">
        <f>_xlfn.RANK.AVG(B63,$B$2:$B$592,0)</f>
        <v>544.5</v>
      </c>
      <c r="D63" s="1">
        <v>46</v>
      </c>
      <c r="E63" s="3">
        <f>_xlfn.RANK.AVG(D63,$D$2:$D$592,0)</f>
        <v>349</v>
      </c>
      <c r="F63" s="3">
        <f t="shared" si="0"/>
        <v>38220.25</v>
      </c>
      <c r="G63" s="2">
        <v>66.180000000000007</v>
      </c>
      <c r="H63" s="2">
        <f t="shared" si="1"/>
        <v>232</v>
      </c>
      <c r="I63" s="2">
        <f t="shared" si="2"/>
        <v>97656.25</v>
      </c>
    </row>
    <row r="64" spans="1:9">
      <c r="A64" s="1" t="s">
        <v>104</v>
      </c>
      <c r="B64" s="1">
        <v>2</v>
      </c>
      <c r="C64" s="1">
        <f>_xlfn.RANK.AVG(B64,$B$2:$B$592,0)</f>
        <v>544.5</v>
      </c>
      <c r="D64" s="1">
        <v>47</v>
      </c>
      <c r="E64" s="3">
        <f>_xlfn.RANK.AVG(D64,$D$2:$D$592,0)</f>
        <v>347.5</v>
      </c>
      <c r="F64" s="3">
        <f t="shared" si="0"/>
        <v>38809</v>
      </c>
      <c r="G64" s="2">
        <v>59.13</v>
      </c>
      <c r="H64" s="2">
        <f t="shared" si="1"/>
        <v>317</v>
      </c>
      <c r="I64" s="2">
        <f t="shared" si="2"/>
        <v>51756.25</v>
      </c>
    </row>
    <row r="65" spans="1:9">
      <c r="A65" s="1" t="s">
        <v>96</v>
      </c>
      <c r="B65" s="1">
        <v>2</v>
      </c>
      <c r="C65" s="1">
        <f>_xlfn.RANK.AVG(B65,$B$2:$B$592,0)</f>
        <v>544.5</v>
      </c>
      <c r="D65" s="1">
        <v>49</v>
      </c>
      <c r="E65" s="3">
        <f>_xlfn.RANK.AVG(D65,$D$2:$D$592,0)</f>
        <v>339.5</v>
      </c>
      <c r="F65" s="3">
        <f t="shared" si="0"/>
        <v>42025</v>
      </c>
      <c r="G65" s="2">
        <v>58.82</v>
      </c>
      <c r="H65" s="2">
        <f t="shared" si="1"/>
        <v>322</v>
      </c>
      <c r="I65" s="2">
        <f t="shared" si="2"/>
        <v>49506.25</v>
      </c>
    </row>
    <row r="66" spans="1:9">
      <c r="A66" s="1" t="s">
        <v>98</v>
      </c>
      <c r="B66" s="1">
        <v>2</v>
      </c>
      <c r="C66" s="1">
        <f>_xlfn.RANK.AVG(B66,$B$2:$B$592,0)</f>
        <v>544.5</v>
      </c>
      <c r="D66" s="1">
        <v>51</v>
      </c>
      <c r="E66" s="3">
        <f>_xlfn.RANK.AVG(D66,$D$2:$D$592,0)</f>
        <v>333</v>
      </c>
      <c r="F66" s="3">
        <f t="shared" si="0"/>
        <v>44732.25</v>
      </c>
      <c r="G66" s="2">
        <v>57.5</v>
      </c>
      <c r="H66" s="2">
        <f t="shared" si="1"/>
        <v>348</v>
      </c>
      <c r="I66" s="2">
        <f t="shared" si="2"/>
        <v>38612.25</v>
      </c>
    </row>
    <row r="67" spans="1:9">
      <c r="A67" s="1" t="s">
        <v>20</v>
      </c>
      <c r="B67" s="1">
        <v>2</v>
      </c>
      <c r="C67" s="1">
        <f>_xlfn.RANK.AVG(B67,$B$2:$B$592,0)</f>
        <v>544.5</v>
      </c>
      <c r="D67" s="1">
        <v>53</v>
      </c>
      <c r="E67" s="3">
        <f>_xlfn.RANK.AVG(D67,$D$2:$D$592,0)</f>
        <v>328.5</v>
      </c>
      <c r="F67" s="3">
        <f t="shared" ref="F67:F130" si="3">(C67-E67)^2</f>
        <v>46656</v>
      </c>
      <c r="G67" s="2">
        <v>62.41</v>
      </c>
      <c r="H67" s="2">
        <f t="shared" ref="H67:H130" si="4">_xlfn.RANK.AVG(G67,G$2:G$592,0)</f>
        <v>275</v>
      </c>
      <c r="I67" s="2">
        <f t="shared" ref="I67:I130" si="5">(C67-H67)^2</f>
        <v>72630.25</v>
      </c>
    </row>
    <row r="68" spans="1:9">
      <c r="A68" s="1" t="s">
        <v>110</v>
      </c>
      <c r="B68" s="1">
        <v>2</v>
      </c>
      <c r="C68" s="1">
        <f>_xlfn.RANK.AVG(B68,$B$2:$B$592,0)</f>
        <v>544.5</v>
      </c>
      <c r="D68" s="1">
        <v>53</v>
      </c>
      <c r="E68" s="3">
        <f>_xlfn.RANK.AVG(D68,$D$2:$D$592,0)</f>
        <v>328.5</v>
      </c>
      <c r="F68" s="3">
        <f t="shared" si="3"/>
        <v>46656</v>
      </c>
      <c r="G68" s="2">
        <v>70.22</v>
      </c>
      <c r="H68" s="2">
        <f t="shared" si="4"/>
        <v>204</v>
      </c>
      <c r="I68" s="2">
        <f t="shared" si="5"/>
        <v>115940.25</v>
      </c>
    </row>
    <row r="69" spans="1:9">
      <c r="A69" s="1" t="s">
        <v>44</v>
      </c>
      <c r="B69" s="1">
        <v>2</v>
      </c>
      <c r="C69" s="1">
        <f>_xlfn.RANK.AVG(B69,$B$2:$B$592,0)</f>
        <v>544.5</v>
      </c>
      <c r="D69" s="1">
        <v>56</v>
      </c>
      <c r="E69" s="3">
        <f>_xlfn.RANK.AVG(D69,$D$2:$D$592,0)</f>
        <v>320</v>
      </c>
      <c r="F69" s="3">
        <f t="shared" si="3"/>
        <v>50400.25</v>
      </c>
      <c r="G69" s="2">
        <v>60</v>
      </c>
      <c r="H69" s="2">
        <f t="shared" si="4"/>
        <v>308.5</v>
      </c>
      <c r="I69" s="2">
        <f t="shared" si="5"/>
        <v>55696</v>
      </c>
    </row>
    <row r="70" spans="1:9">
      <c r="A70" s="1" t="s">
        <v>114</v>
      </c>
      <c r="B70" s="1">
        <v>2</v>
      </c>
      <c r="C70" s="1">
        <f>_xlfn.RANK.AVG(B70,$B$2:$B$592,0)</f>
        <v>544.5</v>
      </c>
      <c r="D70" s="1">
        <v>59</v>
      </c>
      <c r="E70" s="3">
        <f>_xlfn.RANK.AVG(D70,$D$2:$D$592,0)</f>
        <v>306</v>
      </c>
      <c r="F70" s="3">
        <f t="shared" si="3"/>
        <v>56882.25</v>
      </c>
      <c r="G70" s="2">
        <v>60.4</v>
      </c>
      <c r="H70" s="2">
        <f t="shared" si="4"/>
        <v>301</v>
      </c>
      <c r="I70" s="2">
        <f t="shared" si="5"/>
        <v>59292.25</v>
      </c>
    </row>
    <row r="71" spans="1:9">
      <c r="A71" s="1" t="s">
        <v>14</v>
      </c>
      <c r="B71" s="1">
        <v>2</v>
      </c>
      <c r="C71" s="1">
        <f>_xlfn.RANK.AVG(B71,$B$2:$B$592,0)</f>
        <v>544.5</v>
      </c>
      <c r="D71" s="1">
        <v>60</v>
      </c>
      <c r="E71" s="3">
        <f>_xlfn.RANK.AVG(D71,$D$2:$D$592,0)</f>
        <v>303</v>
      </c>
      <c r="F71" s="3">
        <f t="shared" si="3"/>
        <v>58322.25</v>
      </c>
      <c r="G71" s="2">
        <v>59.18</v>
      </c>
      <c r="H71" s="2">
        <f t="shared" si="4"/>
        <v>316</v>
      </c>
      <c r="I71" s="2">
        <f t="shared" si="5"/>
        <v>52212.25</v>
      </c>
    </row>
    <row r="72" spans="1:9">
      <c r="A72" s="1" t="s">
        <v>22</v>
      </c>
      <c r="B72" s="1">
        <v>2</v>
      </c>
      <c r="C72" s="1">
        <f>_xlfn.RANK.AVG(B72,$B$2:$B$592,0)</f>
        <v>544.5</v>
      </c>
      <c r="D72" s="1">
        <v>62</v>
      </c>
      <c r="E72" s="3">
        <f>_xlfn.RANK.AVG(D72,$D$2:$D$592,0)</f>
        <v>300.5</v>
      </c>
      <c r="F72" s="3">
        <f t="shared" si="3"/>
        <v>59536</v>
      </c>
      <c r="G72" s="2">
        <v>58.94</v>
      </c>
      <c r="H72" s="2">
        <f t="shared" si="4"/>
        <v>320</v>
      </c>
      <c r="I72" s="2">
        <f t="shared" si="5"/>
        <v>50400.25</v>
      </c>
    </row>
    <row r="73" spans="1:9">
      <c r="A73" s="1" t="s">
        <v>46</v>
      </c>
      <c r="B73" s="1">
        <v>2</v>
      </c>
      <c r="C73" s="1">
        <f>_xlfn.RANK.AVG(B73,$B$2:$B$592,0)</f>
        <v>544.5</v>
      </c>
      <c r="D73" s="1">
        <v>66</v>
      </c>
      <c r="E73" s="3">
        <f>_xlfn.RANK.AVG(D73,$D$2:$D$592,0)</f>
        <v>288.5</v>
      </c>
      <c r="F73" s="3">
        <f t="shared" si="3"/>
        <v>65536</v>
      </c>
      <c r="G73" s="2">
        <v>57.69</v>
      </c>
      <c r="H73" s="2">
        <f t="shared" si="4"/>
        <v>346.5</v>
      </c>
      <c r="I73" s="2">
        <f t="shared" si="5"/>
        <v>39204</v>
      </c>
    </row>
    <row r="74" spans="1:9">
      <c r="A74" s="1" t="s">
        <v>86</v>
      </c>
      <c r="B74" s="1">
        <v>2</v>
      </c>
      <c r="C74" s="1">
        <f>_xlfn.RANK.AVG(B74,$B$2:$B$592,0)</f>
        <v>544.5</v>
      </c>
      <c r="D74" s="1">
        <v>70</v>
      </c>
      <c r="E74" s="3">
        <f>_xlfn.RANK.AVG(D74,$D$2:$D$592,0)</f>
        <v>280</v>
      </c>
      <c r="F74" s="3">
        <f t="shared" si="3"/>
        <v>69960.25</v>
      </c>
      <c r="G74" s="2">
        <v>64.290000000000006</v>
      </c>
      <c r="H74" s="2">
        <f t="shared" si="4"/>
        <v>253</v>
      </c>
      <c r="I74" s="2">
        <f t="shared" si="5"/>
        <v>84972.25</v>
      </c>
    </row>
    <row r="75" spans="1:9">
      <c r="A75" s="1" t="s">
        <v>97</v>
      </c>
      <c r="B75" s="1">
        <v>2</v>
      </c>
      <c r="C75" s="1">
        <f>_xlfn.RANK.AVG(B75,$B$2:$B$592,0)</f>
        <v>544.5</v>
      </c>
      <c r="D75" s="1">
        <v>70</v>
      </c>
      <c r="E75" s="3">
        <f>_xlfn.RANK.AVG(D75,$D$2:$D$592,0)</f>
        <v>280</v>
      </c>
      <c r="F75" s="3">
        <f t="shared" si="3"/>
        <v>69960.25</v>
      </c>
      <c r="G75" s="2">
        <v>50</v>
      </c>
      <c r="H75" s="2">
        <f t="shared" si="4"/>
        <v>456.5</v>
      </c>
      <c r="I75" s="2">
        <f t="shared" si="5"/>
        <v>7744</v>
      </c>
    </row>
    <row r="76" spans="1:9">
      <c r="A76" s="1" t="s">
        <v>72</v>
      </c>
      <c r="B76" s="1">
        <v>2</v>
      </c>
      <c r="C76" s="1">
        <f>_xlfn.RANK.AVG(B76,$B$2:$B$592,0)</f>
        <v>544.5</v>
      </c>
      <c r="D76" s="1">
        <v>72</v>
      </c>
      <c r="E76" s="3">
        <f>_xlfn.RANK.AVG(D76,$D$2:$D$592,0)</f>
        <v>273</v>
      </c>
      <c r="F76" s="3">
        <f t="shared" si="3"/>
        <v>73712.25</v>
      </c>
      <c r="G76" s="2">
        <v>50.68</v>
      </c>
      <c r="H76" s="2">
        <f t="shared" si="4"/>
        <v>446</v>
      </c>
      <c r="I76" s="2">
        <f t="shared" si="5"/>
        <v>9702.25</v>
      </c>
    </row>
    <row r="77" spans="1:9">
      <c r="A77" s="1" t="s">
        <v>117</v>
      </c>
      <c r="B77" s="1">
        <v>2</v>
      </c>
      <c r="C77" s="1">
        <f>_xlfn.RANK.AVG(B77,$B$2:$B$592,0)</f>
        <v>544.5</v>
      </c>
      <c r="D77" s="1">
        <v>72</v>
      </c>
      <c r="E77" s="3">
        <f>_xlfn.RANK.AVG(D77,$D$2:$D$592,0)</f>
        <v>273</v>
      </c>
      <c r="F77" s="3">
        <f t="shared" si="3"/>
        <v>73712.25</v>
      </c>
      <c r="G77" s="2">
        <v>63.08</v>
      </c>
      <c r="H77" s="2">
        <f t="shared" si="4"/>
        <v>264</v>
      </c>
      <c r="I77" s="2">
        <f t="shared" si="5"/>
        <v>78680.25</v>
      </c>
    </row>
    <row r="78" spans="1:9">
      <c r="A78" s="1" t="s">
        <v>12</v>
      </c>
      <c r="B78" s="1">
        <v>2</v>
      </c>
      <c r="C78" s="1">
        <f>_xlfn.RANK.AVG(B78,$B$2:$B$592,0)</f>
        <v>544.5</v>
      </c>
      <c r="D78" s="1">
        <v>73</v>
      </c>
      <c r="E78" s="3">
        <f>_xlfn.RANK.AVG(D78,$D$2:$D$592,0)</f>
        <v>270</v>
      </c>
      <c r="F78" s="3">
        <f t="shared" si="3"/>
        <v>75350.25</v>
      </c>
      <c r="G78" s="2">
        <v>69.709999999999994</v>
      </c>
      <c r="H78" s="2">
        <f t="shared" si="4"/>
        <v>210</v>
      </c>
      <c r="I78" s="2">
        <f t="shared" si="5"/>
        <v>111890.25</v>
      </c>
    </row>
    <row r="79" spans="1:9">
      <c r="A79" s="1" t="s">
        <v>101</v>
      </c>
      <c r="B79" s="1">
        <v>2</v>
      </c>
      <c r="C79" s="1">
        <f>_xlfn.RANK.AVG(B79,$B$2:$B$592,0)</f>
        <v>544.5</v>
      </c>
      <c r="D79" s="1">
        <v>78</v>
      </c>
      <c r="E79" s="3">
        <f>_xlfn.RANK.AVG(D79,$D$2:$D$592,0)</f>
        <v>261.5</v>
      </c>
      <c r="F79" s="3">
        <f t="shared" si="3"/>
        <v>80089</v>
      </c>
      <c r="G79" s="2">
        <v>50</v>
      </c>
      <c r="H79" s="2">
        <f t="shared" si="4"/>
        <v>456.5</v>
      </c>
      <c r="I79" s="2">
        <f t="shared" si="5"/>
        <v>7744</v>
      </c>
    </row>
    <row r="80" spans="1:9">
      <c r="A80" s="1" t="s">
        <v>54</v>
      </c>
      <c r="B80" s="1">
        <v>2</v>
      </c>
      <c r="C80" s="1">
        <f>_xlfn.RANK.AVG(B80,$B$2:$B$592,0)</f>
        <v>544.5</v>
      </c>
      <c r="D80" s="1">
        <v>79</v>
      </c>
      <c r="E80" s="3">
        <f>_xlfn.RANK.AVG(D80,$D$2:$D$592,0)</f>
        <v>257</v>
      </c>
      <c r="F80" s="3">
        <f t="shared" si="3"/>
        <v>82656.25</v>
      </c>
      <c r="G80" s="2">
        <v>49.36</v>
      </c>
      <c r="H80" s="2">
        <f t="shared" si="4"/>
        <v>466</v>
      </c>
      <c r="I80" s="2">
        <f t="shared" si="5"/>
        <v>6162.25</v>
      </c>
    </row>
    <row r="81" spans="1:9">
      <c r="A81" s="1" t="s">
        <v>124</v>
      </c>
      <c r="B81" s="1">
        <v>2</v>
      </c>
      <c r="C81" s="1">
        <f>_xlfn.RANK.AVG(B81,$B$2:$B$592,0)</f>
        <v>544.5</v>
      </c>
      <c r="D81" s="1">
        <v>80</v>
      </c>
      <c r="E81" s="3">
        <f>_xlfn.RANK.AVG(D81,$D$2:$D$592,0)</f>
        <v>253</v>
      </c>
      <c r="F81" s="3">
        <f t="shared" si="3"/>
        <v>84972.25</v>
      </c>
      <c r="G81" s="2">
        <v>37.5</v>
      </c>
      <c r="H81" s="2">
        <f t="shared" si="4"/>
        <v>571.5</v>
      </c>
      <c r="I81" s="2">
        <f t="shared" si="5"/>
        <v>729</v>
      </c>
    </row>
    <row r="82" spans="1:9">
      <c r="A82" s="1" t="s">
        <v>90</v>
      </c>
      <c r="B82" s="1">
        <v>2</v>
      </c>
      <c r="C82" s="1">
        <f>_xlfn.RANK.AVG(B82,$B$2:$B$592,0)</f>
        <v>544.5</v>
      </c>
      <c r="D82" s="1">
        <v>81</v>
      </c>
      <c r="E82" s="3">
        <f>_xlfn.RANK.AVG(D82,$D$2:$D$592,0)</f>
        <v>251</v>
      </c>
      <c r="F82" s="3">
        <f t="shared" si="3"/>
        <v>86142.25</v>
      </c>
      <c r="G82" s="2">
        <v>66.11</v>
      </c>
      <c r="H82" s="2">
        <f t="shared" si="4"/>
        <v>234</v>
      </c>
      <c r="I82" s="2">
        <f t="shared" si="5"/>
        <v>96410.25</v>
      </c>
    </row>
    <row r="83" spans="1:9">
      <c r="A83" s="1" t="s">
        <v>76</v>
      </c>
      <c r="B83" s="1">
        <v>2</v>
      </c>
      <c r="C83" s="1">
        <f>_xlfn.RANK.AVG(B83,$B$2:$B$592,0)</f>
        <v>544.5</v>
      </c>
      <c r="D83" s="1">
        <v>82</v>
      </c>
      <c r="E83" s="3">
        <f>_xlfn.RANK.AVG(D83,$D$2:$D$592,0)</f>
        <v>248</v>
      </c>
      <c r="F83" s="3">
        <f t="shared" si="3"/>
        <v>87912.25</v>
      </c>
      <c r="G83" s="2">
        <v>44.59</v>
      </c>
      <c r="H83" s="2">
        <f t="shared" si="4"/>
        <v>525</v>
      </c>
      <c r="I83" s="2">
        <f t="shared" si="5"/>
        <v>380.25</v>
      </c>
    </row>
    <row r="84" spans="1:9">
      <c r="A84" s="1" t="s">
        <v>67</v>
      </c>
      <c r="B84" s="1">
        <v>2</v>
      </c>
      <c r="C84" s="1">
        <f>_xlfn.RANK.AVG(B84,$B$2:$B$592,0)</f>
        <v>544.5</v>
      </c>
      <c r="D84" s="1">
        <v>85</v>
      </c>
      <c r="E84" s="3">
        <f>_xlfn.RANK.AVG(D84,$D$2:$D$592,0)</f>
        <v>242</v>
      </c>
      <c r="F84" s="3">
        <f t="shared" si="3"/>
        <v>91506.25</v>
      </c>
      <c r="G84" s="2">
        <v>53.04</v>
      </c>
      <c r="H84" s="2">
        <f t="shared" si="4"/>
        <v>409</v>
      </c>
      <c r="I84" s="2">
        <f t="shared" si="5"/>
        <v>18360.25</v>
      </c>
    </row>
    <row r="85" spans="1:9">
      <c r="A85" s="1" t="s">
        <v>99</v>
      </c>
      <c r="B85" s="1">
        <v>2</v>
      </c>
      <c r="C85" s="1">
        <f>_xlfn.RANK.AVG(B85,$B$2:$B$592,0)</f>
        <v>544.5</v>
      </c>
      <c r="D85" s="1">
        <v>87</v>
      </c>
      <c r="E85" s="3">
        <f>_xlfn.RANK.AVG(D85,$D$2:$D$592,0)</f>
        <v>238</v>
      </c>
      <c r="F85" s="3">
        <f t="shared" si="3"/>
        <v>93942.25</v>
      </c>
      <c r="G85" s="2">
        <v>45.96</v>
      </c>
      <c r="H85" s="2">
        <f t="shared" si="4"/>
        <v>514</v>
      </c>
      <c r="I85" s="2">
        <f t="shared" si="5"/>
        <v>930.25</v>
      </c>
    </row>
    <row r="86" spans="1:9">
      <c r="A86" s="1" t="s">
        <v>48</v>
      </c>
      <c r="B86" s="1">
        <v>2</v>
      </c>
      <c r="C86" s="1">
        <f>_xlfn.RANK.AVG(B86,$B$2:$B$592,0)</f>
        <v>544.5</v>
      </c>
      <c r="D86" s="1">
        <v>93</v>
      </c>
      <c r="E86" s="3">
        <f>_xlfn.RANK.AVG(D86,$D$2:$D$592,0)</f>
        <v>230.5</v>
      </c>
      <c r="F86" s="3">
        <f t="shared" si="3"/>
        <v>98596</v>
      </c>
      <c r="G86" s="2">
        <v>52.06</v>
      </c>
      <c r="H86" s="2">
        <f t="shared" si="4"/>
        <v>425</v>
      </c>
      <c r="I86" s="2">
        <f t="shared" si="5"/>
        <v>14280.25</v>
      </c>
    </row>
    <row r="87" spans="1:9">
      <c r="A87" s="1" t="s">
        <v>36</v>
      </c>
      <c r="B87" s="1">
        <v>2</v>
      </c>
      <c r="C87" s="1">
        <f>_xlfn.RANK.AVG(B87,$B$2:$B$592,0)</f>
        <v>544.5</v>
      </c>
      <c r="D87" s="1">
        <v>96</v>
      </c>
      <c r="E87" s="3">
        <f>_xlfn.RANK.AVG(D87,$D$2:$D$592,0)</f>
        <v>227</v>
      </c>
      <c r="F87" s="3">
        <f t="shared" si="3"/>
        <v>100806.25</v>
      </c>
      <c r="G87" s="2">
        <v>48.39</v>
      </c>
      <c r="H87" s="2">
        <f t="shared" si="4"/>
        <v>484</v>
      </c>
      <c r="I87" s="2">
        <f t="shared" si="5"/>
        <v>3660.25</v>
      </c>
    </row>
    <row r="88" spans="1:9">
      <c r="A88" s="1" t="s">
        <v>64</v>
      </c>
      <c r="B88" s="1">
        <v>2</v>
      </c>
      <c r="C88" s="1">
        <f>_xlfn.RANK.AVG(B88,$B$2:$B$592,0)</f>
        <v>544.5</v>
      </c>
      <c r="D88" s="1">
        <v>98</v>
      </c>
      <c r="E88" s="3">
        <f>_xlfn.RANK.AVG(D88,$D$2:$D$592,0)</f>
        <v>222</v>
      </c>
      <c r="F88" s="3">
        <f t="shared" si="3"/>
        <v>104006.25</v>
      </c>
      <c r="G88" s="2">
        <v>55.86</v>
      </c>
      <c r="H88" s="2">
        <f t="shared" si="4"/>
        <v>363</v>
      </c>
      <c r="I88" s="2">
        <f t="shared" si="5"/>
        <v>32942.25</v>
      </c>
    </row>
    <row r="89" spans="1:9">
      <c r="A89" s="1" t="s">
        <v>93</v>
      </c>
      <c r="B89" s="1">
        <v>2</v>
      </c>
      <c r="C89" s="1">
        <f>_xlfn.RANK.AVG(B89,$B$2:$B$592,0)</f>
        <v>544.5</v>
      </c>
      <c r="D89" s="1">
        <v>106</v>
      </c>
      <c r="E89" s="3">
        <f>_xlfn.RANK.AVG(D89,$D$2:$D$592,0)</f>
        <v>211.5</v>
      </c>
      <c r="F89" s="3">
        <f t="shared" si="3"/>
        <v>110889</v>
      </c>
      <c r="G89" s="2">
        <v>46.46</v>
      </c>
      <c r="H89" s="2">
        <f t="shared" si="4"/>
        <v>507.5</v>
      </c>
      <c r="I89" s="2">
        <f t="shared" si="5"/>
        <v>1369</v>
      </c>
    </row>
    <row r="90" spans="1:9">
      <c r="A90" s="1" t="s">
        <v>106</v>
      </c>
      <c r="B90" s="1">
        <v>2</v>
      </c>
      <c r="C90" s="1">
        <f>_xlfn.RANK.AVG(B90,$B$2:$B$592,0)</f>
        <v>544.5</v>
      </c>
      <c r="D90" s="1">
        <v>106</v>
      </c>
      <c r="E90" s="3">
        <f>_xlfn.RANK.AVG(D90,$D$2:$D$592,0)</f>
        <v>211.5</v>
      </c>
      <c r="F90" s="3">
        <f t="shared" si="3"/>
        <v>110889</v>
      </c>
      <c r="G90" s="2">
        <v>43.62</v>
      </c>
      <c r="H90" s="2">
        <f t="shared" si="4"/>
        <v>535</v>
      </c>
      <c r="I90" s="2">
        <f t="shared" si="5"/>
        <v>90.25</v>
      </c>
    </row>
    <row r="91" spans="1:9">
      <c r="A91" s="1" t="s">
        <v>91</v>
      </c>
      <c r="B91" s="1">
        <v>2</v>
      </c>
      <c r="C91" s="1">
        <f>_xlfn.RANK.AVG(B91,$B$2:$B$592,0)</f>
        <v>544.5</v>
      </c>
      <c r="D91" s="1">
        <v>114</v>
      </c>
      <c r="E91" s="3">
        <f>_xlfn.RANK.AVG(D91,$D$2:$D$592,0)</f>
        <v>196</v>
      </c>
      <c r="F91" s="3">
        <f t="shared" si="3"/>
        <v>121452.25</v>
      </c>
      <c r="G91" s="2">
        <v>54.94</v>
      </c>
      <c r="H91" s="2">
        <f t="shared" si="4"/>
        <v>377</v>
      </c>
      <c r="I91" s="2">
        <f t="shared" si="5"/>
        <v>28056.25</v>
      </c>
    </row>
    <row r="92" spans="1:9">
      <c r="A92" s="1" t="s">
        <v>68</v>
      </c>
      <c r="B92" s="1">
        <v>2</v>
      </c>
      <c r="C92" s="1">
        <f>_xlfn.RANK.AVG(B92,$B$2:$B$592,0)</f>
        <v>544.5</v>
      </c>
      <c r="D92" s="1">
        <v>116</v>
      </c>
      <c r="E92" s="3">
        <f>_xlfn.RANK.AVG(D92,$D$2:$D$592,0)</f>
        <v>193</v>
      </c>
      <c r="F92" s="3">
        <f t="shared" si="3"/>
        <v>123552.25</v>
      </c>
      <c r="G92" s="2">
        <v>46.05</v>
      </c>
      <c r="H92" s="2">
        <f t="shared" si="4"/>
        <v>511</v>
      </c>
      <c r="I92" s="2">
        <f t="shared" si="5"/>
        <v>1122.25</v>
      </c>
    </row>
    <row r="93" spans="1:9">
      <c r="A93" s="1" t="s">
        <v>75</v>
      </c>
      <c r="B93" s="1">
        <v>2</v>
      </c>
      <c r="C93" s="1">
        <f>_xlfn.RANK.AVG(B93,$B$2:$B$592,0)</f>
        <v>544.5</v>
      </c>
      <c r="D93" s="1">
        <v>147</v>
      </c>
      <c r="E93" s="3">
        <f>_xlfn.RANK.AVG(D93,$D$2:$D$592,0)</f>
        <v>155</v>
      </c>
      <c r="F93" s="3">
        <f t="shared" si="3"/>
        <v>151710.25</v>
      </c>
      <c r="G93" s="2">
        <v>37.71</v>
      </c>
      <c r="H93" s="2">
        <f t="shared" si="4"/>
        <v>569</v>
      </c>
      <c r="I93" s="2">
        <f t="shared" si="5"/>
        <v>600.25</v>
      </c>
    </row>
    <row r="94" spans="1:9">
      <c r="A94" s="1" t="s">
        <v>50</v>
      </c>
      <c r="B94" s="1">
        <v>2</v>
      </c>
      <c r="C94" s="1">
        <f>_xlfn.RANK.AVG(B94,$B$2:$B$592,0)</f>
        <v>544.5</v>
      </c>
      <c r="D94" s="1">
        <v>181</v>
      </c>
      <c r="E94" s="3">
        <f>_xlfn.RANK.AVG(D94,$D$2:$D$592,0)</f>
        <v>115</v>
      </c>
      <c r="F94" s="3">
        <f t="shared" si="3"/>
        <v>184470.25</v>
      </c>
      <c r="G94" s="2">
        <v>48.29</v>
      </c>
      <c r="H94" s="2">
        <f t="shared" si="4"/>
        <v>485</v>
      </c>
      <c r="I94" s="2">
        <f t="shared" si="5"/>
        <v>3540.25</v>
      </c>
    </row>
    <row r="95" spans="1:9">
      <c r="A95" s="1" t="s">
        <v>62</v>
      </c>
      <c r="B95" s="1">
        <v>2</v>
      </c>
      <c r="C95" s="1">
        <f>_xlfn.RANK.AVG(B95,$B$2:$B$592,0)</f>
        <v>544.5</v>
      </c>
      <c r="D95" s="1">
        <v>229</v>
      </c>
      <c r="E95" s="3">
        <f>_xlfn.RANK.AVG(D95,$D$2:$D$592,0)</f>
        <v>71</v>
      </c>
      <c r="F95" s="3">
        <f t="shared" si="3"/>
        <v>224202.25</v>
      </c>
      <c r="G95" s="2">
        <v>54.29</v>
      </c>
      <c r="H95" s="2">
        <f t="shared" si="4"/>
        <v>387</v>
      </c>
      <c r="I95" s="2">
        <f t="shared" si="5"/>
        <v>24806.25</v>
      </c>
    </row>
    <row r="96" spans="1:9">
      <c r="A96" s="1" t="s">
        <v>141</v>
      </c>
      <c r="B96" s="1">
        <v>3</v>
      </c>
      <c r="C96" s="1">
        <f>_xlfn.RANK.AVG(B96,$B$2:$B$592,0)</f>
        <v>461.5</v>
      </c>
      <c r="D96" s="1">
        <v>4</v>
      </c>
      <c r="E96" s="3">
        <f>_xlfn.RANK.AVG(D96,$D$2:$D$592,0)</f>
        <v>583.5</v>
      </c>
      <c r="F96" s="3">
        <f t="shared" si="3"/>
        <v>14884</v>
      </c>
      <c r="G96" s="2">
        <v>92.31</v>
      </c>
      <c r="H96" s="2">
        <f t="shared" si="4"/>
        <v>7</v>
      </c>
      <c r="I96" s="2">
        <f t="shared" si="5"/>
        <v>206570.25</v>
      </c>
    </row>
    <row r="97" spans="1:9">
      <c r="A97" s="1" t="s">
        <v>146</v>
      </c>
      <c r="B97" s="1">
        <v>3</v>
      </c>
      <c r="C97" s="1">
        <f>_xlfn.RANK.AVG(B97,$B$2:$B$592,0)</f>
        <v>461.5</v>
      </c>
      <c r="D97" s="1">
        <v>4</v>
      </c>
      <c r="E97" s="3">
        <f>_xlfn.RANK.AVG(D97,$D$2:$D$592,0)</f>
        <v>583.5</v>
      </c>
      <c r="F97" s="3">
        <f t="shared" si="3"/>
        <v>14884</v>
      </c>
      <c r="G97" s="2">
        <v>90.7</v>
      </c>
      <c r="H97" s="2">
        <f t="shared" si="4"/>
        <v>50</v>
      </c>
      <c r="I97" s="2">
        <f t="shared" si="5"/>
        <v>169332.25</v>
      </c>
    </row>
    <row r="98" spans="1:9">
      <c r="A98" s="1" t="s">
        <v>147</v>
      </c>
      <c r="B98" s="1">
        <v>3</v>
      </c>
      <c r="C98" s="1">
        <f>_xlfn.RANK.AVG(B98,$B$2:$B$592,0)</f>
        <v>461.5</v>
      </c>
      <c r="D98" s="1">
        <v>4</v>
      </c>
      <c r="E98" s="3">
        <f>_xlfn.RANK.AVG(D98,$D$2:$D$592,0)</f>
        <v>583.5</v>
      </c>
      <c r="F98" s="3">
        <f t="shared" si="3"/>
        <v>14884</v>
      </c>
      <c r="G98" s="2">
        <v>91.49</v>
      </c>
      <c r="H98" s="2">
        <f t="shared" si="4"/>
        <v>28</v>
      </c>
      <c r="I98" s="2">
        <f t="shared" si="5"/>
        <v>187922.25</v>
      </c>
    </row>
    <row r="99" spans="1:9">
      <c r="A99" s="1" t="s">
        <v>198</v>
      </c>
      <c r="B99" s="1">
        <v>3</v>
      </c>
      <c r="C99" s="1">
        <f>_xlfn.RANK.AVG(B99,$B$2:$B$592,0)</f>
        <v>461.5</v>
      </c>
      <c r="D99" s="1">
        <v>4</v>
      </c>
      <c r="E99" s="3">
        <f>_xlfn.RANK.AVG(D99,$D$2:$D$592,0)</f>
        <v>583.5</v>
      </c>
      <c r="F99" s="3">
        <f t="shared" si="3"/>
        <v>14884</v>
      </c>
      <c r="G99" s="2">
        <v>92.59</v>
      </c>
      <c r="H99" s="2">
        <f t="shared" si="4"/>
        <v>3.5</v>
      </c>
      <c r="I99" s="2">
        <f t="shared" si="5"/>
        <v>209764</v>
      </c>
    </row>
    <row r="100" spans="1:9">
      <c r="A100" s="1" t="s">
        <v>145</v>
      </c>
      <c r="B100" s="1">
        <v>3</v>
      </c>
      <c r="C100" s="1">
        <f>_xlfn.RANK.AVG(B100,$B$2:$B$592,0)</f>
        <v>461.5</v>
      </c>
      <c r="D100" s="1">
        <v>5</v>
      </c>
      <c r="E100" s="3">
        <f>_xlfn.RANK.AVG(D100,$D$2:$D$592,0)</f>
        <v>554</v>
      </c>
      <c r="F100" s="3">
        <f t="shared" si="3"/>
        <v>8556.25</v>
      </c>
      <c r="G100" s="2">
        <v>90.74</v>
      </c>
      <c r="H100" s="2">
        <f t="shared" si="4"/>
        <v>48</v>
      </c>
      <c r="I100" s="2">
        <f t="shared" si="5"/>
        <v>170982.25</v>
      </c>
    </row>
    <row r="101" spans="1:9">
      <c r="A101" s="1" t="s">
        <v>149</v>
      </c>
      <c r="B101" s="1">
        <v>3</v>
      </c>
      <c r="C101" s="1">
        <f>_xlfn.RANK.AVG(B101,$B$2:$B$592,0)</f>
        <v>461.5</v>
      </c>
      <c r="D101" s="1">
        <v>5</v>
      </c>
      <c r="E101" s="3">
        <f>_xlfn.RANK.AVG(D101,$D$2:$D$592,0)</f>
        <v>554</v>
      </c>
      <c r="F101" s="3">
        <f t="shared" si="3"/>
        <v>8556.25</v>
      </c>
      <c r="G101" s="2">
        <v>89.13</v>
      </c>
      <c r="H101" s="2">
        <f t="shared" si="4"/>
        <v>78</v>
      </c>
      <c r="I101" s="2">
        <f t="shared" si="5"/>
        <v>147072.25</v>
      </c>
    </row>
    <row r="102" spans="1:9">
      <c r="A102" s="1" t="s">
        <v>151</v>
      </c>
      <c r="B102" s="1">
        <v>3</v>
      </c>
      <c r="C102" s="1">
        <f>_xlfn.RANK.AVG(B102,$B$2:$B$592,0)</f>
        <v>461.5</v>
      </c>
      <c r="D102" s="1">
        <v>5</v>
      </c>
      <c r="E102" s="3">
        <f>_xlfn.RANK.AVG(D102,$D$2:$D$592,0)</f>
        <v>554</v>
      </c>
      <c r="F102" s="3">
        <f t="shared" si="3"/>
        <v>8556.25</v>
      </c>
      <c r="G102" s="2">
        <v>91.23</v>
      </c>
      <c r="H102" s="2">
        <f t="shared" si="4"/>
        <v>36</v>
      </c>
      <c r="I102" s="2">
        <f t="shared" si="5"/>
        <v>181050.25</v>
      </c>
    </row>
    <row r="103" spans="1:9">
      <c r="A103" s="1" t="s">
        <v>155</v>
      </c>
      <c r="B103" s="1">
        <v>3</v>
      </c>
      <c r="C103" s="1">
        <f>_xlfn.RANK.AVG(B103,$B$2:$B$592,0)</f>
        <v>461.5</v>
      </c>
      <c r="D103" s="1">
        <v>5</v>
      </c>
      <c r="E103" s="3">
        <f>_xlfn.RANK.AVG(D103,$D$2:$D$592,0)</f>
        <v>554</v>
      </c>
      <c r="F103" s="3">
        <f t="shared" si="3"/>
        <v>8556.25</v>
      </c>
      <c r="G103" s="2">
        <v>91.8</v>
      </c>
      <c r="H103" s="2">
        <f t="shared" si="4"/>
        <v>15.5</v>
      </c>
      <c r="I103" s="2">
        <f t="shared" si="5"/>
        <v>198916</v>
      </c>
    </row>
    <row r="104" spans="1:9">
      <c r="A104" s="1" t="s">
        <v>156</v>
      </c>
      <c r="B104" s="1">
        <v>3</v>
      </c>
      <c r="C104" s="1">
        <f>_xlfn.RANK.AVG(B104,$B$2:$B$592,0)</f>
        <v>461.5</v>
      </c>
      <c r="D104" s="1">
        <v>5</v>
      </c>
      <c r="E104" s="3">
        <f>_xlfn.RANK.AVG(D104,$D$2:$D$592,0)</f>
        <v>554</v>
      </c>
      <c r="F104" s="3">
        <f t="shared" si="3"/>
        <v>8556.25</v>
      </c>
      <c r="G104" s="2">
        <v>92.42</v>
      </c>
      <c r="H104" s="2">
        <f t="shared" si="4"/>
        <v>6</v>
      </c>
      <c r="I104" s="2">
        <f t="shared" si="5"/>
        <v>207480.25</v>
      </c>
    </row>
    <row r="105" spans="1:9">
      <c r="A105" s="1" t="s">
        <v>189</v>
      </c>
      <c r="B105" s="1">
        <v>3</v>
      </c>
      <c r="C105" s="1">
        <f>_xlfn.RANK.AVG(B105,$B$2:$B$592,0)</f>
        <v>461.5</v>
      </c>
      <c r="D105" s="1">
        <v>5</v>
      </c>
      <c r="E105" s="3">
        <f>_xlfn.RANK.AVG(D105,$D$2:$D$592,0)</f>
        <v>554</v>
      </c>
      <c r="F105" s="3">
        <f t="shared" si="3"/>
        <v>8556.25</v>
      </c>
      <c r="G105" s="2">
        <v>88.89</v>
      </c>
      <c r="H105" s="2">
        <f t="shared" si="4"/>
        <v>85</v>
      </c>
      <c r="I105" s="2">
        <f t="shared" si="5"/>
        <v>141752.25</v>
      </c>
    </row>
    <row r="106" spans="1:9">
      <c r="A106" s="1" t="s">
        <v>197</v>
      </c>
      <c r="B106" s="1">
        <v>3</v>
      </c>
      <c r="C106" s="1">
        <f>_xlfn.RANK.AVG(B106,$B$2:$B$592,0)</f>
        <v>461.5</v>
      </c>
      <c r="D106" s="1">
        <v>5</v>
      </c>
      <c r="E106" s="3">
        <f>_xlfn.RANK.AVG(D106,$D$2:$D$592,0)</f>
        <v>554</v>
      </c>
      <c r="F106" s="3">
        <f t="shared" si="3"/>
        <v>8556.25</v>
      </c>
      <c r="G106" s="2">
        <v>90.57</v>
      </c>
      <c r="H106" s="2">
        <f t="shared" si="4"/>
        <v>53.5</v>
      </c>
      <c r="I106" s="2">
        <f t="shared" si="5"/>
        <v>166464</v>
      </c>
    </row>
    <row r="107" spans="1:9">
      <c r="A107" s="1" t="s">
        <v>142</v>
      </c>
      <c r="B107" s="1">
        <v>3</v>
      </c>
      <c r="C107" s="1">
        <f>_xlfn.RANK.AVG(B107,$B$2:$B$592,0)</f>
        <v>461.5</v>
      </c>
      <c r="D107" s="1">
        <v>6</v>
      </c>
      <c r="E107" s="3">
        <f>_xlfn.RANK.AVG(D107,$D$2:$D$592,0)</f>
        <v>511</v>
      </c>
      <c r="F107" s="3">
        <f t="shared" si="3"/>
        <v>2450.25</v>
      </c>
      <c r="G107" s="2">
        <v>87.76</v>
      </c>
      <c r="H107" s="2">
        <f t="shared" si="4"/>
        <v>113</v>
      </c>
      <c r="I107" s="2">
        <f t="shared" si="5"/>
        <v>121452.25</v>
      </c>
    </row>
    <row r="108" spans="1:9">
      <c r="A108" s="1" t="s">
        <v>144</v>
      </c>
      <c r="B108" s="1">
        <v>3</v>
      </c>
      <c r="C108" s="1">
        <f>_xlfn.RANK.AVG(B108,$B$2:$B$592,0)</f>
        <v>461.5</v>
      </c>
      <c r="D108" s="1">
        <v>6</v>
      </c>
      <c r="E108" s="3">
        <f>_xlfn.RANK.AVG(D108,$D$2:$D$592,0)</f>
        <v>511</v>
      </c>
      <c r="F108" s="3">
        <f t="shared" si="3"/>
        <v>2450.25</v>
      </c>
      <c r="G108" s="2">
        <v>86.96</v>
      </c>
      <c r="H108" s="2">
        <f t="shared" si="4"/>
        <v>130</v>
      </c>
      <c r="I108" s="2">
        <f t="shared" si="5"/>
        <v>109892.25</v>
      </c>
    </row>
    <row r="109" spans="1:9">
      <c r="A109" s="1" t="s">
        <v>176</v>
      </c>
      <c r="B109" s="1">
        <v>3</v>
      </c>
      <c r="C109" s="1">
        <f>_xlfn.RANK.AVG(B109,$B$2:$B$592,0)</f>
        <v>461.5</v>
      </c>
      <c r="D109" s="1">
        <v>6</v>
      </c>
      <c r="E109" s="3">
        <f>_xlfn.RANK.AVG(D109,$D$2:$D$592,0)</f>
        <v>511</v>
      </c>
      <c r="F109" s="3">
        <f t="shared" si="3"/>
        <v>2450.25</v>
      </c>
      <c r="G109" s="2">
        <v>87.23</v>
      </c>
      <c r="H109" s="2">
        <f t="shared" si="4"/>
        <v>123.5</v>
      </c>
      <c r="I109" s="2">
        <f t="shared" si="5"/>
        <v>114244</v>
      </c>
    </row>
    <row r="110" spans="1:9">
      <c r="A110" s="1" t="s">
        <v>194</v>
      </c>
      <c r="B110" s="1">
        <v>3</v>
      </c>
      <c r="C110" s="1">
        <f>_xlfn.RANK.AVG(B110,$B$2:$B$592,0)</f>
        <v>461.5</v>
      </c>
      <c r="D110" s="1">
        <v>6</v>
      </c>
      <c r="E110" s="3">
        <f>_xlfn.RANK.AVG(D110,$D$2:$D$592,0)</f>
        <v>511</v>
      </c>
      <c r="F110" s="3">
        <f t="shared" si="3"/>
        <v>2450.25</v>
      </c>
      <c r="G110" s="2">
        <v>88.46</v>
      </c>
      <c r="H110" s="2">
        <f t="shared" si="4"/>
        <v>101.5</v>
      </c>
      <c r="I110" s="2">
        <f t="shared" si="5"/>
        <v>129600</v>
      </c>
    </row>
    <row r="111" spans="1:9">
      <c r="A111" s="1" t="s">
        <v>200</v>
      </c>
      <c r="B111" s="1">
        <v>3</v>
      </c>
      <c r="C111" s="1">
        <f>_xlfn.RANK.AVG(B111,$B$2:$B$592,0)</f>
        <v>461.5</v>
      </c>
      <c r="D111" s="1">
        <v>6</v>
      </c>
      <c r="E111" s="3">
        <f>_xlfn.RANK.AVG(D111,$D$2:$D$592,0)</f>
        <v>511</v>
      </c>
      <c r="F111" s="3">
        <f t="shared" si="3"/>
        <v>2450.25</v>
      </c>
      <c r="G111" s="2">
        <v>88.68</v>
      </c>
      <c r="H111" s="2">
        <f t="shared" si="4"/>
        <v>92</v>
      </c>
      <c r="I111" s="2">
        <f t="shared" si="5"/>
        <v>136530.25</v>
      </c>
    </row>
    <row r="112" spans="1:9">
      <c r="A112" s="1" t="s">
        <v>154</v>
      </c>
      <c r="B112" s="1">
        <v>3</v>
      </c>
      <c r="C112" s="1">
        <f>_xlfn.RANK.AVG(B112,$B$2:$B$592,0)</f>
        <v>461.5</v>
      </c>
      <c r="D112" s="1">
        <v>7</v>
      </c>
      <c r="E112" s="3">
        <f>_xlfn.RANK.AVG(D112,$D$2:$D$592,0)</f>
        <v>483.5</v>
      </c>
      <c r="F112" s="3">
        <f t="shared" si="3"/>
        <v>484</v>
      </c>
      <c r="G112" s="2">
        <v>88.71</v>
      </c>
      <c r="H112" s="2">
        <f t="shared" si="4"/>
        <v>89</v>
      </c>
      <c r="I112" s="2">
        <f t="shared" si="5"/>
        <v>138756.25</v>
      </c>
    </row>
    <row r="113" spans="1:9">
      <c r="A113" s="1" t="s">
        <v>160</v>
      </c>
      <c r="B113" s="1">
        <v>3</v>
      </c>
      <c r="C113" s="1">
        <f>_xlfn.RANK.AVG(B113,$B$2:$B$592,0)</f>
        <v>461.5</v>
      </c>
      <c r="D113" s="1">
        <v>7</v>
      </c>
      <c r="E113" s="3">
        <f>_xlfn.RANK.AVG(D113,$D$2:$D$592,0)</f>
        <v>483.5</v>
      </c>
      <c r="F113" s="3">
        <f t="shared" si="3"/>
        <v>484</v>
      </c>
      <c r="G113" s="2">
        <v>91.03</v>
      </c>
      <c r="H113" s="2">
        <f t="shared" si="4"/>
        <v>39</v>
      </c>
      <c r="I113" s="2">
        <f t="shared" si="5"/>
        <v>178506.25</v>
      </c>
    </row>
    <row r="114" spans="1:9">
      <c r="A114" s="1" t="s">
        <v>150</v>
      </c>
      <c r="B114" s="1">
        <v>3</v>
      </c>
      <c r="C114" s="1">
        <f>_xlfn.RANK.AVG(B114,$B$2:$B$592,0)</f>
        <v>461.5</v>
      </c>
      <c r="D114" s="1">
        <v>8</v>
      </c>
      <c r="E114" s="3">
        <f>_xlfn.RANK.AVG(D114,$D$2:$D$592,0)</f>
        <v>474</v>
      </c>
      <c r="F114" s="3">
        <f t="shared" si="3"/>
        <v>156.25</v>
      </c>
      <c r="G114" s="2">
        <v>85.96</v>
      </c>
      <c r="H114" s="2">
        <f t="shared" si="4"/>
        <v>144</v>
      </c>
      <c r="I114" s="2">
        <f t="shared" si="5"/>
        <v>100806.25</v>
      </c>
    </row>
    <row r="115" spans="1:9">
      <c r="A115" s="1" t="s">
        <v>139</v>
      </c>
      <c r="B115" s="1">
        <v>3</v>
      </c>
      <c r="C115" s="1">
        <f>_xlfn.RANK.AVG(B115,$B$2:$B$592,0)</f>
        <v>461.5</v>
      </c>
      <c r="D115" s="1">
        <v>9</v>
      </c>
      <c r="E115" s="3">
        <f>_xlfn.RANK.AVG(D115,$D$2:$D$592,0)</f>
        <v>468</v>
      </c>
      <c r="F115" s="3">
        <f t="shared" si="3"/>
        <v>42.25</v>
      </c>
      <c r="G115" s="2">
        <v>84.21</v>
      </c>
      <c r="H115" s="2">
        <f t="shared" si="4"/>
        <v>150</v>
      </c>
      <c r="I115" s="2">
        <f t="shared" si="5"/>
        <v>97032.25</v>
      </c>
    </row>
    <row r="116" spans="1:9">
      <c r="A116" s="1" t="s">
        <v>193</v>
      </c>
      <c r="B116" s="1">
        <v>3</v>
      </c>
      <c r="C116" s="1">
        <f>_xlfn.RANK.AVG(B116,$B$2:$B$592,0)</f>
        <v>461.5</v>
      </c>
      <c r="D116" s="1">
        <v>10</v>
      </c>
      <c r="E116" s="3">
        <f>_xlfn.RANK.AVG(D116,$D$2:$D$592,0)</f>
        <v>463.5</v>
      </c>
      <c r="F116" s="3">
        <f t="shared" si="3"/>
        <v>4</v>
      </c>
      <c r="G116" s="2">
        <v>82.46</v>
      </c>
      <c r="H116" s="2">
        <f t="shared" si="4"/>
        <v>157</v>
      </c>
      <c r="I116" s="2">
        <f t="shared" si="5"/>
        <v>92720.25</v>
      </c>
    </row>
    <row r="117" spans="1:9">
      <c r="A117" s="1" t="s">
        <v>152</v>
      </c>
      <c r="B117" s="1">
        <v>3</v>
      </c>
      <c r="C117" s="1">
        <f>_xlfn.RANK.AVG(B117,$B$2:$B$592,0)</f>
        <v>461.5</v>
      </c>
      <c r="D117" s="1">
        <v>11</v>
      </c>
      <c r="E117" s="3">
        <f>_xlfn.RANK.AVG(D117,$D$2:$D$592,0)</f>
        <v>455</v>
      </c>
      <c r="F117" s="3">
        <f t="shared" si="3"/>
        <v>42.25</v>
      </c>
      <c r="G117" s="2">
        <v>86.25</v>
      </c>
      <c r="H117" s="2">
        <f t="shared" si="4"/>
        <v>139</v>
      </c>
      <c r="I117" s="2">
        <f t="shared" si="5"/>
        <v>104006.25</v>
      </c>
    </row>
    <row r="118" spans="1:9">
      <c r="A118" s="1" t="s">
        <v>172</v>
      </c>
      <c r="B118" s="1">
        <v>3</v>
      </c>
      <c r="C118" s="1">
        <f>_xlfn.RANK.AVG(B118,$B$2:$B$592,0)</f>
        <v>461.5</v>
      </c>
      <c r="D118" s="1">
        <v>12</v>
      </c>
      <c r="E118" s="3">
        <f>_xlfn.RANK.AVG(D118,$D$2:$D$592,0)</f>
        <v>440.5</v>
      </c>
      <c r="F118" s="3">
        <f t="shared" si="3"/>
        <v>441</v>
      </c>
      <c r="G118" s="2">
        <v>80.650000000000006</v>
      </c>
      <c r="H118" s="2">
        <f t="shared" si="4"/>
        <v>168</v>
      </c>
      <c r="I118" s="2">
        <f t="shared" si="5"/>
        <v>86142.25</v>
      </c>
    </row>
    <row r="119" spans="1:9">
      <c r="A119" s="1" t="s">
        <v>184</v>
      </c>
      <c r="B119" s="1">
        <v>3</v>
      </c>
      <c r="C119" s="1">
        <f>_xlfn.RANK.AVG(B119,$B$2:$B$592,0)</f>
        <v>461.5</v>
      </c>
      <c r="D119" s="1">
        <v>12</v>
      </c>
      <c r="E119" s="3">
        <f>_xlfn.RANK.AVG(D119,$D$2:$D$592,0)</f>
        <v>440.5</v>
      </c>
      <c r="F119" s="3">
        <f t="shared" si="3"/>
        <v>441</v>
      </c>
      <c r="G119" s="2">
        <v>81.540000000000006</v>
      </c>
      <c r="H119" s="2">
        <f t="shared" si="4"/>
        <v>160</v>
      </c>
      <c r="I119" s="2">
        <f t="shared" si="5"/>
        <v>90902.25</v>
      </c>
    </row>
    <row r="120" spans="1:9">
      <c r="A120" s="1" t="s">
        <v>187</v>
      </c>
      <c r="B120" s="1">
        <v>3</v>
      </c>
      <c r="C120" s="1">
        <f>_xlfn.RANK.AVG(B120,$B$2:$B$592,0)</f>
        <v>461.5</v>
      </c>
      <c r="D120" s="1">
        <v>12</v>
      </c>
      <c r="E120" s="3">
        <f>_xlfn.RANK.AVG(D120,$D$2:$D$592,0)</f>
        <v>440.5</v>
      </c>
      <c r="F120" s="3">
        <f t="shared" si="3"/>
        <v>441</v>
      </c>
      <c r="G120" s="2">
        <v>80.33</v>
      </c>
      <c r="H120" s="2">
        <f t="shared" si="4"/>
        <v>172.5</v>
      </c>
      <c r="I120" s="2">
        <f t="shared" si="5"/>
        <v>83521</v>
      </c>
    </row>
    <row r="121" spans="1:9">
      <c r="A121" s="1" t="s">
        <v>188</v>
      </c>
      <c r="B121" s="1">
        <v>3</v>
      </c>
      <c r="C121" s="1">
        <f>_xlfn.RANK.AVG(B121,$B$2:$B$592,0)</f>
        <v>461.5</v>
      </c>
      <c r="D121" s="1">
        <v>12</v>
      </c>
      <c r="E121" s="3">
        <f>_xlfn.RANK.AVG(D121,$D$2:$D$592,0)</f>
        <v>440.5</v>
      </c>
      <c r="F121" s="3">
        <f t="shared" si="3"/>
        <v>441</v>
      </c>
      <c r="G121" s="2">
        <v>81.25</v>
      </c>
      <c r="H121" s="2">
        <f t="shared" si="4"/>
        <v>161</v>
      </c>
      <c r="I121" s="2">
        <f t="shared" si="5"/>
        <v>90300.25</v>
      </c>
    </row>
    <row r="122" spans="1:9">
      <c r="A122" s="1" t="s">
        <v>190</v>
      </c>
      <c r="B122" s="1">
        <v>3</v>
      </c>
      <c r="C122" s="1">
        <f>_xlfn.RANK.AVG(B122,$B$2:$B$592,0)</f>
        <v>461.5</v>
      </c>
      <c r="D122" s="1">
        <v>12</v>
      </c>
      <c r="E122" s="3">
        <f>_xlfn.RANK.AVG(D122,$D$2:$D$592,0)</f>
        <v>440.5</v>
      </c>
      <c r="F122" s="3">
        <f t="shared" si="3"/>
        <v>441</v>
      </c>
      <c r="G122" s="2">
        <v>80.650000000000006</v>
      </c>
      <c r="H122" s="2">
        <f t="shared" si="4"/>
        <v>168</v>
      </c>
      <c r="I122" s="2">
        <f t="shared" si="5"/>
        <v>86142.25</v>
      </c>
    </row>
    <row r="123" spans="1:9">
      <c r="A123" s="1" t="s">
        <v>136</v>
      </c>
      <c r="B123" s="1">
        <v>3</v>
      </c>
      <c r="C123" s="1">
        <f>_xlfn.RANK.AVG(B123,$B$2:$B$592,0)</f>
        <v>461.5</v>
      </c>
      <c r="D123" s="1">
        <v>13</v>
      </c>
      <c r="E123" s="3">
        <f>_xlfn.RANK.AVG(D123,$D$2:$D$592,0)</f>
        <v>429</v>
      </c>
      <c r="F123" s="3">
        <f t="shared" si="3"/>
        <v>1056.25</v>
      </c>
      <c r="G123" s="2">
        <v>91.28</v>
      </c>
      <c r="H123" s="2">
        <f t="shared" si="4"/>
        <v>34</v>
      </c>
      <c r="I123" s="2">
        <f t="shared" si="5"/>
        <v>182756.25</v>
      </c>
    </row>
    <row r="124" spans="1:9">
      <c r="A124" s="1" t="s">
        <v>137</v>
      </c>
      <c r="B124" s="1">
        <v>3</v>
      </c>
      <c r="C124" s="1">
        <f>_xlfn.RANK.AVG(B124,$B$2:$B$592,0)</f>
        <v>461.5</v>
      </c>
      <c r="D124" s="1">
        <v>13</v>
      </c>
      <c r="E124" s="3">
        <f>_xlfn.RANK.AVG(D124,$D$2:$D$592,0)</f>
        <v>429</v>
      </c>
      <c r="F124" s="3">
        <f t="shared" si="3"/>
        <v>1056.25</v>
      </c>
      <c r="G124" s="2">
        <v>78.33</v>
      </c>
      <c r="H124" s="2">
        <f t="shared" si="4"/>
        <v>178</v>
      </c>
      <c r="I124" s="2">
        <f t="shared" si="5"/>
        <v>80372.25</v>
      </c>
    </row>
    <row r="125" spans="1:9">
      <c r="A125" s="1" t="s">
        <v>148</v>
      </c>
      <c r="B125" s="1">
        <v>3</v>
      </c>
      <c r="C125" s="1">
        <f>_xlfn.RANK.AVG(B125,$B$2:$B$592,0)</f>
        <v>461.5</v>
      </c>
      <c r="D125" s="1">
        <v>13</v>
      </c>
      <c r="E125" s="3">
        <f>_xlfn.RANK.AVG(D125,$D$2:$D$592,0)</f>
        <v>429</v>
      </c>
      <c r="F125" s="3">
        <f t="shared" si="3"/>
        <v>1056.25</v>
      </c>
      <c r="G125" s="2">
        <v>90.78</v>
      </c>
      <c r="H125" s="2">
        <f t="shared" si="4"/>
        <v>45</v>
      </c>
      <c r="I125" s="2">
        <f t="shared" si="5"/>
        <v>173472.25</v>
      </c>
    </row>
    <row r="126" spans="1:9">
      <c r="A126" s="1" t="s">
        <v>185</v>
      </c>
      <c r="B126" s="1">
        <v>3</v>
      </c>
      <c r="C126" s="1">
        <f>_xlfn.RANK.AVG(B126,$B$2:$B$592,0)</f>
        <v>461.5</v>
      </c>
      <c r="D126" s="1">
        <v>13</v>
      </c>
      <c r="E126" s="3">
        <f>_xlfn.RANK.AVG(D126,$D$2:$D$592,0)</f>
        <v>429</v>
      </c>
      <c r="F126" s="3">
        <f t="shared" si="3"/>
        <v>1056.25</v>
      </c>
      <c r="G126" s="2">
        <v>81.16</v>
      </c>
      <c r="H126" s="2">
        <f t="shared" si="4"/>
        <v>162</v>
      </c>
      <c r="I126" s="2">
        <f t="shared" si="5"/>
        <v>89700.25</v>
      </c>
    </row>
    <row r="127" spans="1:9">
      <c r="A127" s="1" t="s">
        <v>195</v>
      </c>
      <c r="B127" s="1">
        <v>3</v>
      </c>
      <c r="C127" s="1">
        <f>_xlfn.RANK.AVG(B127,$B$2:$B$592,0)</f>
        <v>461.5</v>
      </c>
      <c r="D127" s="1">
        <v>13</v>
      </c>
      <c r="E127" s="3">
        <f>_xlfn.RANK.AVG(D127,$D$2:$D$592,0)</f>
        <v>429</v>
      </c>
      <c r="F127" s="3">
        <f t="shared" si="3"/>
        <v>1056.25</v>
      </c>
      <c r="G127" s="2">
        <v>86.32</v>
      </c>
      <c r="H127" s="2">
        <f t="shared" si="4"/>
        <v>135.5</v>
      </c>
      <c r="I127" s="2">
        <f t="shared" si="5"/>
        <v>106276</v>
      </c>
    </row>
    <row r="128" spans="1:9">
      <c r="A128" s="1" t="s">
        <v>158</v>
      </c>
      <c r="B128" s="1">
        <v>3</v>
      </c>
      <c r="C128" s="1">
        <f>_xlfn.RANK.AVG(B128,$B$2:$B$592,0)</f>
        <v>461.5</v>
      </c>
      <c r="D128" s="1">
        <v>18</v>
      </c>
      <c r="E128" s="3">
        <f>_xlfn.RANK.AVG(D128,$D$2:$D$592,0)</f>
        <v>414.5</v>
      </c>
      <c r="F128" s="3">
        <f t="shared" si="3"/>
        <v>2209</v>
      </c>
      <c r="G128" s="2">
        <v>71.430000000000007</v>
      </c>
      <c r="H128" s="2">
        <f t="shared" si="4"/>
        <v>198</v>
      </c>
      <c r="I128" s="2">
        <f t="shared" si="5"/>
        <v>69432.25</v>
      </c>
    </row>
    <row r="129" spans="1:9">
      <c r="A129" s="1" t="s">
        <v>165</v>
      </c>
      <c r="B129" s="1">
        <v>3</v>
      </c>
      <c r="C129" s="1">
        <f>_xlfn.RANK.AVG(B129,$B$2:$B$592,0)</f>
        <v>461.5</v>
      </c>
      <c r="D129" s="1">
        <v>18</v>
      </c>
      <c r="E129" s="3">
        <f>_xlfn.RANK.AVG(D129,$D$2:$D$592,0)</f>
        <v>414.5</v>
      </c>
      <c r="F129" s="3">
        <f t="shared" si="3"/>
        <v>2209</v>
      </c>
      <c r="G129" s="2">
        <v>77.78</v>
      </c>
      <c r="H129" s="2">
        <f t="shared" si="4"/>
        <v>181</v>
      </c>
      <c r="I129" s="2">
        <f t="shared" si="5"/>
        <v>78680.25</v>
      </c>
    </row>
    <row r="130" spans="1:9">
      <c r="A130" s="1" t="s">
        <v>186</v>
      </c>
      <c r="B130" s="1">
        <v>3</v>
      </c>
      <c r="C130" s="1">
        <f>_xlfn.RANK.AVG(B130,$B$2:$B$592,0)</f>
        <v>461.5</v>
      </c>
      <c r="D130" s="1">
        <v>20</v>
      </c>
      <c r="E130" s="3">
        <f>_xlfn.RANK.AVG(D130,$D$2:$D$592,0)</f>
        <v>410</v>
      </c>
      <c r="F130" s="3">
        <f t="shared" si="3"/>
        <v>2652.25</v>
      </c>
      <c r="G130" s="2">
        <v>76.739999999999995</v>
      </c>
      <c r="H130" s="2">
        <f t="shared" si="4"/>
        <v>185</v>
      </c>
      <c r="I130" s="2">
        <f t="shared" si="5"/>
        <v>76452.25</v>
      </c>
    </row>
    <row r="131" spans="1:9">
      <c r="A131" s="1" t="s">
        <v>153</v>
      </c>
      <c r="B131" s="1">
        <v>3</v>
      </c>
      <c r="C131" s="1">
        <f>_xlfn.RANK.AVG(B131,$B$2:$B$592,0)</f>
        <v>461.5</v>
      </c>
      <c r="D131" s="1">
        <v>28</v>
      </c>
      <c r="E131" s="3">
        <f>_xlfn.RANK.AVG(D131,$D$2:$D$592,0)</f>
        <v>399.5</v>
      </c>
      <c r="F131" s="3">
        <f t="shared" ref="F131:F194" si="6">(C131-E131)^2</f>
        <v>3844</v>
      </c>
      <c r="G131" s="2">
        <v>72</v>
      </c>
      <c r="H131" s="2">
        <f t="shared" ref="H131:H194" si="7">_xlfn.RANK.AVG(G131,G$2:G$592,0)</f>
        <v>197</v>
      </c>
      <c r="I131" s="2">
        <f t="shared" ref="I131:I194" si="8">(C131-H131)^2</f>
        <v>69960.25</v>
      </c>
    </row>
    <row r="132" spans="1:9">
      <c r="A132" s="1" t="s">
        <v>161</v>
      </c>
      <c r="B132" s="1">
        <v>3</v>
      </c>
      <c r="C132" s="1">
        <f>_xlfn.RANK.AVG(B132,$B$2:$B$592,0)</f>
        <v>461.5</v>
      </c>
      <c r="D132" s="1">
        <v>29</v>
      </c>
      <c r="E132" s="3">
        <f>_xlfn.RANK.AVG(D132,$D$2:$D$592,0)</f>
        <v>397</v>
      </c>
      <c r="F132" s="3">
        <f t="shared" si="6"/>
        <v>4160.25</v>
      </c>
      <c r="G132" s="2">
        <v>66.28</v>
      </c>
      <c r="H132" s="2">
        <f t="shared" si="7"/>
        <v>231</v>
      </c>
      <c r="I132" s="2">
        <f t="shared" si="8"/>
        <v>53130.25</v>
      </c>
    </row>
    <row r="133" spans="1:9">
      <c r="A133" s="1" t="s">
        <v>168</v>
      </c>
      <c r="B133" s="1">
        <v>3</v>
      </c>
      <c r="C133" s="1">
        <f>_xlfn.RANK.AVG(B133,$B$2:$B$592,0)</f>
        <v>461.5</v>
      </c>
      <c r="D133" s="1">
        <v>31</v>
      </c>
      <c r="E133" s="3">
        <f>_xlfn.RANK.AVG(D133,$D$2:$D$592,0)</f>
        <v>393</v>
      </c>
      <c r="F133" s="3">
        <f t="shared" si="6"/>
        <v>4692.25</v>
      </c>
      <c r="G133" s="2">
        <v>69.900000000000006</v>
      </c>
      <c r="H133" s="2">
        <f t="shared" si="7"/>
        <v>208</v>
      </c>
      <c r="I133" s="2">
        <f t="shared" si="8"/>
        <v>64262.25</v>
      </c>
    </row>
    <row r="134" spans="1:9">
      <c r="A134" s="1" t="s">
        <v>166</v>
      </c>
      <c r="B134" s="1">
        <v>3</v>
      </c>
      <c r="C134" s="1">
        <f>_xlfn.RANK.AVG(B134,$B$2:$B$592,0)</f>
        <v>461.5</v>
      </c>
      <c r="D134" s="1">
        <v>32</v>
      </c>
      <c r="E134" s="3">
        <f>_xlfn.RANK.AVG(D134,$D$2:$D$592,0)</f>
        <v>391.5</v>
      </c>
      <c r="F134" s="3">
        <f t="shared" si="6"/>
        <v>4900</v>
      </c>
      <c r="G134" s="2">
        <v>68.319999999999993</v>
      </c>
      <c r="H134" s="2">
        <f t="shared" si="7"/>
        <v>222</v>
      </c>
      <c r="I134" s="2">
        <f t="shared" si="8"/>
        <v>57360.25</v>
      </c>
    </row>
    <row r="135" spans="1:9">
      <c r="A135" s="1" t="s">
        <v>183</v>
      </c>
      <c r="B135" s="1">
        <v>3</v>
      </c>
      <c r="C135" s="1">
        <f>_xlfn.RANK.AVG(B135,$B$2:$B$592,0)</f>
        <v>461.5</v>
      </c>
      <c r="D135" s="1">
        <v>34</v>
      </c>
      <c r="E135" s="3">
        <f>_xlfn.RANK.AVG(D135,$D$2:$D$592,0)</f>
        <v>388</v>
      </c>
      <c r="F135" s="3">
        <f t="shared" si="6"/>
        <v>5402.25</v>
      </c>
      <c r="G135" s="2">
        <v>70.180000000000007</v>
      </c>
      <c r="H135" s="2">
        <f t="shared" si="7"/>
        <v>205</v>
      </c>
      <c r="I135" s="2">
        <f t="shared" si="8"/>
        <v>65792.25</v>
      </c>
    </row>
    <row r="136" spans="1:9">
      <c r="A136" s="1" t="s">
        <v>192</v>
      </c>
      <c r="B136" s="1">
        <v>3</v>
      </c>
      <c r="C136" s="1">
        <f>_xlfn.RANK.AVG(B136,$B$2:$B$592,0)</f>
        <v>461.5</v>
      </c>
      <c r="D136" s="1">
        <v>35</v>
      </c>
      <c r="E136" s="3">
        <f>_xlfn.RANK.AVG(D136,$D$2:$D$592,0)</f>
        <v>384</v>
      </c>
      <c r="F136" s="3">
        <f t="shared" si="6"/>
        <v>6006.25</v>
      </c>
      <c r="G136" s="2">
        <v>65.349999999999994</v>
      </c>
      <c r="H136" s="2">
        <f t="shared" si="7"/>
        <v>241</v>
      </c>
      <c r="I136" s="2">
        <f t="shared" si="8"/>
        <v>48620.25</v>
      </c>
    </row>
    <row r="137" spans="1:9">
      <c r="A137" s="1" t="s">
        <v>134</v>
      </c>
      <c r="B137" s="1">
        <v>3</v>
      </c>
      <c r="C137" s="1">
        <f>_xlfn.RANK.AVG(B137,$B$2:$B$592,0)</f>
        <v>461.5</v>
      </c>
      <c r="D137" s="1">
        <v>36</v>
      </c>
      <c r="E137" s="3">
        <f>_xlfn.RANK.AVG(D137,$D$2:$D$592,0)</f>
        <v>380.5</v>
      </c>
      <c r="F137" s="3">
        <f t="shared" si="6"/>
        <v>6561</v>
      </c>
      <c r="G137" s="2">
        <v>69.23</v>
      </c>
      <c r="H137" s="2">
        <f t="shared" si="7"/>
        <v>216.5</v>
      </c>
      <c r="I137" s="2">
        <f t="shared" si="8"/>
        <v>60025</v>
      </c>
    </row>
    <row r="138" spans="1:9">
      <c r="A138" s="1" t="s">
        <v>129</v>
      </c>
      <c r="B138" s="1">
        <v>3</v>
      </c>
      <c r="C138" s="1">
        <f>_xlfn.RANK.AVG(B138,$B$2:$B$592,0)</f>
        <v>461.5</v>
      </c>
      <c r="D138" s="1">
        <v>39</v>
      </c>
      <c r="E138" s="3">
        <f>_xlfn.RANK.AVG(D138,$D$2:$D$592,0)</f>
        <v>371</v>
      </c>
      <c r="F138" s="3">
        <f t="shared" si="6"/>
        <v>8190.25</v>
      </c>
      <c r="G138" s="2">
        <v>76.069999999999993</v>
      </c>
      <c r="H138" s="2">
        <f t="shared" si="7"/>
        <v>186</v>
      </c>
      <c r="I138" s="2">
        <f t="shared" si="8"/>
        <v>75900.25</v>
      </c>
    </row>
    <row r="139" spans="1:9">
      <c r="A139" s="1" t="s">
        <v>199</v>
      </c>
      <c r="B139" s="1">
        <v>3</v>
      </c>
      <c r="C139" s="1">
        <f>_xlfn.RANK.AVG(B139,$B$2:$B$592,0)</f>
        <v>461.5</v>
      </c>
      <c r="D139" s="1">
        <v>39</v>
      </c>
      <c r="E139" s="3">
        <f>_xlfn.RANK.AVG(D139,$D$2:$D$592,0)</f>
        <v>371</v>
      </c>
      <c r="F139" s="3">
        <f t="shared" si="6"/>
        <v>8190.25</v>
      </c>
      <c r="G139" s="2">
        <v>67.23</v>
      </c>
      <c r="H139" s="2">
        <f t="shared" si="7"/>
        <v>227</v>
      </c>
      <c r="I139" s="2">
        <f t="shared" si="8"/>
        <v>54990.25</v>
      </c>
    </row>
    <row r="140" spans="1:9">
      <c r="A140" s="1" t="s">
        <v>132</v>
      </c>
      <c r="B140" s="1">
        <v>3</v>
      </c>
      <c r="C140" s="1">
        <f>_xlfn.RANK.AVG(B140,$B$2:$B$592,0)</f>
        <v>461.5</v>
      </c>
      <c r="D140" s="1">
        <v>40</v>
      </c>
      <c r="E140" s="3">
        <f>_xlfn.RANK.AVG(D140,$D$2:$D$592,0)</f>
        <v>369</v>
      </c>
      <c r="F140" s="3">
        <f t="shared" si="6"/>
        <v>8556.25</v>
      </c>
      <c r="G140" s="2">
        <v>75.31</v>
      </c>
      <c r="H140" s="2">
        <f t="shared" si="7"/>
        <v>190</v>
      </c>
      <c r="I140" s="2">
        <f t="shared" si="8"/>
        <v>73712.25</v>
      </c>
    </row>
    <row r="141" spans="1:9">
      <c r="A141" s="1" t="s">
        <v>138</v>
      </c>
      <c r="B141" s="1">
        <v>3</v>
      </c>
      <c r="C141" s="1">
        <f>_xlfn.RANK.AVG(B141,$B$2:$B$592,0)</f>
        <v>461.5</v>
      </c>
      <c r="D141" s="1">
        <v>41</v>
      </c>
      <c r="E141" s="3">
        <f>_xlfn.RANK.AVG(D141,$D$2:$D$592,0)</f>
        <v>366.5</v>
      </c>
      <c r="F141" s="3">
        <f t="shared" si="6"/>
        <v>9025</v>
      </c>
      <c r="G141" s="2">
        <v>64.66</v>
      </c>
      <c r="H141" s="2">
        <f t="shared" si="7"/>
        <v>249</v>
      </c>
      <c r="I141" s="2">
        <f t="shared" si="8"/>
        <v>45156.25</v>
      </c>
    </row>
    <row r="142" spans="1:9">
      <c r="A142" s="1" t="s">
        <v>159</v>
      </c>
      <c r="B142" s="1">
        <v>3</v>
      </c>
      <c r="C142" s="1">
        <f>_xlfn.RANK.AVG(B142,$B$2:$B$592,0)</f>
        <v>461.5</v>
      </c>
      <c r="D142" s="1">
        <v>43</v>
      </c>
      <c r="E142" s="3">
        <f>_xlfn.RANK.AVG(D142,$D$2:$D$592,0)</f>
        <v>356.5</v>
      </c>
      <c r="F142" s="3">
        <f t="shared" si="6"/>
        <v>11025</v>
      </c>
      <c r="G142" s="2">
        <v>51.14</v>
      </c>
      <c r="H142" s="2">
        <f t="shared" si="7"/>
        <v>436</v>
      </c>
      <c r="I142" s="2">
        <f t="shared" si="8"/>
        <v>650.25</v>
      </c>
    </row>
    <row r="143" spans="1:9">
      <c r="A143" s="1" t="s">
        <v>179</v>
      </c>
      <c r="B143" s="1">
        <v>3</v>
      </c>
      <c r="C143" s="1">
        <f>_xlfn.RANK.AVG(B143,$B$2:$B$592,0)</f>
        <v>461.5</v>
      </c>
      <c r="D143" s="1">
        <v>43</v>
      </c>
      <c r="E143" s="3">
        <f>_xlfn.RANK.AVG(D143,$D$2:$D$592,0)</f>
        <v>356.5</v>
      </c>
      <c r="F143" s="3">
        <f t="shared" si="6"/>
        <v>11025</v>
      </c>
      <c r="G143" s="2">
        <v>63.87</v>
      </c>
      <c r="H143" s="2">
        <f t="shared" si="7"/>
        <v>256</v>
      </c>
      <c r="I143" s="2">
        <f t="shared" si="8"/>
        <v>42230.25</v>
      </c>
    </row>
    <row r="144" spans="1:9">
      <c r="A144" s="1" t="s">
        <v>133</v>
      </c>
      <c r="B144" s="1">
        <v>3</v>
      </c>
      <c r="C144" s="1">
        <f>_xlfn.RANK.AVG(B144,$B$2:$B$592,0)</f>
        <v>461.5</v>
      </c>
      <c r="D144" s="1">
        <v>44</v>
      </c>
      <c r="E144" s="3">
        <f>_xlfn.RANK.AVG(D144,$D$2:$D$592,0)</f>
        <v>353.5</v>
      </c>
      <c r="F144" s="3">
        <f t="shared" si="6"/>
        <v>11664</v>
      </c>
      <c r="G144" s="2">
        <v>72.84</v>
      </c>
      <c r="H144" s="2">
        <f t="shared" si="7"/>
        <v>196</v>
      </c>
      <c r="I144" s="2">
        <f t="shared" si="8"/>
        <v>70490.25</v>
      </c>
    </row>
    <row r="145" spans="1:9">
      <c r="A145" s="1" t="s">
        <v>135</v>
      </c>
      <c r="B145" s="1">
        <v>3</v>
      </c>
      <c r="C145" s="1">
        <f>_xlfn.RANK.AVG(B145,$B$2:$B$592,0)</f>
        <v>461.5</v>
      </c>
      <c r="D145" s="1">
        <v>48</v>
      </c>
      <c r="E145" s="3">
        <f>_xlfn.RANK.AVG(D145,$D$2:$D$592,0)</f>
        <v>344.5</v>
      </c>
      <c r="F145" s="3">
        <f t="shared" si="6"/>
        <v>13689</v>
      </c>
      <c r="G145" s="2">
        <v>64.44</v>
      </c>
      <c r="H145" s="2">
        <f t="shared" si="7"/>
        <v>252</v>
      </c>
      <c r="I145" s="2">
        <f t="shared" si="8"/>
        <v>43890.25</v>
      </c>
    </row>
    <row r="146" spans="1:9">
      <c r="A146" s="1" t="s">
        <v>140</v>
      </c>
      <c r="B146" s="1">
        <v>3</v>
      </c>
      <c r="C146" s="1">
        <f>_xlfn.RANK.AVG(B146,$B$2:$B$592,0)</f>
        <v>461.5</v>
      </c>
      <c r="D146" s="1">
        <v>48</v>
      </c>
      <c r="E146" s="3">
        <f>_xlfn.RANK.AVG(D146,$D$2:$D$592,0)</f>
        <v>344.5</v>
      </c>
      <c r="F146" s="3">
        <f t="shared" si="6"/>
        <v>13689</v>
      </c>
      <c r="G146" s="2">
        <v>60.33</v>
      </c>
      <c r="H146" s="2">
        <f t="shared" si="7"/>
        <v>304</v>
      </c>
      <c r="I146" s="2">
        <f t="shared" si="8"/>
        <v>24806.25</v>
      </c>
    </row>
    <row r="147" spans="1:9">
      <c r="A147" s="1" t="s">
        <v>130</v>
      </c>
      <c r="B147" s="1">
        <v>3</v>
      </c>
      <c r="C147" s="1">
        <f>_xlfn.RANK.AVG(B147,$B$2:$B$592,0)</f>
        <v>461.5</v>
      </c>
      <c r="D147" s="1">
        <v>49</v>
      </c>
      <c r="E147" s="3">
        <f>_xlfn.RANK.AVG(D147,$D$2:$D$592,0)</f>
        <v>339.5</v>
      </c>
      <c r="F147" s="3">
        <f t="shared" si="6"/>
        <v>14884</v>
      </c>
      <c r="G147" s="2">
        <v>74.069999999999993</v>
      </c>
      <c r="H147" s="2">
        <f t="shared" si="7"/>
        <v>192</v>
      </c>
      <c r="I147" s="2">
        <f t="shared" si="8"/>
        <v>72630.25</v>
      </c>
    </row>
    <row r="148" spans="1:9">
      <c r="A148" s="1" t="s">
        <v>169</v>
      </c>
      <c r="B148" s="1">
        <v>3</v>
      </c>
      <c r="C148" s="1">
        <f>_xlfn.RANK.AVG(B148,$B$2:$B$592,0)</f>
        <v>461.5</v>
      </c>
      <c r="D148" s="1">
        <v>49</v>
      </c>
      <c r="E148" s="3">
        <f>_xlfn.RANK.AVG(D148,$D$2:$D$592,0)</f>
        <v>339.5</v>
      </c>
      <c r="F148" s="3">
        <f t="shared" si="6"/>
        <v>14884</v>
      </c>
      <c r="G148" s="2">
        <v>68.59</v>
      </c>
      <c r="H148" s="2">
        <f t="shared" si="7"/>
        <v>220</v>
      </c>
      <c r="I148" s="2">
        <f t="shared" si="8"/>
        <v>58322.25</v>
      </c>
    </row>
    <row r="149" spans="1:9">
      <c r="A149" s="1" t="s">
        <v>157</v>
      </c>
      <c r="B149" s="1">
        <v>3</v>
      </c>
      <c r="C149" s="1">
        <f>_xlfn.RANK.AVG(B149,$B$2:$B$592,0)</f>
        <v>461.5</v>
      </c>
      <c r="D149" s="1">
        <v>51</v>
      </c>
      <c r="E149" s="3">
        <f>_xlfn.RANK.AVG(D149,$D$2:$D$592,0)</f>
        <v>333</v>
      </c>
      <c r="F149" s="3">
        <f t="shared" si="6"/>
        <v>16512.25</v>
      </c>
      <c r="G149" s="2">
        <v>64.83</v>
      </c>
      <c r="H149" s="2">
        <f t="shared" si="7"/>
        <v>246</v>
      </c>
      <c r="I149" s="2">
        <f t="shared" si="8"/>
        <v>46440.25</v>
      </c>
    </row>
    <row r="150" spans="1:9">
      <c r="A150" s="1" t="s">
        <v>177</v>
      </c>
      <c r="B150" s="1">
        <v>3</v>
      </c>
      <c r="C150" s="1">
        <f>_xlfn.RANK.AVG(B150,$B$2:$B$592,0)</f>
        <v>461.5</v>
      </c>
      <c r="D150" s="1">
        <v>56</v>
      </c>
      <c r="E150" s="3">
        <f>_xlfn.RANK.AVG(D150,$D$2:$D$592,0)</f>
        <v>320</v>
      </c>
      <c r="F150" s="3">
        <f t="shared" si="6"/>
        <v>20022.25</v>
      </c>
      <c r="G150" s="2">
        <v>60.56</v>
      </c>
      <c r="H150" s="2">
        <f t="shared" si="7"/>
        <v>297</v>
      </c>
      <c r="I150" s="2">
        <f t="shared" si="8"/>
        <v>27060.25</v>
      </c>
    </row>
    <row r="151" spans="1:9">
      <c r="A151" s="1" t="s">
        <v>191</v>
      </c>
      <c r="B151" s="1">
        <v>3</v>
      </c>
      <c r="C151" s="1">
        <f>_xlfn.RANK.AVG(B151,$B$2:$B$592,0)</f>
        <v>461.5</v>
      </c>
      <c r="D151" s="1">
        <v>56</v>
      </c>
      <c r="E151" s="3">
        <f>_xlfn.RANK.AVG(D151,$D$2:$D$592,0)</f>
        <v>320</v>
      </c>
      <c r="F151" s="3">
        <f t="shared" si="6"/>
        <v>20022.25</v>
      </c>
      <c r="G151" s="2">
        <v>63.4</v>
      </c>
      <c r="H151" s="2">
        <f t="shared" si="7"/>
        <v>261.5</v>
      </c>
      <c r="I151" s="2">
        <f t="shared" si="8"/>
        <v>40000</v>
      </c>
    </row>
    <row r="152" spans="1:9">
      <c r="A152" s="1" t="s">
        <v>180</v>
      </c>
      <c r="B152" s="1">
        <v>3</v>
      </c>
      <c r="C152" s="1">
        <f>_xlfn.RANK.AVG(B152,$B$2:$B$592,0)</f>
        <v>461.5</v>
      </c>
      <c r="D152" s="1">
        <v>57</v>
      </c>
      <c r="E152" s="3">
        <f>_xlfn.RANK.AVG(D152,$D$2:$D$592,0)</f>
        <v>314</v>
      </c>
      <c r="F152" s="3">
        <f t="shared" si="6"/>
        <v>21756.25</v>
      </c>
      <c r="G152" s="2">
        <v>59.86</v>
      </c>
      <c r="H152" s="2">
        <f t="shared" si="7"/>
        <v>310</v>
      </c>
      <c r="I152" s="2">
        <f t="shared" si="8"/>
        <v>22952.25</v>
      </c>
    </row>
    <row r="153" spans="1:9">
      <c r="A153" s="1" t="s">
        <v>173</v>
      </c>
      <c r="B153" s="1">
        <v>3</v>
      </c>
      <c r="C153" s="1">
        <f>_xlfn.RANK.AVG(B153,$B$2:$B$592,0)</f>
        <v>461.5</v>
      </c>
      <c r="D153" s="1">
        <v>59</v>
      </c>
      <c r="E153" s="3">
        <f>_xlfn.RANK.AVG(D153,$D$2:$D$592,0)</f>
        <v>306</v>
      </c>
      <c r="F153" s="3">
        <f t="shared" si="6"/>
        <v>24180.25</v>
      </c>
      <c r="G153" s="2">
        <v>54.62</v>
      </c>
      <c r="H153" s="2">
        <f t="shared" si="7"/>
        <v>380</v>
      </c>
      <c r="I153" s="2">
        <f t="shared" si="8"/>
        <v>6642.25</v>
      </c>
    </row>
    <row r="154" spans="1:9">
      <c r="A154" s="1" t="s">
        <v>174</v>
      </c>
      <c r="B154" s="1">
        <v>3</v>
      </c>
      <c r="C154" s="1">
        <f>_xlfn.RANK.AVG(B154,$B$2:$B$592,0)</f>
        <v>461.5</v>
      </c>
      <c r="D154" s="1">
        <v>61</v>
      </c>
      <c r="E154" s="3">
        <f>_xlfn.RANK.AVG(D154,$D$2:$D$592,0)</f>
        <v>302</v>
      </c>
      <c r="F154" s="3">
        <f t="shared" si="6"/>
        <v>25440.25</v>
      </c>
      <c r="G154" s="2">
        <v>53.79</v>
      </c>
      <c r="H154" s="2">
        <f t="shared" si="7"/>
        <v>396.5</v>
      </c>
      <c r="I154" s="2">
        <f t="shared" si="8"/>
        <v>4225</v>
      </c>
    </row>
    <row r="155" spans="1:9">
      <c r="A155" s="1" t="s">
        <v>143</v>
      </c>
      <c r="B155" s="1">
        <v>3</v>
      </c>
      <c r="C155" s="1">
        <f>_xlfn.RANK.AVG(B155,$B$2:$B$592,0)</f>
        <v>461.5</v>
      </c>
      <c r="D155" s="1">
        <v>62</v>
      </c>
      <c r="E155" s="3">
        <f>_xlfn.RANK.AVG(D155,$D$2:$D$592,0)</f>
        <v>300.5</v>
      </c>
      <c r="F155" s="3">
        <f t="shared" si="6"/>
        <v>25921</v>
      </c>
      <c r="G155" s="2">
        <v>60.26</v>
      </c>
      <c r="H155" s="2">
        <f t="shared" si="7"/>
        <v>306</v>
      </c>
      <c r="I155" s="2">
        <f t="shared" si="8"/>
        <v>24180.25</v>
      </c>
    </row>
    <row r="156" spans="1:9">
      <c r="A156" s="1" t="s">
        <v>170</v>
      </c>
      <c r="B156" s="1">
        <v>3</v>
      </c>
      <c r="C156" s="1">
        <f>_xlfn.RANK.AVG(B156,$B$2:$B$592,0)</f>
        <v>461.5</v>
      </c>
      <c r="D156" s="1">
        <v>64</v>
      </c>
      <c r="E156" s="3">
        <f>_xlfn.RANK.AVG(D156,$D$2:$D$592,0)</f>
        <v>297.5</v>
      </c>
      <c r="F156" s="3">
        <f t="shared" si="6"/>
        <v>26896</v>
      </c>
      <c r="G156" s="2">
        <v>65.59</v>
      </c>
      <c r="H156" s="2">
        <f t="shared" si="7"/>
        <v>240</v>
      </c>
      <c r="I156" s="2">
        <f t="shared" si="8"/>
        <v>49062.25</v>
      </c>
    </row>
    <row r="157" spans="1:9">
      <c r="A157" s="1" t="s">
        <v>178</v>
      </c>
      <c r="B157" s="1">
        <v>3</v>
      </c>
      <c r="C157" s="1">
        <f>_xlfn.RANK.AVG(B157,$B$2:$B$592,0)</f>
        <v>461.5</v>
      </c>
      <c r="D157" s="1">
        <v>69</v>
      </c>
      <c r="E157" s="3">
        <f>_xlfn.RANK.AVG(D157,$D$2:$D$592,0)</f>
        <v>284.5</v>
      </c>
      <c r="F157" s="3">
        <f t="shared" si="6"/>
        <v>31329</v>
      </c>
      <c r="G157" s="2">
        <v>59.41</v>
      </c>
      <c r="H157" s="2">
        <f t="shared" si="7"/>
        <v>314</v>
      </c>
      <c r="I157" s="2">
        <f t="shared" si="8"/>
        <v>21756.25</v>
      </c>
    </row>
    <row r="158" spans="1:9">
      <c r="A158" s="1" t="s">
        <v>196</v>
      </c>
      <c r="B158" s="1">
        <v>3</v>
      </c>
      <c r="C158" s="1">
        <f>_xlfn.RANK.AVG(B158,$B$2:$B$592,0)</f>
        <v>461.5</v>
      </c>
      <c r="D158" s="1">
        <v>70</v>
      </c>
      <c r="E158" s="3">
        <f>_xlfn.RANK.AVG(D158,$D$2:$D$592,0)</f>
        <v>280</v>
      </c>
      <c r="F158" s="3">
        <f t="shared" si="6"/>
        <v>32942.25</v>
      </c>
      <c r="G158" s="2">
        <v>53.02</v>
      </c>
      <c r="H158" s="2">
        <f t="shared" si="7"/>
        <v>410</v>
      </c>
      <c r="I158" s="2">
        <f t="shared" si="8"/>
        <v>2652.25</v>
      </c>
    </row>
    <row r="159" spans="1:9">
      <c r="A159" s="1" t="s">
        <v>131</v>
      </c>
      <c r="B159" s="1">
        <v>3</v>
      </c>
      <c r="C159" s="1">
        <f>_xlfn.RANK.AVG(B159,$B$2:$B$592,0)</f>
        <v>461.5</v>
      </c>
      <c r="D159" s="1">
        <v>71</v>
      </c>
      <c r="E159" s="3">
        <f>_xlfn.RANK.AVG(D159,$D$2:$D$592,0)</f>
        <v>276</v>
      </c>
      <c r="F159" s="3">
        <f t="shared" si="6"/>
        <v>34410.25</v>
      </c>
      <c r="G159" s="2">
        <v>54.19</v>
      </c>
      <c r="H159" s="2">
        <f t="shared" si="7"/>
        <v>390.5</v>
      </c>
      <c r="I159" s="2">
        <f t="shared" si="8"/>
        <v>5041</v>
      </c>
    </row>
    <row r="160" spans="1:9">
      <c r="A160" s="1" t="s">
        <v>182</v>
      </c>
      <c r="B160" s="1">
        <v>3</v>
      </c>
      <c r="C160" s="1">
        <f>_xlfn.RANK.AVG(B160,$B$2:$B$592,0)</f>
        <v>461.5</v>
      </c>
      <c r="D160" s="1">
        <v>84</v>
      </c>
      <c r="E160" s="3">
        <f>_xlfn.RANK.AVG(D160,$D$2:$D$592,0)</f>
        <v>245</v>
      </c>
      <c r="F160" s="3">
        <f t="shared" si="6"/>
        <v>46872.25</v>
      </c>
      <c r="G160" s="2">
        <v>44.37</v>
      </c>
      <c r="H160" s="2">
        <f t="shared" si="7"/>
        <v>527</v>
      </c>
      <c r="I160" s="2">
        <f t="shared" si="8"/>
        <v>4290.25</v>
      </c>
    </row>
    <row r="161" spans="1:9">
      <c r="A161" s="1" t="s">
        <v>201</v>
      </c>
      <c r="B161" s="1">
        <v>3</v>
      </c>
      <c r="C161" s="1">
        <f>_xlfn.RANK.AVG(B161,$B$2:$B$592,0)</f>
        <v>461.5</v>
      </c>
      <c r="D161" s="1">
        <v>95</v>
      </c>
      <c r="E161" s="3">
        <f>_xlfn.RANK.AVG(D161,$D$2:$D$592,0)</f>
        <v>228.5</v>
      </c>
      <c r="F161" s="3">
        <f t="shared" si="6"/>
        <v>54289</v>
      </c>
      <c r="G161" s="2">
        <v>37.5</v>
      </c>
      <c r="H161" s="2">
        <f t="shared" si="7"/>
        <v>571.5</v>
      </c>
      <c r="I161" s="2">
        <f t="shared" si="8"/>
        <v>12100</v>
      </c>
    </row>
    <row r="162" spans="1:9">
      <c r="A162" s="1" t="s">
        <v>164</v>
      </c>
      <c r="B162" s="1">
        <v>3</v>
      </c>
      <c r="C162" s="1">
        <f>_xlfn.RANK.AVG(B162,$B$2:$B$592,0)</f>
        <v>461.5</v>
      </c>
      <c r="D162" s="1">
        <v>97</v>
      </c>
      <c r="E162" s="3">
        <f>_xlfn.RANK.AVG(D162,$D$2:$D$592,0)</f>
        <v>225</v>
      </c>
      <c r="F162" s="3">
        <f t="shared" si="6"/>
        <v>55932.25</v>
      </c>
      <c r="G162" s="2">
        <v>35.76</v>
      </c>
      <c r="H162" s="2">
        <f t="shared" si="7"/>
        <v>578</v>
      </c>
      <c r="I162" s="2">
        <f t="shared" si="8"/>
        <v>13572.25</v>
      </c>
    </row>
    <row r="163" spans="1:9">
      <c r="A163" s="1" t="s">
        <v>163</v>
      </c>
      <c r="B163" s="1">
        <v>3</v>
      </c>
      <c r="C163" s="1">
        <f>_xlfn.RANK.AVG(B163,$B$2:$B$592,0)</f>
        <v>461.5</v>
      </c>
      <c r="D163" s="1">
        <v>110</v>
      </c>
      <c r="E163" s="3">
        <f>_xlfn.RANK.AVG(D163,$D$2:$D$592,0)</f>
        <v>202</v>
      </c>
      <c r="F163" s="3">
        <f t="shared" si="6"/>
        <v>67340.25</v>
      </c>
      <c r="G163" s="2">
        <v>41.18</v>
      </c>
      <c r="H163" s="2">
        <f t="shared" si="7"/>
        <v>545</v>
      </c>
      <c r="I163" s="2">
        <f t="shared" si="8"/>
        <v>6972.25</v>
      </c>
    </row>
    <row r="164" spans="1:9">
      <c r="A164" s="1" t="s">
        <v>162</v>
      </c>
      <c r="B164" s="1">
        <v>3</v>
      </c>
      <c r="C164" s="1">
        <f>_xlfn.RANK.AVG(B164,$B$2:$B$592,0)</f>
        <v>461.5</v>
      </c>
      <c r="D164" s="1">
        <v>113</v>
      </c>
      <c r="E164" s="3">
        <f>_xlfn.RANK.AVG(D164,$D$2:$D$592,0)</f>
        <v>197</v>
      </c>
      <c r="F164" s="3">
        <f t="shared" si="6"/>
        <v>69960.25</v>
      </c>
      <c r="G164" s="2">
        <v>37.909999999999997</v>
      </c>
      <c r="H164" s="2">
        <f t="shared" si="7"/>
        <v>567</v>
      </c>
      <c r="I164" s="2">
        <f t="shared" si="8"/>
        <v>11130.25</v>
      </c>
    </row>
    <row r="165" spans="1:9">
      <c r="A165" s="1" t="s">
        <v>181</v>
      </c>
      <c r="B165" s="1">
        <v>3</v>
      </c>
      <c r="C165" s="1">
        <f>_xlfn.RANK.AVG(B165,$B$2:$B$592,0)</f>
        <v>461.5</v>
      </c>
      <c r="D165" s="1">
        <v>117</v>
      </c>
      <c r="E165" s="3">
        <f>_xlfn.RANK.AVG(D165,$D$2:$D$592,0)</f>
        <v>191</v>
      </c>
      <c r="F165" s="3">
        <f t="shared" si="6"/>
        <v>73170.25</v>
      </c>
      <c r="G165" s="2">
        <v>41.79</v>
      </c>
      <c r="H165" s="2">
        <f t="shared" si="7"/>
        <v>541</v>
      </c>
      <c r="I165" s="2">
        <f t="shared" si="8"/>
        <v>6320.25</v>
      </c>
    </row>
    <row r="166" spans="1:9">
      <c r="A166" s="1" t="s">
        <v>167</v>
      </c>
      <c r="B166" s="1">
        <v>3</v>
      </c>
      <c r="C166" s="1">
        <f>_xlfn.RANK.AVG(B166,$B$2:$B$592,0)</f>
        <v>461.5</v>
      </c>
      <c r="D166" s="1">
        <v>173</v>
      </c>
      <c r="E166" s="3">
        <f>_xlfn.RANK.AVG(D166,$D$2:$D$592,0)</f>
        <v>127</v>
      </c>
      <c r="F166" s="3">
        <f t="shared" si="6"/>
        <v>111890.25</v>
      </c>
      <c r="G166" s="2">
        <v>38.65</v>
      </c>
      <c r="H166" s="2">
        <f t="shared" si="7"/>
        <v>561</v>
      </c>
      <c r="I166" s="2">
        <f t="shared" si="8"/>
        <v>9900.25</v>
      </c>
    </row>
    <row r="167" spans="1:9">
      <c r="A167" s="1" t="s">
        <v>175</v>
      </c>
      <c r="B167" s="1">
        <v>3</v>
      </c>
      <c r="C167" s="1">
        <f>_xlfn.RANK.AVG(B167,$B$2:$B$592,0)</f>
        <v>461.5</v>
      </c>
      <c r="D167" s="1">
        <v>178</v>
      </c>
      <c r="E167" s="3">
        <f>_xlfn.RANK.AVG(D167,$D$2:$D$592,0)</f>
        <v>122</v>
      </c>
      <c r="F167" s="3">
        <f t="shared" si="6"/>
        <v>115260.25</v>
      </c>
      <c r="G167" s="2">
        <v>52.66</v>
      </c>
      <c r="H167" s="2">
        <f t="shared" si="7"/>
        <v>418</v>
      </c>
      <c r="I167" s="2">
        <f t="shared" si="8"/>
        <v>1892.25</v>
      </c>
    </row>
    <row r="168" spans="1:9">
      <c r="A168" s="1" t="s">
        <v>209</v>
      </c>
      <c r="B168" s="1">
        <v>4</v>
      </c>
      <c r="C168" s="1">
        <f>_xlfn.RANK.AVG(B168,$B$2:$B$592,0)</f>
        <v>382.5</v>
      </c>
      <c r="D168" s="1">
        <v>4</v>
      </c>
      <c r="E168" s="3">
        <f>_xlfn.RANK.AVG(D168,$D$2:$D$592,0)</f>
        <v>583.5</v>
      </c>
      <c r="F168" s="3">
        <f t="shared" si="6"/>
        <v>40401</v>
      </c>
      <c r="G168" s="2">
        <v>92.98</v>
      </c>
      <c r="H168" s="2">
        <f t="shared" si="7"/>
        <v>2</v>
      </c>
      <c r="I168" s="2">
        <f t="shared" si="8"/>
        <v>144780.25</v>
      </c>
    </row>
    <row r="169" spans="1:9">
      <c r="A169" s="1" t="s">
        <v>224</v>
      </c>
      <c r="B169" s="1">
        <v>4</v>
      </c>
      <c r="C169" s="1">
        <f>_xlfn.RANK.AVG(B169,$B$2:$B$592,0)</f>
        <v>382.5</v>
      </c>
      <c r="D169" s="1">
        <v>4</v>
      </c>
      <c r="E169" s="3">
        <f>_xlfn.RANK.AVG(D169,$D$2:$D$592,0)</f>
        <v>583.5</v>
      </c>
      <c r="F169" s="3">
        <f t="shared" si="6"/>
        <v>40401</v>
      </c>
      <c r="G169" s="2">
        <v>92</v>
      </c>
      <c r="H169" s="2">
        <f t="shared" si="7"/>
        <v>11</v>
      </c>
      <c r="I169" s="2">
        <f t="shared" si="8"/>
        <v>138012.25</v>
      </c>
    </row>
    <row r="170" spans="1:9">
      <c r="A170" s="1" t="s">
        <v>228</v>
      </c>
      <c r="B170" s="1">
        <v>4</v>
      </c>
      <c r="C170" s="1">
        <f>_xlfn.RANK.AVG(B170,$B$2:$B$592,0)</f>
        <v>382.5</v>
      </c>
      <c r="D170" s="1">
        <v>4</v>
      </c>
      <c r="E170" s="3">
        <f>_xlfn.RANK.AVG(D170,$D$2:$D$592,0)</f>
        <v>583.5</v>
      </c>
      <c r="F170" s="3">
        <f t="shared" si="6"/>
        <v>40401</v>
      </c>
      <c r="G170" s="2">
        <v>91.49</v>
      </c>
      <c r="H170" s="2">
        <f t="shared" si="7"/>
        <v>28</v>
      </c>
      <c r="I170" s="2">
        <f t="shared" si="8"/>
        <v>125670.25</v>
      </c>
    </row>
    <row r="171" spans="1:9">
      <c r="A171" s="1" t="s">
        <v>236</v>
      </c>
      <c r="B171" s="1">
        <v>4</v>
      </c>
      <c r="C171" s="1">
        <f>_xlfn.RANK.AVG(B171,$B$2:$B$592,0)</f>
        <v>382.5</v>
      </c>
      <c r="D171" s="1">
        <v>4</v>
      </c>
      <c r="E171" s="3">
        <f>_xlfn.RANK.AVG(D171,$D$2:$D$592,0)</f>
        <v>583.5</v>
      </c>
      <c r="F171" s="3">
        <f t="shared" si="6"/>
        <v>40401</v>
      </c>
      <c r="G171" s="2">
        <v>92.59</v>
      </c>
      <c r="H171" s="2">
        <f t="shared" si="7"/>
        <v>3.5</v>
      </c>
      <c r="I171" s="2">
        <f t="shared" si="8"/>
        <v>143641</v>
      </c>
    </row>
    <row r="172" spans="1:9">
      <c r="A172" s="1" t="s">
        <v>241</v>
      </c>
      <c r="B172" s="1">
        <v>4</v>
      </c>
      <c r="C172" s="1">
        <f>_xlfn.RANK.AVG(B172,$B$2:$B$592,0)</f>
        <v>382.5</v>
      </c>
      <c r="D172" s="1">
        <v>4</v>
      </c>
      <c r="E172" s="3">
        <f>_xlfn.RANK.AVG(D172,$D$2:$D$592,0)</f>
        <v>583.5</v>
      </c>
      <c r="F172" s="3">
        <f t="shared" si="6"/>
        <v>40401</v>
      </c>
      <c r="G172" s="2">
        <v>90.91</v>
      </c>
      <c r="H172" s="2">
        <f t="shared" si="7"/>
        <v>42</v>
      </c>
      <c r="I172" s="2">
        <f t="shared" si="8"/>
        <v>115940.25</v>
      </c>
    </row>
    <row r="173" spans="1:9">
      <c r="A173" s="1" t="s">
        <v>268</v>
      </c>
      <c r="B173" s="1">
        <v>4</v>
      </c>
      <c r="C173" s="1">
        <f>_xlfn.RANK.AVG(B173,$B$2:$B$592,0)</f>
        <v>382.5</v>
      </c>
      <c r="D173" s="1">
        <v>4</v>
      </c>
      <c r="E173" s="3">
        <f>_xlfn.RANK.AVG(D173,$D$2:$D$592,0)</f>
        <v>583.5</v>
      </c>
      <c r="F173" s="3">
        <f t="shared" si="6"/>
        <v>40401</v>
      </c>
      <c r="G173" s="2">
        <v>93.44</v>
      </c>
      <c r="H173" s="2">
        <f t="shared" si="7"/>
        <v>1</v>
      </c>
      <c r="I173" s="2">
        <f t="shared" si="8"/>
        <v>145542.25</v>
      </c>
    </row>
    <row r="174" spans="1:9">
      <c r="A174" s="1" t="s">
        <v>205</v>
      </c>
      <c r="B174" s="1">
        <v>4</v>
      </c>
      <c r="C174" s="1">
        <f>_xlfn.RANK.AVG(B174,$B$2:$B$592,0)</f>
        <v>382.5</v>
      </c>
      <c r="D174" s="1">
        <v>5</v>
      </c>
      <c r="E174" s="3">
        <f>_xlfn.RANK.AVG(D174,$D$2:$D$592,0)</f>
        <v>554</v>
      </c>
      <c r="F174" s="3">
        <f t="shared" si="6"/>
        <v>29412.25</v>
      </c>
      <c r="G174" s="2">
        <v>91.67</v>
      </c>
      <c r="H174" s="2">
        <f t="shared" si="7"/>
        <v>22.5</v>
      </c>
      <c r="I174" s="2">
        <f t="shared" si="8"/>
        <v>129600</v>
      </c>
    </row>
    <row r="175" spans="1:9">
      <c r="A175" s="1" t="s">
        <v>231</v>
      </c>
      <c r="B175" s="1">
        <v>4</v>
      </c>
      <c r="C175" s="1">
        <f>_xlfn.RANK.AVG(B175,$B$2:$B$592,0)</f>
        <v>382.5</v>
      </c>
      <c r="D175" s="1">
        <v>5</v>
      </c>
      <c r="E175" s="3">
        <f>_xlfn.RANK.AVG(D175,$D$2:$D$592,0)</f>
        <v>554</v>
      </c>
      <c r="F175" s="3">
        <f t="shared" si="6"/>
        <v>29412.25</v>
      </c>
      <c r="G175" s="2">
        <v>91.23</v>
      </c>
      <c r="H175" s="2">
        <f t="shared" si="7"/>
        <v>36</v>
      </c>
      <c r="I175" s="2">
        <f t="shared" si="8"/>
        <v>120062.25</v>
      </c>
    </row>
    <row r="176" spans="1:9">
      <c r="A176" s="1" t="s">
        <v>256</v>
      </c>
      <c r="B176" s="1">
        <v>4</v>
      </c>
      <c r="C176" s="1">
        <f>_xlfn.RANK.AVG(B176,$B$2:$B$592,0)</f>
        <v>382.5</v>
      </c>
      <c r="D176" s="1">
        <v>5</v>
      </c>
      <c r="E176" s="3">
        <f>_xlfn.RANK.AVG(D176,$D$2:$D$592,0)</f>
        <v>554</v>
      </c>
      <c r="F176" s="3">
        <f t="shared" si="6"/>
        <v>29412.25</v>
      </c>
      <c r="G176" s="2">
        <v>92.06</v>
      </c>
      <c r="H176" s="2">
        <f t="shared" si="7"/>
        <v>10</v>
      </c>
      <c r="I176" s="2">
        <f t="shared" si="8"/>
        <v>138756.25</v>
      </c>
    </row>
    <row r="177" spans="1:9">
      <c r="A177" s="1" t="s">
        <v>257</v>
      </c>
      <c r="B177" s="1">
        <v>4</v>
      </c>
      <c r="C177" s="1">
        <f>_xlfn.RANK.AVG(B177,$B$2:$B$592,0)</f>
        <v>382.5</v>
      </c>
      <c r="D177" s="1">
        <v>5</v>
      </c>
      <c r="E177" s="3">
        <f>_xlfn.RANK.AVG(D177,$D$2:$D$592,0)</f>
        <v>554</v>
      </c>
      <c r="F177" s="3">
        <f t="shared" si="6"/>
        <v>29412.25</v>
      </c>
      <c r="G177" s="2">
        <v>90.2</v>
      </c>
      <c r="H177" s="2">
        <f t="shared" si="7"/>
        <v>59</v>
      </c>
      <c r="I177" s="2">
        <f t="shared" si="8"/>
        <v>104652.25</v>
      </c>
    </row>
    <row r="178" spans="1:9">
      <c r="A178" s="1" t="s">
        <v>261</v>
      </c>
      <c r="B178" s="1">
        <v>4</v>
      </c>
      <c r="C178" s="1">
        <f>_xlfn.RANK.AVG(B178,$B$2:$B$592,0)</f>
        <v>382.5</v>
      </c>
      <c r="D178" s="1">
        <v>5</v>
      </c>
      <c r="E178" s="3">
        <f>_xlfn.RANK.AVG(D178,$D$2:$D$592,0)</f>
        <v>554</v>
      </c>
      <c r="F178" s="3">
        <f t="shared" si="6"/>
        <v>29412.25</v>
      </c>
      <c r="G178" s="2">
        <v>90.57</v>
      </c>
      <c r="H178" s="2">
        <f t="shared" si="7"/>
        <v>53.5</v>
      </c>
      <c r="I178" s="2">
        <f t="shared" si="8"/>
        <v>108241</v>
      </c>
    </row>
    <row r="179" spans="1:9">
      <c r="A179" s="1" t="s">
        <v>262</v>
      </c>
      <c r="B179" s="1">
        <v>4</v>
      </c>
      <c r="C179" s="1">
        <f>_xlfn.RANK.AVG(B179,$B$2:$B$592,0)</f>
        <v>382.5</v>
      </c>
      <c r="D179" s="1">
        <v>5</v>
      </c>
      <c r="E179" s="3">
        <f>_xlfn.RANK.AVG(D179,$D$2:$D$592,0)</f>
        <v>554</v>
      </c>
      <c r="F179" s="3">
        <f t="shared" si="6"/>
        <v>29412.25</v>
      </c>
      <c r="G179" s="2">
        <v>90.57</v>
      </c>
      <c r="H179" s="2">
        <f t="shared" si="7"/>
        <v>53.5</v>
      </c>
      <c r="I179" s="2">
        <f t="shared" si="8"/>
        <v>108241</v>
      </c>
    </row>
    <row r="180" spans="1:9">
      <c r="A180" s="1" t="s">
        <v>263</v>
      </c>
      <c r="B180" s="1">
        <v>4</v>
      </c>
      <c r="C180" s="1">
        <f>_xlfn.RANK.AVG(B180,$B$2:$B$592,0)</f>
        <v>382.5</v>
      </c>
      <c r="D180" s="1">
        <v>5</v>
      </c>
      <c r="E180" s="3">
        <f>_xlfn.RANK.AVG(D180,$D$2:$D$592,0)</f>
        <v>554</v>
      </c>
      <c r="F180" s="3">
        <f t="shared" si="6"/>
        <v>29412.25</v>
      </c>
      <c r="G180" s="2">
        <v>90.74</v>
      </c>
      <c r="H180" s="2">
        <f t="shared" si="7"/>
        <v>48</v>
      </c>
      <c r="I180" s="2">
        <f t="shared" si="8"/>
        <v>111890.25</v>
      </c>
    </row>
    <row r="181" spans="1:9">
      <c r="A181" s="1" t="s">
        <v>264</v>
      </c>
      <c r="B181" s="1">
        <v>4</v>
      </c>
      <c r="C181" s="1">
        <f>_xlfn.RANK.AVG(B181,$B$2:$B$592,0)</f>
        <v>382.5</v>
      </c>
      <c r="D181" s="1">
        <v>5</v>
      </c>
      <c r="E181" s="3">
        <f>_xlfn.RANK.AVG(D181,$D$2:$D$592,0)</f>
        <v>554</v>
      </c>
      <c r="F181" s="3">
        <f t="shared" si="6"/>
        <v>29412.25</v>
      </c>
      <c r="G181" s="2">
        <v>90.74</v>
      </c>
      <c r="H181" s="2">
        <f t="shared" si="7"/>
        <v>48</v>
      </c>
      <c r="I181" s="2">
        <f t="shared" si="8"/>
        <v>111890.25</v>
      </c>
    </row>
    <row r="182" spans="1:9">
      <c r="A182" s="1" t="s">
        <v>269</v>
      </c>
      <c r="B182" s="1">
        <v>4</v>
      </c>
      <c r="C182" s="1">
        <f>_xlfn.RANK.AVG(B182,$B$2:$B$592,0)</f>
        <v>382.5</v>
      </c>
      <c r="D182" s="1">
        <v>5</v>
      </c>
      <c r="E182" s="3">
        <f>_xlfn.RANK.AVG(D182,$D$2:$D$592,0)</f>
        <v>554</v>
      </c>
      <c r="F182" s="3">
        <f t="shared" si="6"/>
        <v>29412.25</v>
      </c>
      <c r="G182" s="2">
        <v>90</v>
      </c>
      <c r="H182" s="2">
        <f t="shared" si="7"/>
        <v>62</v>
      </c>
      <c r="I182" s="2">
        <f t="shared" si="8"/>
        <v>102720.25</v>
      </c>
    </row>
    <row r="183" spans="1:9">
      <c r="A183" s="1" t="s">
        <v>270</v>
      </c>
      <c r="B183" s="1">
        <v>4</v>
      </c>
      <c r="C183" s="1">
        <f>_xlfn.RANK.AVG(B183,$B$2:$B$592,0)</f>
        <v>382.5</v>
      </c>
      <c r="D183" s="1">
        <v>5</v>
      </c>
      <c r="E183" s="3">
        <f>_xlfn.RANK.AVG(D183,$D$2:$D$592,0)</f>
        <v>554</v>
      </c>
      <c r="F183" s="3">
        <f t="shared" si="6"/>
        <v>29412.25</v>
      </c>
      <c r="G183" s="2">
        <v>89.8</v>
      </c>
      <c r="H183" s="2">
        <f t="shared" si="7"/>
        <v>67</v>
      </c>
      <c r="I183" s="2">
        <f t="shared" si="8"/>
        <v>99540.25</v>
      </c>
    </row>
    <row r="184" spans="1:9">
      <c r="A184" s="1" t="s">
        <v>271</v>
      </c>
      <c r="B184" s="1">
        <v>4</v>
      </c>
      <c r="C184" s="1">
        <f>_xlfn.RANK.AVG(B184,$B$2:$B$592,0)</f>
        <v>382.5</v>
      </c>
      <c r="D184" s="1">
        <v>5</v>
      </c>
      <c r="E184" s="3">
        <f>_xlfn.RANK.AVG(D184,$D$2:$D$592,0)</f>
        <v>554</v>
      </c>
      <c r="F184" s="3">
        <f t="shared" si="6"/>
        <v>29412.25</v>
      </c>
      <c r="G184" s="2">
        <v>90</v>
      </c>
      <c r="H184" s="2">
        <f t="shared" si="7"/>
        <v>62</v>
      </c>
      <c r="I184" s="2">
        <f t="shared" si="8"/>
        <v>102720.25</v>
      </c>
    </row>
    <row r="185" spans="1:9">
      <c r="A185" s="1" t="s">
        <v>272</v>
      </c>
      <c r="B185" s="1">
        <v>4</v>
      </c>
      <c r="C185" s="1">
        <f>_xlfn.RANK.AVG(B185,$B$2:$B$592,0)</f>
        <v>382.5</v>
      </c>
      <c r="D185" s="1">
        <v>5</v>
      </c>
      <c r="E185" s="3">
        <f>_xlfn.RANK.AVG(D185,$D$2:$D$592,0)</f>
        <v>554</v>
      </c>
      <c r="F185" s="3">
        <f t="shared" si="6"/>
        <v>29412.25</v>
      </c>
      <c r="G185" s="2">
        <v>89.8</v>
      </c>
      <c r="H185" s="2">
        <f t="shared" si="7"/>
        <v>67</v>
      </c>
      <c r="I185" s="2">
        <f t="shared" si="8"/>
        <v>99540.25</v>
      </c>
    </row>
    <row r="186" spans="1:9">
      <c r="A186" s="1" t="s">
        <v>275</v>
      </c>
      <c r="B186" s="1">
        <v>4</v>
      </c>
      <c r="C186" s="1">
        <f>_xlfn.RANK.AVG(B186,$B$2:$B$592,0)</f>
        <v>382.5</v>
      </c>
      <c r="D186" s="1">
        <v>5</v>
      </c>
      <c r="E186" s="3">
        <f>_xlfn.RANK.AVG(D186,$D$2:$D$592,0)</f>
        <v>554</v>
      </c>
      <c r="F186" s="3">
        <f t="shared" si="6"/>
        <v>29412.25</v>
      </c>
      <c r="G186" s="2">
        <v>90.91</v>
      </c>
      <c r="H186" s="2">
        <f t="shared" si="7"/>
        <v>42</v>
      </c>
      <c r="I186" s="2">
        <f t="shared" si="8"/>
        <v>115940.25</v>
      </c>
    </row>
    <row r="187" spans="1:9">
      <c r="A187" s="1" t="s">
        <v>282</v>
      </c>
      <c r="B187" s="1">
        <v>4</v>
      </c>
      <c r="C187" s="1">
        <f>_xlfn.RANK.AVG(B187,$B$2:$B$592,0)</f>
        <v>382.5</v>
      </c>
      <c r="D187" s="1">
        <v>5</v>
      </c>
      <c r="E187" s="3">
        <f>_xlfn.RANK.AVG(D187,$D$2:$D$592,0)</f>
        <v>554</v>
      </c>
      <c r="F187" s="3">
        <f t="shared" si="6"/>
        <v>29412.25</v>
      </c>
      <c r="G187" s="2">
        <v>88.89</v>
      </c>
      <c r="H187" s="2">
        <f t="shared" si="7"/>
        <v>85</v>
      </c>
      <c r="I187" s="2">
        <f t="shared" si="8"/>
        <v>88506.25</v>
      </c>
    </row>
    <row r="188" spans="1:9">
      <c r="A188" s="1" t="s">
        <v>203</v>
      </c>
      <c r="B188" s="1">
        <v>4</v>
      </c>
      <c r="C188" s="1">
        <f>_xlfn.RANK.AVG(B188,$B$2:$B$592,0)</f>
        <v>382.5</v>
      </c>
      <c r="D188" s="1">
        <v>6</v>
      </c>
      <c r="E188" s="3">
        <f>_xlfn.RANK.AVG(D188,$D$2:$D$592,0)</f>
        <v>511</v>
      </c>
      <c r="F188" s="3">
        <f t="shared" si="6"/>
        <v>16512.25</v>
      </c>
      <c r="G188" s="2">
        <v>91.78</v>
      </c>
      <c r="H188" s="2">
        <f t="shared" si="7"/>
        <v>18</v>
      </c>
      <c r="I188" s="2">
        <f t="shared" si="8"/>
        <v>132860.25</v>
      </c>
    </row>
    <row r="189" spans="1:9">
      <c r="A189" s="1" t="s">
        <v>206</v>
      </c>
      <c r="B189" s="1">
        <v>4</v>
      </c>
      <c r="C189" s="1">
        <f>_xlfn.RANK.AVG(B189,$B$2:$B$592,0)</f>
        <v>382.5</v>
      </c>
      <c r="D189" s="1">
        <v>6</v>
      </c>
      <c r="E189" s="3">
        <f>_xlfn.RANK.AVG(D189,$D$2:$D$592,0)</f>
        <v>511</v>
      </c>
      <c r="F189" s="3">
        <f t="shared" si="6"/>
        <v>16512.25</v>
      </c>
      <c r="G189" s="2">
        <v>89.29</v>
      </c>
      <c r="H189" s="2">
        <f t="shared" si="7"/>
        <v>77</v>
      </c>
      <c r="I189" s="2">
        <f t="shared" si="8"/>
        <v>93330.25</v>
      </c>
    </row>
    <row r="190" spans="1:9">
      <c r="A190" s="1" t="s">
        <v>208</v>
      </c>
      <c r="B190" s="1">
        <v>4</v>
      </c>
      <c r="C190" s="1">
        <f>_xlfn.RANK.AVG(B190,$B$2:$B$592,0)</f>
        <v>382.5</v>
      </c>
      <c r="D190" s="1">
        <v>6</v>
      </c>
      <c r="E190" s="3">
        <f>_xlfn.RANK.AVG(D190,$D$2:$D$592,0)</f>
        <v>511</v>
      </c>
      <c r="F190" s="3">
        <f t="shared" si="6"/>
        <v>16512.25</v>
      </c>
      <c r="G190" s="2">
        <v>91.67</v>
      </c>
      <c r="H190" s="2">
        <f t="shared" si="7"/>
        <v>22.5</v>
      </c>
      <c r="I190" s="2">
        <f t="shared" si="8"/>
        <v>129600</v>
      </c>
    </row>
    <row r="191" spans="1:9">
      <c r="A191" s="1" t="s">
        <v>215</v>
      </c>
      <c r="B191" s="1">
        <v>4</v>
      </c>
      <c r="C191" s="1">
        <f>_xlfn.RANK.AVG(B191,$B$2:$B$592,0)</f>
        <v>382.5</v>
      </c>
      <c r="D191" s="1">
        <v>6</v>
      </c>
      <c r="E191" s="3">
        <f>_xlfn.RANK.AVG(D191,$D$2:$D$592,0)</f>
        <v>511</v>
      </c>
      <c r="F191" s="3">
        <f t="shared" si="6"/>
        <v>16512.25</v>
      </c>
      <c r="G191" s="2">
        <v>91.3</v>
      </c>
      <c r="H191" s="2">
        <f t="shared" si="7"/>
        <v>33</v>
      </c>
      <c r="I191" s="2">
        <f t="shared" si="8"/>
        <v>122150.25</v>
      </c>
    </row>
    <row r="192" spans="1:9">
      <c r="A192" s="1" t="s">
        <v>223</v>
      </c>
      <c r="B192" s="1">
        <v>4</v>
      </c>
      <c r="C192" s="1">
        <f>_xlfn.RANK.AVG(B192,$B$2:$B$592,0)</f>
        <v>382.5</v>
      </c>
      <c r="D192" s="1">
        <v>6</v>
      </c>
      <c r="E192" s="3">
        <f>_xlfn.RANK.AVG(D192,$D$2:$D$592,0)</f>
        <v>511</v>
      </c>
      <c r="F192" s="3">
        <f t="shared" si="6"/>
        <v>16512.25</v>
      </c>
      <c r="G192" s="2">
        <v>91.43</v>
      </c>
      <c r="H192" s="2">
        <f t="shared" si="7"/>
        <v>31</v>
      </c>
      <c r="I192" s="2">
        <f t="shared" si="8"/>
        <v>123552.25</v>
      </c>
    </row>
    <row r="193" spans="1:9">
      <c r="A193" s="1" t="s">
        <v>237</v>
      </c>
      <c r="B193" s="1">
        <v>4</v>
      </c>
      <c r="C193" s="1">
        <f>_xlfn.RANK.AVG(B193,$B$2:$B$592,0)</f>
        <v>382.5</v>
      </c>
      <c r="D193" s="1">
        <v>6</v>
      </c>
      <c r="E193" s="3">
        <f>_xlfn.RANK.AVG(D193,$D$2:$D$592,0)</f>
        <v>511</v>
      </c>
      <c r="F193" s="3">
        <f t="shared" si="6"/>
        <v>16512.25</v>
      </c>
      <c r="G193" s="2">
        <v>90.77</v>
      </c>
      <c r="H193" s="2">
        <f t="shared" si="7"/>
        <v>46</v>
      </c>
      <c r="I193" s="2">
        <f t="shared" si="8"/>
        <v>113232.25</v>
      </c>
    </row>
    <row r="194" spans="1:9">
      <c r="A194" s="1" t="s">
        <v>240</v>
      </c>
      <c r="B194" s="1">
        <v>4</v>
      </c>
      <c r="C194" s="1">
        <f>_xlfn.RANK.AVG(B194,$B$2:$B$592,0)</f>
        <v>382.5</v>
      </c>
      <c r="D194" s="1">
        <v>6</v>
      </c>
      <c r="E194" s="3">
        <f>_xlfn.RANK.AVG(D194,$D$2:$D$592,0)</f>
        <v>511</v>
      </c>
      <c r="F194" s="3">
        <f t="shared" si="6"/>
        <v>16512.25</v>
      </c>
      <c r="G194" s="2">
        <v>91.78</v>
      </c>
      <c r="H194" s="2">
        <f t="shared" si="7"/>
        <v>18</v>
      </c>
      <c r="I194" s="2">
        <f t="shared" si="8"/>
        <v>132860.25</v>
      </c>
    </row>
    <row r="195" spans="1:9">
      <c r="A195" s="1" t="s">
        <v>250</v>
      </c>
      <c r="B195" s="1">
        <v>4</v>
      </c>
      <c r="C195" s="1">
        <f>_xlfn.RANK.AVG(B195,$B$2:$B$592,0)</f>
        <v>382.5</v>
      </c>
      <c r="D195" s="1">
        <v>6</v>
      </c>
      <c r="E195" s="3">
        <f>_xlfn.RANK.AVG(D195,$D$2:$D$592,0)</f>
        <v>511</v>
      </c>
      <c r="F195" s="3">
        <f t="shared" ref="F195:F258" si="9">(C195-E195)^2</f>
        <v>16512.25</v>
      </c>
      <c r="G195" s="2">
        <v>89.66</v>
      </c>
      <c r="H195" s="2">
        <f t="shared" ref="H195:H258" si="10">_xlfn.RANK.AVG(G195,G$2:G$592,0)</f>
        <v>73</v>
      </c>
      <c r="I195" s="2">
        <f t="shared" ref="I195:I258" si="11">(C195-H195)^2</f>
        <v>95790.25</v>
      </c>
    </row>
    <row r="196" spans="1:9">
      <c r="A196" s="1" t="s">
        <v>252</v>
      </c>
      <c r="B196" s="1">
        <v>4</v>
      </c>
      <c r="C196" s="1">
        <f>_xlfn.RANK.AVG(B196,$B$2:$B$592,0)</f>
        <v>382.5</v>
      </c>
      <c r="D196" s="1">
        <v>6</v>
      </c>
      <c r="E196" s="3">
        <f>_xlfn.RANK.AVG(D196,$D$2:$D$592,0)</f>
        <v>511</v>
      </c>
      <c r="F196" s="3">
        <f t="shared" si="9"/>
        <v>16512.25</v>
      </c>
      <c r="G196" s="2">
        <v>88.68</v>
      </c>
      <c r="H196" s="2">
        <f t="shared" si="10"/>
        <v>92</v>
      </c>
      <c r="I196" s="2">
        <f t="shared" si="11"/>
        <v>84390.25</v>
      </c>
    </row>
    <row r="197" spans="1:9">
      <c r="A197" s="1" t="s">
        <v>280</v>
      </c>
      <c r="B197" s="1">
        <v>4</v>
      </c>
      <c r="C197" s="1">
        <f>_xlfn.RANK.AVG(B197,$B$2:$B$592,0)</f>
        <v>382.5</v>
      </c>
      <c r="D197" s="1">
        <v>6</v>
      </c>
      <c r="E197" s="3">
        <f>_xlfn.RANK.AVG(D197,$D$2:$D$592,0)</f>
        <v>511</v>
      </c>
      <c r="F197" s="3">
        <f t="shared" si="9"/>
        <v>16512.25</v>
      </c>
      <c r="G197" s="2">
        <v>91.89</v>
      </c>
      <c r="H197" s="2">
        <f t="shared" si="10"/>
        <v>13.5</v>
      </c>
      <c r="I197" s="2">
        <f t="shared" si="11"/>
        <v>136161</v>
      </c>
    </row>
    <row r="198" spans="1:9">
      <c r="A198" s="1" t="s">
        <v>238</v>
      </c>
      <c r="B198" s="1">
        <v>4</v>
      </c>
      <c r="C198" s="1">
        <f>_xlfn.RANK.AVG(B198,$B$2:$B$592,0)</f>
        <v>382.5</v>
      </c>
      <c r="D198" s="1">
        <v>7</v>
      </c>
      <c r="E198" s="3">
        <f>_xlfn.RANK.AVG(D198,$D$2:$D$592,0)</f>
        <v>483.5</v>
      </c>
      <c r="F198" s="3">
        <f t="shared" si="9"/>
        <v>10201</v>
      </c>
      <c r="G198" s="2">
        <v>89.71</v>
      </c>
      <c r="H198" s="2">
        <f t="shared" si="10"/>
        <v>69.5</v>
      </c>
      <c r="I198" s="2">
        <f t="shared" si="11"/>
        <v>97969</v>
      </c>
    </row>
    <row r="199" spans="1:9">
      <c r="A199" s="1" t="s">
        <v>259</v>
      </c>
      <c r="B199" s="1">
        <v>4</v>
      </c>
      <c r="C199" s="1">
        <f>_xlfn.RANK.AVG(B199,$B$2:$B$592,0)</f>
        <v>382.5</v>
      </c>
      <c r="D199" s="1">
        <v>7</v>
      </c>
      <c r="E199" s="3">
        <f>_xlfn.RANK.AVG(D199,$D$2:$D$592,0)</f>
        <v>483.5</v>
      </c>
      <c r="F199" s="3">
        <f t="shared" si="9"/>
        <v>10201</v>
      </c>
      <c r="G199" s="2">
        <v>88.14</v>
      </c>
      <c r="H199" s="2">
        <f t="shared" si="10"/>
        <v>107.5</v>
      </c>
      <c r="I199" s="2">
        <f t="shared" si="11"/>
        <v>75625</v>
      </c>
    </row>
    <row r="200" spans="1:9">
      <c r="A200" s="1" t="s">
        <v>221</v>
      </c>
      <c r="B200" s="1">
        <v>4</v>
      </c>
      <c r="C200" s="1">
        <f>_xlfn.RANK.AVG(B200,$B$2:$B$592,0)</f>
        <v>382.5</v>
      </c>
      <c r="D200" s="1">
        <v>8</v>
      </c>
      <c r="E200" s="3">
        <f>_xlfn.RANK.AVG(D200,$D$2:$D$592,0)</f>
        <v>474</v>
      </c>
      <c r="F200" s="3">
        <f t="shared" si="9"/>
        <v>8372.25</v>
      </c>
      <c r="G200" s="2">
        <v>87.88</v>
      </c>
      <c r="H200" s="2">
        <f t="shared" si="10"/>
        <v>112</v>
      </c>
      <c r="I200" s="2">
        <f t="shared" si="11"/>
        <v>73170.25</v>
      </c>
    </row>
    <row r="201" spans="1:9">
      <c r="A201" s="1" t="s">
        <v>267</v>
      </c>
      <c r="B201" s="1">
        <v>4</v>
      </c>
      <c r="C201" s="1">
        <f>_xlfn.RANK.AVG(B201,$B$2:$B$592,0)</f>
        <v>382.5</v>
      </c>
      <c r="D201" s="1">
        <v>8</v>
      </c>
      <c r="E201" s="3">
        <f>_xlfn.RANK.AVG(D201,$D$2:$D$592,0)</f>
        <v>474</v>
      </c>
      <c r="F201" s="3">
        <f t="shared" si="9"/>
        <v>8372.25</v>
      </c>
      <c r="G201" s="2">
        <v>87.1</v>
      </c>
      <c r="H201" s="2">
        <f t="shared" si="10"/>
        <v>128</v>
      </c>
      <c r="I201" s="2">
        <f t="shared" si="11"/>
        <v>64770.25</v>
      </c>
    </row>
    <row r="202" spans="1:9">
      <c r="A202" s="1" t="s">
        <v>219</v>
      </c>
      <c r="B202" s="1">
        <v>4</v>
      </c>
      <c r="C202" s="1">
        <f>_xlfn.RANK.AVG(B202,$B$2:$B$592,0)</f>
        <v>382.5</v>
      </c>
      <c r="D202" s="1">
        <v>9</v>
      </c>
      <c r="E202" s="3">
        <f>_xlfn.RANK.AVG(D202,$D$2:$D$592,0)</f>
        <v>468</v>
      </c>
      <c r="F202" s="3">
        <f t="shared" si="9"/>
        <v>7310.25</v>
      </c>
      <c r="G202" s="2">
        <v>88.75</v>
      </c>
      <c r="H202" s="2">
        <f t="shared" si="10"/>
        <v>88</v>
      </c>
      <c r="I202" s="2">
        <f t="shared" si="11"/>
        <v>86730.25</v>
      </c>
    </row>
    <row r="203" spans="1:9">
      <c r="A203" s="1" t="s">
        <v>212</v>
      </c>
      <c r="B203" s="1">
        <v>4</v>
      </c>
      <c r="C203" s="1">
        <f>_xlfn.RANK.AVG(B203,$B$2:$B$592,0)</f>
        <v>382.5</v>
      </c>
      <c r="D203" s="1">
        <v>10</v>
      </c>
      <c r="E203" s="3">
        <f>_xlfn.RANK.AVG(D203,$D$2:$D$592,0)</f>
        <v>463.5</v>
      </c>
      <c r="F203" s="3">
        <f t="shared" si="9"/>
        <v>6561</v>
      </c>
      <c r="G203" s="2">
        <v>89.69</v>
      </c>
      <c r="H203" s="2">
        <f t="shared" si="10"/>
        <v>72</v>
      </c>
      <c r="I203" s="2">
        <f t="shared" si="11"/>
        <v>96410.25</v>
      </c>
    </row>
    <row r="204" spans="1:9">
      <c r="A204" s="1" t="s">
        <v>286</v>
      </c>
      <c r="B204" s="1">
        <v>4</v>
      </c>
      <c r="C204" s="1">
        <f>_xlfn.RANK.AVG(B204,$B$2:$B$592,0)</f>
        <v>382.5</v>
      </c>
      <c r="D204" s="1">
        <v>10</v>
      </c>
      <c r="E204" s="3">
        <f>_xlfn.RANK.AVG(D204,$D$2:$D$592,0)</f>
        <v>463.5</v>
      </c>
      <c r="F204" s="3">
        <f t="shared" si="9"/>
        <v>6561</v>
      </c>
      <c r="G204" s="2">
        <v>83.33</v>
      </c>
      <c r="H204" s="2">
        <f t="shared" si="10"/>
        <v>151.5</v>
      </c>
      <c r="I204" s="2">
        <f t="shared" si="11"/>
        <v>53361</v>
      </c>
    </row>
    <row r="205" spans="1:9">
      <c r="A205" s="1" t="s">
        <v>213</v>
      </c>
      <c r="B205" s="1">
        <v>4</v>
      </c>
      <c r="C205" s="1">
        <f>_xlfn.RANK.AVG(B205,$B$2:$B$592,0)</f>
        <v>382.5</v>
      </c>
      <c r="D205" s="1">
        <v>11</v>
      </c>
      <c r="E205" s="3">
        <f>_xlfn.RANK.AVG(D205,$D$2:$D$592,0)</f>
        <v>455</v>
      </c>
      <c r="F205" s="3">
        <f t="shared" si="9"/>
        <v>5256.25</v>
      </c>
      <c r="G205" s="2">
        <v>91.97</v>
      </c>
      <c r="H205" s="2">
        <f t="shared" si="10"/>
        <v>12</v>
      </c>
      <c r="I205" s="2">
        <f t="shared" si="11"/>
        <v>137270.25</v>
      </c>
    </row>
    <row r="206" spans="1:9">
      <c r="A206" s="1" t="s">
        <v>254</v>
      </c>
      <c r="B206" s="1">
        <v>4</v>
      </c>
      <c r="C206" s="1">
        <f>_xlfn.RANK.AVG(B206,$B$2:$B$592,0)</f>
        <v>382.5</v>
      </c>
      <c r="D206" s="1">
        <v>11</v>
      </c>
      <c r="E206" s="3">
        <f>_xlfn.RANK.AVG(D206,$D$2:$D$592,0)</f>
        <v>455</v>
      </c>
      <c r="F206" s="3">
        <f t="shared" si="9"/>
        <v>5256.25</v>
      </c>
      <c r="G206" s="2">
        <v>83.08</v>
      </c>
      <c r="H206" s="2">
        <f t="shared" si="10"/>
        <v>153</v>
      </c>
      <c r="I206" s="2">
        <f t="shared" si="11"/>
        <v>52670.25</v>
      </c>
    </row>
    <row r="207" spans="1:9">
      <c r="A207" s="1" t="s">
        <v>255</v>
      </c>
      <c r="B207" s="1">
        <v>4</v>
      </c>
      <c r="C207" s="1">
        <f>_xlfn.RANK.AVG(B207,$B$2:$B$592,0)</f>
        <v>382.5</v>
      </c>
      <c r="D207" s="1">
        <v>11</v>
      </c>
      <c r="E207" s="3">
        <f>_xlfn.RANK.AVG(D207,$D$2:$D$592,0)</f>
        <v>455</v>
      </c>
      <c r="F207" s="3">
        <f t="shared" si="9"/>
        <v>5256.25</v>
      </c>
      <c r="G207" s="2">
        <v>86.25</v>
      </c>
      <c r="H207" s="2">
        <f t="shared" si="10"/>
        <v>139</v>
      </c>
      <c r="I207" s="2">
        <f t="shared" si="11"/>
        <v>59292.25</v>
      </c>
    </row>
    <row r="208" spans="1:9">
      <c r="A208" s="1" t="s">
        <v>279</v>
      </c>
      <c r="B208" s="1">
        <v>4</v>
      </c>
      <c r="C208" s="1">
        <f>_xlfn.RANK.AVG(B208,$B$2:$B$592,0)</f>
        <v>382.5</v>
      </c>
      <c r="D208" s="1">
        <v>11</v>
      </c>
      <c r="E208" s="3">
        <f>_xlfn.RANK.AVG(D208,$D$2:$D$592,0)</f>
        <v>455</v>
      </c>
      <c r="F208" s="3">
        <f t="shared" si="9"/>
        <v>5256.25</v>
      </c>
      <c r="G208" s="2">
        <v>91.73</v>
      </c>
      <c r="H208" s="2">
        <f t="shared" si="10"/>
        <v>20</v>
      </c>
      <c r="I208" s="2">
        <f t="shared" si="11"/>
        <v>131406.25</v>
      </c>
    </row>
    <row r="209" spans="1:9">
      <c r="A209" s="1" t="s">
        <v>285</v>
      </c>
      <c r="B209" s="1">
        <v>4</v>
      </c>
      <c r="C209" s="1">
        <f>_xlfn.RANK.AVG(B209,$B$2:$B$592,0)</f>
        <v>382.5</v>
      </c>
      <c r="D209" s="1">
        <v>11</v>
      </c>
      <c r="E209" s="3">
        <f>_xlfn.RANK.AVG(D209,$D$2:$D$592,0)</f>
        <v>455</v>
      </c>
      <c r="F209" s="3">
        <f t="shared" si="9"/>
        <v>5256.25</v>
      </c>
      <c r="G209" s="2">
        <v>82.81</v>
      </c>
      <c r="H209" s="2">
        <f t="shared" si="10"/>
        <v>154</v>
      </c>
      <c r="I209" s="2">
        <f t="shared" si="11"/>
        <v>52212.25</v>
      </c>
    </row>
    <row r="210" spans="1:9">
      <c r="A210" s="1" t="s">
        <v>253</v>
      </c>
      <c r="B210" s="1">
        <v>4</v>
      </c>
      <c r="C210" s="1">
        <f>_xlfn.RANK.AVG(B210,$B$2:$B$592,0)</f>
        <v>382.5</v>
      </c>
      <c r="D210" s="1">
        <v>14</v>
      </c>
      <c r="E210" s="3">
        <f>_xlfn.RANK.AVG(D210,$D$2:$D$592,0)</f>
        <v>423</v>
      </c>
      <c r="F210" s="3">
        <f t="shared" si="9"/>
        <v>1640.25</v>
      </c>
      <c r="G210" s="2">
        <v>77.05</v>
      </c>
      <c r="H210" s="2">
        <f t="shared" si="10"/>
        <v>183</v>
      </c>
      <c r="I210" s="2">
        <f t="shared" si="11"/>
        <v>39800.25</v>
      </c>
    </row>
    <row r="211" spans="1:9">
      <c r="A211" s="1" t="s">
        <v>258</v>
      </c>
      <c r="B211" s="1">
        <v>4</v>
      </c>
      <c r="C211" s="1">
        <f>_xlfn.RANK.AVG(B211,$B$2:$B$592,0)</f>
        <v>382.5</v>
      </c>
      <c r="D211" s="1">
        <v>14</v>
      </c>
      <c r="E211" s="3">
        <f>_xlfn.RANK.AVG(D211,$D$2:$D$592,0)</f>
        <v>423</v>
      </c>
      <c r="F211" s="3">
        <f t="shared" si="9"/>
        <v>1640.25</v>
      </c>
      <c r="G211" s="2">
        <v>86.27</v>
      </c>
      <c r="H211" s="2">
        <f t="shared" si="10"/>
        <v>137</v>
      </c>
      <c r="I211" s="2">
        <f t="shared" si="11"/>
        <v>60270.25</v>
      </c>
    </row>
    <row r="212" spans="1:9">
      <c r="A212" s="1" t="s">
        <v>283</v>
      </c>
      <c r="B212" s="1">
        <v>4</v>
      </c>
      <c r="C212" s="1">
        <f>_xlfn.RANK.AVG(B212,$B$2:$B$592,0)</f>
        <v>382.5</v>
      </c>
      <c r="D212" s="1">
        <v>14</v>
      </c>
      <c r="E212" s="3">
        <f>_xlfn.RANK.AVG(D212,$D$2:$D$592,0)</f>
        <v>423</v>
      </c>
      <c r="F212" s="3">
        <f t="shared" si="9"/>
        <v>1640.25</v>
      </c>
      <c r="G212" s="2">
        <v>80.56</v>
      </c>
      <c r="H212" s="2">
        <f t="shared" si="10"/>
        <v>171</v>
      </c>
      <c r="I212" s="2">
        <f t="shared" si="11"/>
        <v>44732.25</v>
      </c>
    </row>
    <row r="213" spans="1:9">
      <c r="A213" s="1" t="s">
        <v>232</v>
      </c>
      <c r="B213" s="1">
        <v>4</v>
      </c>
      <c r="C213" s="1">
        <f>_xlfn.RANK.AVG(B213,$B$2:$B$592,0)</f>
        <v>382.5</v>
      </c>
      <c r="D213" s="1">
        <v>15</v>
      </c>
      <c r="E213" s="3">
        <f>_xlfn.RANK.AVG(D213,$D$2:$D$592,0)</f>
        <v>419</v>
      </c>
      <c r="F213" s="3">
        <f t="shared" si="9"/>
        <v>1332.25</v>
      </c>
      <c r="G213" s="2">
        <v>90.63</v>
      </c>
      <c r="H213" s="2">
        <f t="shared" si="10"/>
        <v>51</v>
      </c>
      <c r="I213" s="2">
        <f t="shared" si="11"/>
        <v>109892.25</v>
      </c>
    </row>
    <row r="214" spans="1:9">
      <c r="A214" s="1" t="s">
        <v>284</v>
      </c>
      <c r="B214" s="1">
        <v>4</v>
      </c>
      <c r="C214" s="1">
        <f>_xlfn.RANK.AVG(B214,$B$2:$B$592,0)</f>
        <v>382.5</v>
      </c>
      <c r="D214" s="1">
        <v>18</v>
      </c>
      <c r="E214" s="3">
        <f>_xlfn.RANK.AVG(D214,$D$2:$D$592,0)</f>
        <v>414.5</v>
      </c>
      <c r="F214" s="3">
        <f t="shared" si="9"/>
        <v>1024</v>
      </c>
      <c r="G214" s="2">
        <v>75.680000000000007</v>
      </c>
      <c r="H214" s="2">
        <f t="shared" si="10"/>
        <v>189</v>
      </c>
      <c r="I214" s="2">
        <f t="shared" si="11"/>
        <v>37442.25</v>
      </c>
    </row>
    <row r="215" spans="1:9">
      <c r="A215" s="1" t="s">
        <v>222</v>
      </c>
      <c r="B215" s="1">
        <v>4</v>
      </c>
      <c r="C215" s="1">
        <f>_xlfn.RANK.AVG(B215,$B$2:$B$592,0)</f>
        <v>382.5</v>
      </c>
      <c r="D215" s="1">
        <v>24</v>
      </c>
      <c r="E215" s="3">
        <f>_xlfn.RANK.AVG(D215,$D$2:$D$592,0)</f>
        <v>407</v>
      </c>
      <c r="F215" s="3">
        <f t="shared" si="9"/>
        <v>600.25</v>
      </c>
      <c r="G215" s="2">
        <v>88.99</v>
      </c>
      <c r="H215" s="2">
        <f t="shared" si="10"/>
        <v>82</v>
      </c>
      <c r="I215" s="2">
        <f t="shared" si="11"/>
        <v>90300.25</v>
      </c>
    </row>
    <row r="216" spans="1:9">
      <c r="A216" s="1" t="s">
        <v>242</v>
      </c>
      <c r="B216" s="1">
        <v>4</v>
      </c>
      <c r="C216" s="1">
        <f>_xlfn.RANK.AVG(B216,$B$2:$B$592,0)</f>
        <v>382.5</v>
      </c>
      <c r="D216" s="1">
        <v>24</v>
      </c>
      <c r="E216" s="3">
        <f>_xlfn.RANK.AVG(D216,$D$2:$D$592,0)</f>
        <v>407</v>
      </c>
      <c r="F216" s="3">
        <f t="shared" si="9"/>
        <v>600.25</v>
      </c>
      <c r="G216" s="2">
        <v>85</v>
      </c>
      <c r="H216" s="2">
        <f t="shared" si="10"/>
        <v>147</v>
      </c>
      <c r="I216" s="2">
        <f t="shared" si="11"/>
        <v>55460.25</v>
      </c>
    </row>
    <row r="217" spans="1:9">
      <c r="A217" s="1" t="s">
        <v>278</v>
      </c>
      <c r="B217" s="1">
        <v>4</v>
      </c>
      <c r="C217" s="1">
        <f>_xlfn.RANK.AVG(B217,$B$2:$B$592,0)</f>
        <v>382.5</v>
      </c>
      <c r="D217" s="1">
        <v>25</v>
      </c>
      <c r="E217" s="3">
        <f>_xlfn.RANK.AVG(D217,$D$2:$D$592,0)</f>
        <v>404</v>
      </c>
      <c r="F217" s="3">
        <f t="shared" si="9"/>
        <v>462.25</v>
      </c>
      <c r="G217" s="2">
        <v>73.12</v>
      </c>
      <c r="H217" s="2">
        <f t="shared" si="10"/>
        <v>195</v>
      </c>
      <c r="I217" s="2">
        <f t="shared" si="11"/>
        <v>35156.25</v>
      </c>
    </row>
    <row r="218" spans="1:9">
      <c r="A218" s="1" t="s">
        <v>214</v>
      </c>
      <c r="B218" s="1">
        <v>4</v>
      </c>
      <c r="C218" s="1">
        <f>_xlfn.RANK.AVG(B218,$B$2:$B$592,0)</f>
        <v>382.5</v>
      </c>
      <c r="D218" s="1">
        <v>28</v>
      </c>
      <c r="E218" s="3">
        <f>_xlfn.RANK.AVG(D218,$D$2:$D$592,0)</f>
        <v>399.5</v>
      </c>
      <c r="F218" s="3">
        <f t="shared" si="9"/>
        <v>289</v>
      </c>
      <c r="G218" s="2">
        <v>68.89</v>
      </c>
      <c r="H218" s="2">
        <f t="shared" si="10"/>
        <v>218</v>
      </c>
      <c r="I218" s="2">
        <f t="shared" si="11"/>
        <v>27060.25</v>
      </c>
    </row>
    <row r="219" spans="1:9">
      <c r="A219" s="1" t="s">
        <v>274</v>
      </c>
      <c r="B219" s="1">
        <v>4</v>
      </c>
      <c r="C219" s="1">
        <f>_xlfn.RANK.AVG(B219,$B$2:$B$592,0)</f>
        <v>382.5</v>
      </c>
      <c r="D219" s="1">
        <v>34</v>
      </c>
      <c r="E219" s="3">
        <f>_xlfn.RANK.AVG(D219,$D$2:$D$592,0)</f>
        <v>388</v>
      </c>
      <c r="F219" s="3">
        <f t="shared" si="9"/>
        <v>30.25</v>
      </c>
      <c r="G219" s="2">
        <v>70.430000000000007</v>
      </c>
      <c r="H219" s="2">
        <f t="shared" si="10"/>
        <v>202</v>
      </c>
      <c r="I219" s="2">
        <f t="shared" si="11"/>
        <v>32580.25</v>
      </c>
    </row>
    <row r="220" spans="1:9">
      <c r="A220" s="1" t="s">
        <v>210</v>
      </c>
      <c r="B220" s="1">
        <v>4</v>
      </c>
      <c r="C220" s="1">
        <f>_xlfn.RANK.AVG(B220,$B$2:$B$592,0)</f>
        <v>382.5</v>
      </c>
      <c r="D220" s="1">
        <v>35</v>
      </c>
      <c r="E220" s="3">
        <f>_xlfn.RANK.AVG(D220,$D$2:$D$592,0)</f>
        <v>384</v>
      </c>
      <c r="F220" s="3">
        <f t="shared" si="9"/>
        <v>2.25</v>
      </c>
      <c r="G220" s="2">
        <v>73.28</v>
      </c>
      <c r="H220" s="2">
        <f t="shared" si="10"/>
        <v>194</v>
      </c>
      <c r="I220" s="2">
        <f t="shared" si="11"/>
        <v>35532.25</v>
      </c>
    </row>
    <row r="221" spans="1:9">
      <c r="A221" s="1" t="s">
        <v>273</v>
      </c>
      <c r="B221" s="1">
        <v>4</v>
      </c>
      <c r="C221" s="1">
        <f>_xlfn.RANK.AVG(B221,$B$2:$B$592,0)</f>
        <v>382.5</v>
      </c>
      <c r="D221" s="1">
        <v>35</v>
      </c>
      <c r="E221" s="3">
        <f>_xlfn.RANK.AVG(D221,$D$2:$D$592,0)</f>
        <v>384</v>
      </c>
      <c r="F221" s="3">
        <f t="shared" si="9"/>
        <v>2.25</v>
      </c>
      <c r="G221" s="2">
        <v>69.569999999999993</v>
      </c>
      <c r="H221" s="2">
        <f t="shared" si="10"/>
        <v>211.5</v>
      </c>
      <c r="I221" s="2">
        <f t="shared" si="11"/>
        <v>29241</v>
      </c>
    </row>
    <row r="222" spans="1:9">
      <c r="A222" s="1" t="s">
        <v>276</v>
      </c>
      <c r="B222" s="1">
        <v>4</v>
      </c>
      <c r="C222" s="1">
        <f>_xlfn.RANK.AVG(B222,$B$2:$B$592,0)</f>
        <v>382.5</v>
      </c>
      <c r="D222" s="1">
        <v>36</v>
      </c>
      <c r="E222" s="3">
        <f>_xlfn.RANK.AVG(D222,$D$2:$D$592,0)</f>
        <v>380.5</v>
      </c>
      <c r="F222" s="3">
        <f t="shared" si="9"/>
        <v>4</v>
      </c>
      <c r="G222" s="2">
        <v>69.23</v>
      </c>
      <c r="H222" s="2">
        <f t="shared" si="10"/>
        <v>216.5</v>
      </c>
      <c r="I222" s="2">
        <f t="shared" si="11"/>
        <v>27556</v>
      </c>
    </row>
    <row r="223" spans="1:9">
      <c r="A223" s="1" t="s">
        <v>202</v>
      </c>
      <c r="B223" s="1">
        <v>4</v>
      </c>
      <c r="C223" s="1">
        <f>_xlfn.RANK.AVG(B223,$B$2:$B$592,0)</f>
        <v>382.5</v>
      </c>
      <c r="D223" s="1">
        <v>41</v>
      </c>
      <c r="E223" s="3">
        <f>_xlfn.RANK.AVG(D223,$D$2:$D$592,0)</f>
        <v>366.5</v>
      </c>
      <c r="F223" s="3">
        <f t="shared" si="9"/>
        <v>256</v>
      </c>
      <c r="G223" s="2">
        <v>64.66</v>
      </c>
      <c r="H223" s="2">
        <f t="shared" si="10"/>
        <v>249</v>
      </c>
      <c r="I223" s="2">
        <f t="shared" si="11"/>
        <v>17822.25</v>
      </c>
    </row>
    <row r="224" spans="1:9">
      <c r="A224" s="1" t="s">
        <v>204</v>
      </c>
      <c r="B224" s="1">
        <v>4</v>
      </c>
      <c r="C224" s="1">
        <f>_xlfn.RANK.AVG(B224,$B$2:$B$592,0)</f>
        <v>382.5</v>
      </c>
      <c r="D224" s="1">
        <v>41</v>
      </c>
      <c r="E224" s="3">
        <f>_xlfn.RANK.AVG(D224,$D$2:$D$592,0)</f>
        <v>366.5</v>
      </c>
      <c r="F224" s="3">
        <f t="shared" si="9"/>
        <v>256</v>
      </c>
      <c r="G224" s="2">
        <v>63.39</v>
      </c>
      <c r="H224" s="2">
        <f t="shared" si="10"/>
        <v>263</v>
      </c>
      <c r="I224" s="2">
        <f t="shared" si="11"/>
        <v>14280.25</v>
      </c>
    </row>
    <row r="225" spans="1:9">
      <c r="A225" s="1" t="s">
        <v>233</v>
      </c>
      <c r="B225" s="1">
        <v>4</v>
      </c>
      <c r="C225" s="1">
        <f>_xlfn.RANK.AVG(B225,$B$2:$B$592,0)</f>
        <v>382.5</v>
      </c>
      <c r="D225" s="1">
        <v>42</v>
      </c>
      <c r="E225" s="3">
        <f>_xlfn.RANK.AVG(D225,$D$2:$D$592,0)</f>
        <v>361.5</v>
      </c>
      <c r="F225" s="3">
        <f t="shared" si="9"/>
        <v>441</v>
      </c>
      <c r="G225" s="2">
        <v>65.290000000000006</v>
      </c>
      <c r="H225" s="2">
        <f t="shared" si="10"/>
        <v>242.5</v>
      </c>
      <c r="I225" s="2">
        <f t="shared" si="11"/>
        <v>19600</v>
      </c>
    </row>
    <row r="226" spans="1:9">
      <c r="A226" s="1" t="s">
        <v>235</v>
      </c>
      <c r="B226" s="1">
        <v>4</v>
      </c>
      <c r="C226" s="1">
        <f>_xlfn.RANK.AVG(B226,$B$2:$B$592,0)</f>
        <v>382.5</v>
      </c>
      <c r="D226" s="1">
        <v>42</v>
      </c>
      <c r="E226" s="3">
        <f>_xlfn.RANK.AVG(D226,$D$2:$D$592,0)</f>
        <v>361.5</v>
      </c>
      <c r="F226" s="3">
        <f t="shared" si="9"/>
        <v>441</v>
      </c>
      <c r="G226" s="2">
        <v>65.290000000000006</v>
      </c>
      <c r="H226" s="2">
        <f t="shared" si="10"/>
        <v>242.5</v>
      </c>
      <c r="I226" s="2">
        <f t="shared" si="11"/>
        <v>19600</v>
      </c>
    </row>
    <row r="227" spans="1:9">
      <c r="A227" s="1" t="s">
        <v>251</v>
      </c>
      <c r="B227" s="1">
        <v>4</v>
      </c>
      <c r="C227" s="1">
        <f>_xlfn.RANK.AVG(B227,$B$2:$B$592,0)</f>
        <v>382.5</v>
      </c>
      <c r="D227" s="1">
        <v>43</v>
      </c>
      <c r="E227" s="3">
        <f>_xlfn.RANK.AVG(D227,$D$2:$D$592,0)</f>
        <v>356.5</v>
      </c>
      <c r="F227" s="3">
        <f t="shared" si="9"/>
        <v>676</v>
      </c>
      <c r="G227" s="2">
        <v>68.150000000000006</v>
      </c>
      <c r="H227" s="2">
        <f t="shared" si="10"/>
        <v>223</v>
      </c>
      <c r="I227" s="2">
        <f t="shared" si="11"/>
        <v>25440.25</v>
      </c>
    </row>
    <row r="228" spans="1:9">
      <c r="A228" s="1" t="s">
        <v>229</v>
      </c>
      <c r="B228" s="1">
        <v>4</v>
      </c>
      <c r="C228" s="1">
        <f>_xlfn.RANK.AVG(B228,$B$2:$B$592,0)</f>
        <v>382.5</v>
      </c>
      <c r="D228" s="1">
        <v>50</v>
      </c>
      <c r="E228" s="3">
        <f>_xlfn.RANK.AVG(D228,$D$2:$D$592,0)</f>
        <v>335.5</v>
      </c>
      <c r="F228" s="3">
        <f t="shared" si="9"/>
        <v>2209</v>
      </c>
      <c r="G228" s="2">
        <v>57.98</v>
      </c>
      <c r="H228" s="2">
        <f t="shared" si="10"/>
        <v>345</v>
      </c>
      <c r="I228" s="2">
        <f t="shared" si="11"/>
        <v>1406.25</v>
      </c>
    </row>
    <row r="229" spans="1:9">
      <c r="A229" s="1" t="s">
        <v>234</v>
      </c>
      <c r="B229" s="1">
        <v>4</v>
      </c>
      <c r="C229" s="1">
        <f>_xlfn.RANK.AVG(B229,$B$2:$B$592,0)</f>
        <v>382.5</v>
      </c>
      <c r="D229" s="1">
        <v>50</v>
      </c>
      <c r="E229" s="3">
        <f>_xlfn.RANK.AVG(D229,$D$2:$D$592,0)</f>
        <v>335.5</v>
      </c>
      <c r="F229" s="3">
        <f t="shared" si="9"/>
        <v>2209</v>
      </c>
      <c r="G229" s="2">
        <v>61.24</v>
      </c>
      <c r="H229" s="2">
        <f t="shared" si="10"/>
        <v>289</v>
      </c>
      <c r="I229" s="2">
        <f t="shared" si="11"/>
        <v>8742.25</v>
      </c>
    </row>
    <row r="230" spans="1:9">
      <c r="A230" s="1" t="s">
        <v>277</v>
      </c>
      <c r="B230" s="1">
        <v>4</v>
      </c>
      <c r="C230" s="1">
        <f>_xlfn.RANK.AVG(B230,$B$2:$B$592,0)</f>
        <v>382.5</v>
      </c>
      <c r="D230" s="1">
        <v>52</v>
      </c>
      <c r="E230" s="3">
        <f>_xlfn.RANK.AVG(D230,$D$2:$D$592,0)</f>
        <v>330.5</v>
      </c>
      <c r="F230" s="3">
        <f t="shared" si="9"/>
        <v>2704</v>
      </c>
      <c r="G230" s="2">
        <v>63.64</v>
      </c>
      <c r="H230" s="2">
        <f t="shared" si="10"/>
        <v>258.5</v>
      </c>
      <c r="I230" s="2">
        <f t="shared" si="11"/>
        <v>15376</v>
      </c>
    </row>
    <row r="231" spans="1:9">
      <c r="A231" s="1" t="s">
        <v>207</v>
      </c>
      <c r="B231" s="1">
        <v>4</v>
      </c>
      <c r="C231" s="1">
        <f>_xlfn.RANK.AVG(B231,$B$2:$B$592,0)</f>
        <v>382.5</v>
      </c>
      <c r="D231" s="1">
        <v>58</v>
      </c>
      <c r="E231" s="3">
        <f>_xlfn.RANK.AVG(D231,$D$2:$D$592,0)</f>
        <v>310.5</v>
      </c>
      <c r="F231" s="3">
        <f t="shared" si="9"/>
        <v>5184</v>
      </c>
      <c r="G231" s="2">
        <v>59.44</v>
      </c>
      <c r="H231" s="2">
        <f t="shared" si="10"/>
        <v>312.5</v>
      </c>
      <c r="I231" s="2">
        <f t="shared" si="11"/>
        <v>4900</v>
      </c>
    </row>
    <row r="232" spans="1:9">
      <c r="A232" s="1" t="s">
        <v>260</v>
      </c>
      <c r="B232" s="1">
        <v>4</v>
      </c>
      <c r="C232" s="1">
        <f>_xlfn.RANK.AVG(B232,$B$2:$B$592,0)</f>
        <v>382.5</v>
      </c>
      <c r="D232" s="1">
        <v>64</v>
      </c>
      <c r="E232" s="3">
        <f>_xlfn.RANK.AVG(D232,$D$2:$D$592,0)</f>
        <v>297.5</v>
      </c>
      <c r="F232" s="3">
        <f t="shared" si="9"/>
        <v>7225</v>
      </c>
      <c r="G232" s="2">
        <v>59.24</v>
      </c>
      <c r="H232" s="2">
        <f t="shared" si="10"/>
        <v>315</v>
      </c>
      <c r="I232" s="2">
        <f t="shared" si="11"/>
        <v>4556.25</v>
      </c>
    </row>
    <row r="233" spans="1:9">
      <c r="A233" s="1" t="s">
        <v>265</v>
      </c>
      <c r="B233" s="1">
        <v>4</v>
      </c>
      <c r="C233" s="1">
        <f>_xlfn.RANK.AVG(B233,$B$2:$B$592,0)</f>
        <v>382.5</v>
      </c>
      <c r="D233" s="1">
        <v>64</v>
      </c>
      <c r="E233" s="3">
        <f>_xlfn.RANK.AVG(D233,$D$2:$D$592,0)</f>
        <v>297.5</v>
      </c>
      <c r="F233" s="3">
        <f t="shared" si="9"/>
        <v>7225</v>
      </c>
      <c r="G233" s="2">
        <v>54.61</v>
      </c>
      <c r="H233" s="2">
        <f t="shared" si="10"/>
        <v>381</v>
      </c>
      <c r="I233" s="2">
        <f t="shared" si="11"/>
        <v>2.25</v>
      </c>
    </row>
    <row r="234" spans="1:9">
      <c r="A234" s="1" t="s">
        <v>281</v>
      </c>
      <c r="B234" s="1">
        <v>4</v>
      </c>
      <c r="C234" s="1">
        <f>_xlfn.RANK.AVG(B234,$B$2:$B$592,0)</f>
        <v>382.5</v>
      </c>
      <c r="D234" s="1">
        <v>64</v>
      </c>
      <c r="E234" s="3">
        <f>_xlfn.RANK.AVG(D234,$D$2:$D$592,0)</f>
        <v>297.5</v>
      </c>
      <c r="F234" s="3">
        <f t="shared" si="9"/>
        <v>7225</v>
      </c>
      <c r="G234" s="2">
        <v>61.68</v>
      </c>
      <c r="H234" s="2">
        <f t="shared" si="10"/>
        <v>280.5</v>
      </c>
      <c r="I234" s="2">
        <f t="shared" si="11"/>
        <v>10404</v>
      </c>
    </row>
    <row r="235" spans="1:9">
      <c r="A235" s="1" t="s">
        <v>243</v>
      </c>
      <c r="B235" s="1">
        <v>4</v>
      </c>
      <c r="C235" s="1">
        <f>_xlfn.RANK.AVG(B235,$B$2:$B$592,0)</f>
        <v>382.5</v>
      </c>
      <c r="D235" s="1">
        <v>65</v>
      </c>
      <c r="E235" s="3">
        <f>_xlfn.RANK.AVG(D235,$D$2:$D$592,0)</f>
        <v>293</v>
      </c>
      <c r="F235" s="3">
        <f t="shared" si="9"/>
        <v>8010.25</v>
      </c>
      <c r="G235" s="2">
        <v>53.24</v>
      </c>
      <c r="H235" s="2">
        <f t="shared" si="10"/>
        <v>407</v>
      </c>
      <c r="I235" s="2">
        <f t="shared" si="11"/>
        <v>600.25</v>
      </c>
    </row>
    <row r="236" spans="1:9">
      <c r="A236" s="1" t="s">
        <v>287</v>
      </c>
      <c r="B236" s="1">
        <v>4</v>
      </c>
      <c r="C236" s="1">
        <f>_xlfn.RANK.AVG(B236,$B$2:$B$592,0)</f>
        <v>382.5</v>
      </c>
      <c r="D236" s="1">
        <v>68</v>
      </c>
      <c r="E236" s="3">
        <f>_xlfn.RANK.AVG(D236,$D$2:$D$592,0)</f>
        <v>286</v>
      </c>
      <c r="F236" s="3">
        <f t="shared" si="9"/>
        <v>9312.25</v>
      </c>
      <c r="G236" s="2">
        <v>65.66</v>
      </c>
      <c r="H236" s="2">
        <f t="shared" si="10"/>
        <v>239</v>
      </c>
      <c r="I236" s="2">
        <f t="shared" si="11"/>
        <v>20592.25</v>
      </c>
    </row>
    <row r="237" spans="1:9">
      <c r="A237" s="1" t="s">
        <v>227</v>
      </c>
      <c r="B237" s="1">
        <v>4</v>
      </c>
      <c r="C237" s="1">
        <f>_xlfn.RANK.AVG(B237,$B$2:$B$592,0)</f>
        <v>382.5</v>
      </c>
      <c r="D237" s="1">
        <v>72</v>
      </c>
      <c r="E237" s="3">
        <f>_xlfn.RANK.AVG(D237,$D$2:$D$592,0)</f>
        <v>273</v>
      </c>
      <c r="F237" s="3">
        <f t="shared" si="9"/>
        <v>11990.25</v>
      </c>
      <c r="G237" s="2">
        <v>50</v>
      </c>
      <c r="H237" s="2">
        <f t="shared" si="10"/>
        <v>456.5</v>
      </c>
      <c r="I237" s="2">
        <f t="shared" si="11"/>
        <v>5476</v>
      </c>
    </row>
    <row r="238" spans="1:9">
      <c r="A238" s="1" t="s">
        <v>211</v>
      </c>
      <c r="B238" s="1">
        <v>4</v>
      </c>
      <c r="C238" s="1">
        <f>_xlfn.RANK.AVG(B238,$B$2:$B$592,0)</f>
        <v>382.5</v>
      </c>
      <c r="D238" s="1">
        <v>75</v>
      </c>
      <c r="E238" s="3">
        <f>_xlfn.RANK.AVG(D238,$D$2:$D$592,0)</f>
        <v>267</v>
      </c>
      <c r="F238" s="3">
        <f t="shared" si="9"/>
        <v>13340.25</v>
      </c>
      <c r="G238" s="2">
        <v>62.5</v>
      </c>
      <c r="H238" s="2">
        <f t="shared" si="10"/>
        <v>272</v>
      </c>
      <c r="I238" s="2">
        <f t="shared" si="11"/>
        <v>12210.25</v>
      </c>
    </row>
    <row r="239" spans="1:9">
      <c r="A239" s="1" t="s">
        <v>230</v>
      </c>
      <c r="B239" s="1">
        <v>4</v>
      </c>
      <c r="C239" s="1">
        <f>_xlfn.RANK.AVG(B239,$B$2:$B$592,0)</f>
        <v>382.5</v>
      </c>
      <c r="D239" s="1">
        <v>78</v>
      </c>
      <c r="E239" s="3">
        <f>_xlfn.RANK.AVG(D239,$D$2:$D$592,0)</f>
        <v>261.5</v>
      </c>
      <c r="F239" s="3">
        <f t="shared" si="9"/>
        <v>14641</v>
      </c>
      <c r="G239" s="2">
        <v>56.91</v>
      </c>
      <c r="H239" s="2">
        <f t="shared" si="10"/>
        <v>356</v>
      </c>
      <c r="I239" s="2">
        <f t="shared" si="11"/>
        <v>702.25</v>
      </c>
    </row>
    <row r="240" spans="1:9">
      <c r="A240" s="1" t="s">
        <v>226</v>
      </c>
      <c r="B240" s="1">
        <v>4</v>
      </c>
      <c r="C240" s="1">
        <f>_xlfn.RANK.AVG(B240,$B$2:$B$592,0)</f>
        <v>382.5</v>
      </c>
      <c r="D240" s="1">
        <v>85</v>
      </c>
      <c r="E240" s="3">
        <f>_xlfn.RANK.AVG(D240,$D$2:$D$592,0)</f>
        <v>242</v>
      </c>
      <c r="F240" s="3">
        <f t="shared" si="9"/>
        <v>19740.25</v>
      </c>
      <c r="G240" s="2">
        <v>51.43</v>
      </c>
      <c r="H240" s="2">
        <f t="shared" si="10"/>
        <v>431</v>
      </c>
      <c r="I240" s="2">
        <f t="shared" si="11"/>
        <v>2352.25</v>
      </c>
    </row>
    <row r="241" spans="1:9">
      <c r="A241" s="1" t="s">
        <v>239</v>
      </c>
      <c r="B241" s="1">
        <v>4</v>
      </c>
      <c r="C241" s="1">
        <f>_xlfn.RANK.AVG(B241,$B$2:$B$592,0)</f>
        <v>382.5</v>
      </c>
      <c r="D241" s="1">
        <v>89</v>
      </c>
      <c r="E241" s="3">
        <f>_xlfn.RANK.AVG(D241,$D$2:$D$592,0)</f>
        <v>235</v>
      </c>
      <c r="F241" s="3">
        <f t="shared" si="9"/>
        <v>21756.25</v>
      </c>
      <c r="G241" s="2">
        <v>53.89</v>
      </c>
      <c r="H241" s="2">
        <f t="shared" si="10"/>
        <v>395</v>
      </c>
      <c r="I241" s="2">
        <f t="shared" si="11"/>
        <v>156.25</v>
      </c>
    </row>
    <row r="242" spans="1:9">
      <c r="A242" s="1" t="s">
        <v>217</v>
      </c>
      <c r="B242" s="1">
        <v>4</v>
      </c>
      <c r="C242" s="1">
        <f>_xlfn.RANK.AVG(B242,$B$2:$B$592,0)</f>
        <v>382.5</v>
      </c>
      <c r="D242" s="1">
        <v>111</v>
      </c>
      <c r="E242" s="3">
        <f>_xlfn.RANK.AVG(D242,$D$2:$D$592,0)</f>
        <v>200</v>
      </c>
      <c r="F242" s="3">
        <f t="shared" si="9"/>
        <v>33306.25</v>
      </c>
      <c r="G242" s="2">
        <v>57.31</v>
      </c>
      <c r="H242" s="2">
        <f t="shared" si="10"/>
        <v>350</v>
      </c>
      <c r="I242" s="2">
        <f t="shared" si="11"/>
        <v>1056.25</v>
      </c>
    </row>
    <row r="243" spans="1:9">
      <c r="A243" s="1" t="s">
        <v>216</v>
      </c>
      <c r="B243" s="1">
        <v>4</v>
      </c>
      <c r="C243" s="1">
        <f>_xlfn.RANK.AVG(B243,$B$2:$B$592,0)</f>
        <v>382.5</v>
      </c>
      <c r="D243" s="1">
        <v>127</v>
      </c>
      <c r="E243" s="3">
        <f>_xlfn.RANK.AVG(D243,$D$2:$D$592,0)</f>
        <v>177.5</v>
      </c>
      <c r="F243" s="3">
        <f t="shared" si="9"/>
        <v>42025</v>
      </c>
      <c r="G243" s="2">
        <v>47.08</v>
      </c>
      <c r="H243" s="2">
        <f t="shared" si="10"/>
        <v>497</v>
      </c>
      <c r="I243" s="2">
        <f t="shared" si="11"/>
        <v>13110.25</v>
      </c>
    </row>
    <row r="244" spans="1:9">
      <c r="A244" s="1" t="s">
        <v>246</v>
      </c>
      <c r="B244" s="1">
        <v>4</v>
      </c>
      <c r="C244" s="1">
        <f>_xlfn.RANK.AVG(B244,$B$2:$B$592,0)</f>
        <v>382.5</v>
      </c>
      <c r="D244" s="1">
        <v>143</v>
      </c>
      <c r="E244" s="3">
        <f>_xlfn.RANK.AVG(D244,$D$2:$D$592,0)</f>
        <v>159</v>
      </c>
      <c r="F244" s="3">
        <f t="shared" si="9"/>
        <v>49952.25</v>
      </c>
      <c r="G244" s="2">
        <v>38.630000000000003</v>
      </c>
      <c r="H244" s="2">
        <f t="shared" si="10"/>
        <v>562</v>
      </c>
      <c r="I244" s="2">
        <f t="shared" si="11"/>
        <v>32220.25</v>
      </c>
    </row>
    <row r="245" spans="1:9">
      <c r="A245" s="1" t="s">
        <v>249</v>
      </c>
      <c r="B245" s="1">
        <v>4</v>
      </c>
      <c r="C245" s="1">
        <f>_xlfn.RANK.AVG(B245,$B$2:$B$592,0)</f>
        <v>382.5</v>
      </c>
      <c r="D245" s="1">
        <v>153</v>
      </c>
      <c r="E245" s="3">
        <f>_xlfn.RANK.AVG(D245,$D$2:$D$592,0)</f>
        <v>148</v>
      </c>
      <c r="F245" s="3">
        <f t="shared" si="9"/>
        <v>54990.25</v>
      </c>
      <c r="G245" s="2">
        <v>38.06</v>
      </c>
      <c r="H245" s="2">
        <f t="shared" si="10"/>
        <v>566</v>
      </c>
      <c r="I245" s="2">
        <f t="shared" si="11"/>
        <v>33672.25</v>
      </c>
    </row>
    <row r="246" spans="1:9">
      <c r="A246" s="1" t="s">
        <v>245</v>
      </c>
      <c r="B246" s="1">
        <v>4</v>
      </c>
      <c r="C246" s="1">
        <f>_xlfn.RANK.AVG(B246,$B$2:$B$592,0)</f>
        <v>382.5</v>
      </c>
      <c r="D246" s="1">
        <v>155</v>
      </c>
      <c r="E246" s="3">
        <f>_xlfn.RANK.AVG(D246,$D$2:$D$592,0)</f>
        <v>145.5</v>
      </c>
      <c r="F246" s="3">
        <f t="shared" si="9"/>
        <v>56169</v>
      </c>
      <c r="G246" s="2">
        <v>38.74</v>
      </c>
      <c r="H246" s="2">
        <f t="shared" si="10"/>
        <v>560</v>
      </c>
      <c r="I246" s="2">
        <f t="shared" si="11"/>
        <v>31506.25</v>
      </c>
    </row>
    <row r="247" spans="1:9">
      <c r="A247" s="1" t="s">
        <v>225</v>
      </c>
      <c r="B247" s="1">
        <v>4</v>
      </c>
      <c r="C247" s="1">
        <f>_xlfn.RANK.AVG(B247,$B$2:$B$592,0)</f>
        <v>382.5</v>
      </c>
      <c r="D247" s="1">
        <v>156</v>
      </c>
      <c r="E247" s="3">
        <f>_xlfn.RANK.AVG(D247,$D$2:$D$592,0)</f>
        <v>142.5</v>
      </c>
      <c r="F247" s="3">
        <f t="shared" si="9"/>
        <v>57600</v>
      </c>
      <c r="G247" s="2">
        <v>50.32</v>
      </c>
      <c r="H247" s="2">
        <f t="shared" si="10"/>
        <v>452</v>
      </c>
      <c r="I247" s="2">
        <f t="shared" si="11"/>
        <v>4830.25</v>
      </c>
    </row>
    <row r="248" spans="1:9">
      <c r="A248" s="1" t="s">
        <v>247</v>
      </c>
      <c r="B248" s="1">
        <v>4</v>
      </c>
      <c r="C248" s="1">
        <f>_xlfn.RANK.AVG(B248,$B$2:$B$592,0)</f>
        <v>382.5</v>
      </c>
      <c r="D248" s="1">
        <v>156</v>
      </c>
      <c r="E248" s="3">
        <f>_xlfn.RANK.AVG(D248,$D$2:$D$592,0)</f>
        <v>142.5</v>
      </c>
      <c r="F248" s="3">
        <f t="shared" si="9"/>
        <v>57600</v>
      </c>
      <c r="G248" s="2">
        <v>34.729999999999997</v>
      </c>
      <c r="H248" s="2">
        <f t="shared" si="10"/>
        <v>581</v>
      </c>
      <c r="I248" s="2">
        <f t="shared" si="11"/>
        <v>39402.25</v>
      </c>
    </row>
    <row r="249" spans="1:9">
      <c r="A249" s="1" t="s">
        <v>220</v>
      </c>
      <c r="B249" s="1">
        <v>4</v>
      </c>
      <c r="C249" s="1">
        <f>_xlfn.RANK.AVG(B249,$B$2:$B$592,0)</f>
        <v>382.5</v>
      </c>
      <c r="D249" s="1">
        <v>223</v>
      </c>
      <c r="E249" s="3">
        <f>_xlfn.RANK.AVG(D249,$D$2:$D$592,0)</f>
        <v>75</v>
      </c>
      <c r="F249" s="3">
        <f t="shared" si="9"/>
        <v>94556.25</v>
      </c>
      <c r="G249" s="2">
        <v>32.42</v>
      </c>
      <c r="H249" s="2">
        <f t="shared" si="10"/>
        <v>587</v>
      </c>
      <c r="I249" s="2">
        <f t="shared" si="11"/>
        <v>41820.25</v>
      </c>
    </row>
    <row r="250" spans="1:9">
      <c r="A250" s="1" t="s">
        <v>244</v>
      </c>
      <c r="B250" s="1">
        <v>4</v>
      </c>
      <c r="C250" s="1">
        <f>_xlfn.RANK.AVG(B250,$B$2:$B$592,0)</f>
        <v>382.5</v>
      </c>
      <c r="D250" s="1">
        <v>226</v>
      </c>
      <c r="E250" s="3">
        <f>_xlfn.RANK.AVG(D250,$D$2:$D$592,0)</f>
        <v>73</v>
      </c>
      <c r="F250" s="3">
        <f t="shared" si="9"/>
        <v>95790.25</v>
      </c>
      <c r="G250" s="2">
        <v>38.42</v>
      </c>
      <c r="H250" s="2">
        <f t="shared" si="10"/>
        <v>563</v>
      </c>
      <c r="I250" s="2">
        <f t="shared" si="11"/>
        <v>32580.25</v>
      </c>
    </row>
    <row r="251" spans="1:9">
      <c r="A251" s="1" t="s">
        <v>248</v>
      </c>
      <c r="B251" s="1">
        <v>4</v>
      </c>
      <c r="C251" s="1">
        <f>_xlfn.RANK.AVG(B251,$B$2:$B$592,0)</f>
        <v>382.5</v>
      </c>
      <c r="D251" s="1">
        <v>249</v>
      </c>
      <c r="E251" s="3">
        <f>_xlfn.RANK.AVG(D251,$D$2:$D$592,0)</f>
        <v>56</v>
      </c>
      <c r="F251" s="3">
        <f t="shared" si="9"/>
        <v>106602.25</v>
      </c>
      <c r="G251" s="2">
        <v>43.02</v>
      </c>
      <c r="H251" s="2">
        <f t="shared" si="10"/>
        <v>538</v>
      </c>
      <c r="I251" s="2">
        <f t="shared" si="11"/>
        <v>24180.25</v>
      </c>
    </row>
    <row r="252" spans="1:9">
      <c r="A252" s="1" t="s">
        <v>218</v>
      </c>
      <c r="B252" s="1">
        <v>4</v>
      </c>
      <c r="C252" s="1">
        <f>_xlfn.RANK.AVG(B252,$B$2:$B$592,0)</f>
        <v>382.5</v>
      </c>
      <c r="D252" s="1">
        <v>403</v>
      </c>
      <c r="E252" s="3">
        <f>_xlfn.RANK.AVG(D252,$D$2:$D$592,0)</f>
        <v>7</v>
      </c>
      <c r="F252" s="3">
        <f t="shared" si="9"/>
        <v>141000.25</v>
      </c>
      <c r="G252" s="2">
        <v>53.14</v>
      </c>
      <c r="H252" s="2">
        <f t="shared" si="10"/>
        <v>408</v>
      </c>
      <c r="I252" s="2">
        <f t="shared" si="11"/>
        <v>650.25</v>
      </c>
    </row>
    <row r="253" spans="1:9">
      <c r="A253" s="1" t="s">
        <v>266</v>
      </c>
      <c r="B253" s="1">
        <v>4</v>
      </c>
      <c r="C253" s="1">
        <f>_xlfn.RANK.AVG(B253,$B$2:$B$592,0)</f>
        <v>382.5</v>
      </c>
      <c r="D253" s="1">
        <v>418</v>
      </c>
      <c r="E253" s="3">
        <f>_xlfn.RANK.AVG(D253,$D$2:$D$592,0)</f>
        <v>4</v>
      </c>
      <c r="F253" s="3">
        <f t="shared" si="9"/>
        <v>143262.25</v>
      </c>
      <c r="G253" s="2">
        <v>34.07</v>
      </c>
      <c r="H253" s="2">
        <f t="shared" si="10"/>
        <v>585</v>
      </c>
      <c r="I253" s="2">
        <f t="shared" si="11"/>
        <v>41006.25</v>
      </c>
    </row>
    <row r="254" spans="1:9">
      <c r="A254" s="1" t="s">
        <v>344</v>
      </c>
      <c r="B254" s="1">
        <v>5</v>
      </c>
      <c r="C254" s="1">
        <f>_xlfn.RANK.AVG(B254,$B$2:$B$592,0)</f>
        <v>305.5</v>
      </c>
      <c r="D254" s="1">
        <v>4</v>
      </c>
      <c r="E254" s="3">
        <f>_xlfn.RANK.AVG(D254,$D$2:$D$592,0)</f>
        <v>583.5</v>
      </c>
      <c r="F254" s="3">
        <f t="shared" si="9"/>
        <v>77284</v>
      </c>
      <c r="G254" s="2">
        <v>92.16</v>
      </c>
      <c r="H254" s="2">
        <f t="shared" si="10"/>
        <v>9</v>
      </c>
      <c r="I254" s="2">
        <f t="shared" si="11"/>
        <v>87912.25</v>
      </c>
    </row>
    <row r="255" spans="1:9">
      <c r="A255" s="1" t="s">
        <v>292</v>
      </c>
      <c r="B255" s="1">
        <v>5</v>
      </c>
      <c r="C255" s="1">
        <f>_xlfn.RANK.AVG(B255,$B$2:$B$592,0)</f>
        <v>305.5</v>
      </c>
      <c r="D255" s="1">
        <v>5</v>
      </c>
      <c r="E255" s="3">
        <f>_xlfn.RANK.AVG(D255,$D$2:$D$592,0)</f>
        <v>554</v>
      </c>
      <c r="F255" s="3">
        <f t="shared" si="9"/>
        <v>61752.25</v>
      </c>
      <c r="G255" s="2">
        <v>92.54</v>
      </c>
      <c r="H255" s="2">
        <f t="shared" si="10"/>
        <v>5</v>
      </c>
      <c r="I255" s="2">
        <f t="shared" si="11"/>
        <v>90300.25</v>
      </c>
    </row>
    <row r="256" spans="1:9">
      <c r="A256" s="1" t="s">
        <v>297</v>
      </c>
      <c r="B256" s="1">
        <v>5</v>
      </c>
      <c r="C256" s="1">
        <f>_xlfn.RANK.AVG(B256,$B$2:$B$592,0)</f>
        <v>305.5</v>
      </c>
      <c r="D256" s="1">
        <v>5</v>
      </c>
      <c r="E256" s="3">
        <f>_xlfn.RANK.AVG(D256,$D$2:$D$592,0)</f>
        <v>554</v>
      </c>
      <c r="F256" s="3">
        <f t="shared" si="9"/>
        <v>61752.25</v>
      </c>
      <c r="G256" s="2">
        <v>91.53</v>
      </c>
      <c r="H256" s="2">
        <f t="shared" si="10"/>
        <v>25</v>
      </c>
      <c r="I256" s="2">
        <f t="shared" si="11"/>
        <v>78680.25</v>
      </c>
    </row>
    <row r="257" spans="1:9">
      <c r="A257" s="1" t="s">
        <v>306</v>
      </c>
      <c r="B257" s="1">
        <v>5</v>
      </c>
      <c r="C257" s="1">
        <f>_xlfn.RANK.AVG(B257,$B$2:$B$592,0)</f>
        <v>305.5</v>
      </c>
      <c r="D257" s="1">
        <v>5</v>
      </c>
      <c r="E257" s="3">
        <f>_xlfn.RANK.AVG(D257,$D$2:$D$592,0)</f>
        <v>554</v>
      </c>
      <c r="F257" s="3">
        <f t="shared" si="9"/>
        <v>61752.25</v>
      </c>
      <c r="G257" s="2">
        <v>90.38</v>
      </c>
      <c r="H257" s="2">
        <f t="shared" si="10"/>
        <v>56.5</v>
      </c>
      <c r="I257" s="2">
        <f t="shared" si="11"/>
        <v>62001</v>
      </c>
    </row>
    <row r="258" spans="1:9">
      <c r="A258" s="1" t="s">
        <v>308</v>
      </c>
      <c r="B258" s="1">
        <v>5</v>
      </c>
      <c r="C258" s="1">
        <f>_xlfn.RANK.AVG(B258,$B$2:$B$592,0)</f>
        <v>305.5</v>
      </c>
      <c r="D258" s="1">
        <v>5</v>
      </c>
      <c r="E258" s="3">
        <f>_xlfn.RANK.AVG(D258,$D$2:$D$592,0)</f>
        <v>554</v>
      </c>
      <c r="F258" s="3">
        <f t="shared" si="9"/>
        <v>61752.25</v>
      </c>
      <c r="G258" s="2">
        <v>89.8</v>
      </c>
      <c r="H258" s="2">
        <f t="shared" si="10"/>
        <v>67</v>
      </c>
      <c r="I258" s="2">
        <f t="shared" si="11"/>
        <v>56882.25</v>
      </c>
    </row>
    <row r="259" spans="1:9">
      <c r="A259" s="1" t="s">
        <v>314</v>
      </c>
      <c r="B259" s="1">
        <v>5</v>
      </c>
      <c r="C259" s="1">
        <f>_xlfn.RANK.AVG(B259,$B$2:$B$592,0)</f>
        <v>305.5</v>
      </c>
      <c r="D259" s="1">
        <v>5</v>
      </c>
      <c r="E259" s="3">
        <f>_xlfn.RANK.AVG(D259,$D$2:$D$592,0)</f>
        <v>554</v>
      </c>
      <c r="F259" s="3">
        <f t="shared" ref="F259:F322" si="12">(C259-E259)^2</f>
        <v>61752.25</v>
      </c>
      <c r="G259" s="2">
        <v>92.19</v>
      </c>
      <c r="H259" s="2">
        <f t="shared" ref="H259:H322" si="13">_xlfn.RANK.AVG(G259,G$2:G$592,0)</f>
        <v>8</v>
      </c>
      <c r="I259" s="2">
        <f t="shared" ref="I259:I322" si="14">(C259-H259)^2</f>
        <v>88506.25</v>
      </c>
    </row>
    <row r="260" spans="1:9">
      <c r="A260" s="1" t="s">
        <v>321</v>
      </c>
      <c r="B260" s="1">
        <v>5</v>
      </c>
      <c r="C260" s="1">
        <f>_xlfn.RANK.AVG(B260,$B$2:$B$592,0)</f>
        <v>305.5</v>
      </c>
      <c r="D260" s="1">
        <v>5</v>
      </c>
      <c r="E260" s="3">
        <f>_xlfn.RANK.AVG(D260,$D$2:$D$592,0)</f>
        <v>554</v>
      </c>
      <c r="F260" s="3">
        <f t="shared" si="12"/>
        <v>61752.25</v>
      </c>
      <c r="G260" s="2">
        <v>91.38</v>
      </c>
      <c r="H260" s="2">
        <f t="shared" si="13"/>
        <v>32</v>
      </c>
      <c r="I260" s="2">
        <f t="shared" si="14"/>
        <v>74802.25</v>
      </c>
    </row>
    <row r="261" spans="1:9">
      <c r="A261" s="1" t="s">
        <v>324</v>
      </c>
      <c r="B261" s="1">
        <v>5</v>
      </c>
      <c r="C261" s="1">
        <f>_xlfn.RANK.AVG(B261,$B$2:$B$592,0)</f>
        <v>305.5</v>
      </c>
      <c r="D261" s="1">
        <v>5</v>
      </c>
      <c r="E261" s="3">
        <f>_xlfn.RANK.AVG(D261,$D$2:$D$592,0)</f>
        <v>554</v>
      </c>
      <c r="F261" s="3">
        <f t="shared" si="12"/>
        <v>61752.25</v>
      </c>
      <c r="G261" s="2">
        <v>91.67</v>
      </c>
      <c r="H261" s="2">
        <f t="shared" si="13"/>
        <v>22.5</v>
      </c>
      <c r="I261" s="2">
        <f t="shared" si="14"/>
        <v>80089</v>
      </c>
    </row>
    <row r="262" spans="1:9">
      <c r="A262" s="1" t="s">
        <v>327</v>
      </c>
      <c r="B262" s="1">
        <v>5</v>
      </c>
      <c r="C262" s="1">
        <f>_xlfn.RANK.AVG(B262,$B$2:$B$592,0)</f>
        <v>305.5</v>
      </c>
      <c r="D262" s="1">
        <v>5</v>
      </c>
      <c r="E262" s="3">
        <f>_xlfn.RANK.AVG(D262,$D$2:$D$592,0)</f>
        <v>554</v>
      </c>
      <c r="F262" s="3">
        <f t="shared" si="12"/>
        <v>61752.25</v>
      </c>
      <c r="G262" s="2">
        <v>91.23</v>
      </c>
      <c r="H262" s="2">
        <f t="shared" si="13"/>
        <v>36</v>
      </c>
      <c r="I262" s="2">
        <f t="shared" si="14"/>
        <v>72630.25</v>
      </c>
    </row>
    <row r="263" spans="1:9">
      <c r="A263" s="1" t="s">
        <v>331</v>
      </c>
      <c r="B263" s="1">
        <v>5</v>
      </c>
      <c r="C263" s="1">
        <f>_xlfn.RANK.AVG(B263,$B$2:$B$592,0)</f>
        <v>305.5</v>
      </c>
      <c r="D263" s="1">
        <v>5</v>
      </c>
      <c r="E263" s="3">
        <f>_xlfn.RANK.AVG(D263,$D$2:$D$592,0)</f>
        <v>554</v>
      </c>
      <c r="F263" s="3">
        <f t="shared" si="12"/>
        <v>61752.25</v>
      </c>
      <c r="G263" s="2">
        <v>90</v>
      </c>
      <c r="H263" s="2">
        <f t="shared" si="13"/>
        <v>62</v>
      </c>
      <c r="I263" s="2">
        <f t="shared" si="14"/>
        <v>59292.25</v>
      </c>
    </row>
    <row r="264" spans="1:9">
      <c r="A264" s="1" t="s">
        <v>332</v>
      </c>
      <c r="B264" s="1">
        <v>5</v>
      </c>
      <c r="C264" s="1">
        <f>_xlfn.RANK.AVG(B264,$B$2:$B$592,0)</f>
        <v>305.5</v>
      </c>
      <c r="D264" s="1">
        <v>5</v>
      </c>
      <c r="E264" s="3">
        <f>_xlfn.RANK.AVG(D264,$D$2:$D$592,0)</f>
        <v>554</v>
      </c>
      <c r="F264" s="3">
        <f t="shared" si="12"/>
        <v>61752.25</v>
      </c>
      <c r="G264" s="2">
        <v>91.8</v>
      </c>
      <c r="H264" s="2">
        <f t="shared" si="13"/>
        <v>15.5</v>
      </c>
      <c r="I264" s="2">
        <f t="shared" si="14"/>
        <v>84100</v>
      </c>
    </row>
    <row r="265" spans="1:9">
      <c r="A265" s="1" t="s">
        <v>333</v>
      </c>
      <c r="B265" s="1">
        <v>5</v>
      </c>
      <c r="C265" s="1">
        <f>_xlfn.RANK.AVG(B265,$B$2:$B$592,0)</f>
        <v>305.5</v>
      </c>
      <c r="D265" s="1">
        <v>5</v>
      </c>
      <c r="E265" s="3">
        <f>_xlfn.RANK.AVG(D265,$D$2:$D$592,0)</f>
        <v>554</v>
      </c>
      <c r="F265" s="3">
        <f t="shared" si="12"/>
        <v>61752.25</v>
      </c>
      <c r="G265" s="2">
        <v>91.07</v>
      </c>
      <c r="H265" s="2">
        <f t="shared" si="13"/>
        <v>38</v>
      </c>
      <c r="I265" s="2">
        <f t="shared" si="14"/>
        <v>71556.25</v>
      </c>
    </row>
    <row r="266" spans="1:9">
      <c r="A266" s="1" t="s">
        <v>339</v>
      </c>
      <c r="B266" s="1">
        <v>5</v>
      </c>
      <c r="C266" s="1">
        <f>_xlfn.RANK.AVG(B266,$B$2:$B$592,0)</f>
        <v>305.5</v>
      </c>
      <c r="D266" s="1">
        <v>5</v>
      </c>
      <c r="E266" s="3">
        <f>_xlfn.RANK.AVG(D266,$D$2:$D$592,0)</f>
        <v>554</v>
      </c>
      <c r="F266" s="3">
        <f t="shared" si="12"/>
        <v>61752.25</v>
      </c>
      <c r="G266" s="2">
        <v>90.38</v>
      </c>
      <c r="H266" s="2">
        <f t="shared" si="13"/>
        <v>56.5</v>
      </c>
      <c r="I266" s="2">
        <f t="shared" si="14"/>
        <v>62001</v>
      </c>
    </row>
    <row r="267" spans="1:9">
      <c r="A267" s="1" t="s">
        <v>290</v>
      </c>
      <c r="B267" s="1">
        <v>5</v>
      </c>
      <c r="C267" s="1">
        <f>_xlfn.RANK.AVG(B267,$B$2:$B$592,0)</f>
        <v>305.5</v>
      </c>
      <c r="D267" s="1">
        <v>6</v>
      </c>
      <c r="E267" s="3">
        <f>_xlfn.RANK.AVG(D267,$D$2:$D$592,0)</f>
        <v>511</v>
      </c>
      <c r="F267" s="3">
        <f t="shared" si="12"/>
        <v>42230.25</v>
      </c>
      <c r="G267" s="2">
        <v>89.09</v>
      </c>
      <c r="H267" s="2">
        <f t="shared" si="13"/>
        <v>79</v>
      </c>
      <c r="I267" s="2">
        <f t="shared" si="14"/>
        <v>51302.25</v>
      </c>
    </row>
    <row r="268" spans="1:9">
      <c r="A268" s="1" t="s">
        <v>293</v>
      </c>
      <c r="B268" s="1">
        <v>5</v>
      </c>
      <c r="C268" s="1">
        <f>_xlfn.RANK.AVG(B268,$B$2:$B$592,0)</f>
        <v>305.5</v>
      </c>
      <c r="D268" s="1">
        <v>6</v>
      </c>
      <c r="E268" s="3">
        <f>_xlfn.RANK.AVG(D268,$D$2:$D$592,0)</f>
        <v>511</v>
      </c>
      <c r="F268" s="3">
        <f t="shared" si="12"/>
        <v>42230.25</v>
      </c>
      <c r="G268" s="2">
        <v>91.78</v>
      </c>
      <c r="H268" s="2">
        <f t="shared" si="13"/>
        <v>18</v>
      </c>
      <c r="I268" s="2">
        <f t="shared" si="14"/>
        <v>82656.25</v>
      </c>
    </row>
    <row r="269" spans="1:9">
      <c r="A269" s="1" t="s">
        <v>298</v>
      </c>
      <c r="B269" s="1">
        <v>5</v>
      </c>
      <c r="C269" s="1">
        <f>_xlfn.RANK.AVG(B269,$B$2:$B$592,0)</f>
        <v>305.5</v>
      </c>
      <c r="D269" s="1">
        <v>6</v>
      </c>
      <c r="E269" s="3">
        <f>_xlfn.RANK.AVG(D269,$D$2:$D$592,0)</f>
        <v>511</v>
      </c>
      <c r="F269" s="3">
        <f t="shared" si="12"/>
        <v>42230.25</v>
      </c>
      <c r="G269" s="2">
        <v>89.47</v>
      </c>
      <c r="H269" s="2">
        <f t="shared" si="13"/>
        <v>75.5</v>
      </c>
      <c r="I269" s="2">
        <f t="shared" si="14"/>
        <v>52900</v>
      </c>
    </row>
    <row r="270" spans="1:9">
      <c r="A270" s="1" t="s">
        <v>302</v>
      </c>
      <c r="B270" s="1">
        <v>5</v>
      </c>
      <c r="C270" s="1">
        <f>_xlfn.RANK.AVG(B270,$B$2:$B$592,0)</f>
        <v>305.5</v>
      </c>
      <c r="D270" s="1">
        <v>6</v>
      </c>
      <c r="E270" s="3">
        <f>_xlfn.RANK.AVG(D270,$D$2:$D$592,0)</f>
        <v>511</v>
      </c>
      <c r="F270" s="3">
        <f t="shared" si="12"/>
        <v>42230.25</v>
      </c>
      <c r="G270" s="2">
        <v>88.46</v>
      </c>
      <c r="H270" s="2">
        <f t="shared" si="13"/>
        <v>101.5</v>
      </c>
      <c r="I270" s="2">
        <f t="shared" si="14"/>
        <v>41616</v>
      </c>
    </row>
    <row r="271" spans="1:9">
      <c r="A271" s="1" t="s">
        <v>304</v>
      </c>
      <c r="B271" s="1">
        <v>5</v>
      </c>
      <c r="C271" s="1">
        <f>_xlfn.RANK.AVG(B271,$B$2:$B$592,0)</f>
        <v>305.5</v>
      </c>
      <c r="D271" s="1">
        <v>6</v>
      </c>
      <c r="E271" s="3">
        <f>_xlfn.RANK.AVG(D271,$D$2:$D$592,0)</f>
        <v>511</v>
      </c>
      <c r="F271" s="3">
        <f t="shared" si="12"/>
        <v>42230.25</v>
      </c>
      <c r="G271" s="2">
        <v>88.68</v>
      </c>
      <c r="H271" s="2">
        <f t="shared" si="13"/>
        <v>92</v>
      </c>
      <c r="I271" s="2">
        <f t="shared" si="14"/>
        <v>45582.25</v>
      </c>
    </row>
    <row r="272" spans="1:9">
      <c r="A272" s="1" t="s">
        <v>309</v>
      </c>
      <c r="B272" s="1">
        <v>5</v>
      </c>
      <c r="C272" s="1">
        <f>_xlfn.RANK.AVG(B272,$B$2:$B$592,0)</f>
        <v>305.5</v>
      </c>
      <c r="D272" s="1">
        <v>6</v>
      </c>
      <c r="E272" s="3">
        <f>_xlfn.RANK.AVG(D272,$D$2:$D$592,0)</f>
        <v>511</v>
      </c>
      <c r="F272" s="3">
        <f t="shared" si="12"/>
        <v>42230.25</v>
      </c>
      <c r="G272" s="2">
        <v>91.89</v>
      </c>
      <c r="H272" s="2">
        <f t="shared" si="13"/>
        <v>13.5</v>
      </c>
      <c r="I272" s="2">
        <f t="shared" si="14"/>
        <v>85264</v>
      </c>
    </row>
    <row r="273" spans="1:9">
      <c r="A273" s="1" t="s">
        <v>337</v>
      </c>
      <c r="B273" s="1">
        <v>5</v>
      </c>
      <c r="C273" s="1">
        <f>_xlfn.RANK.AVG(B273,$B$2:$B$592,0)</f>
        <v>305.5</v>
      </c>
      <c r="D273" s="1">
        <v>6</v>
      </c>
      <c r="E273" s="3">
        <f>_xlfn.RANK.AVG(D273,$D$2:$D$592,0)</f>
        <v>511</v>
      </c>
      <c r="F273" s="3">
        <f t="shared" si="12"/>
        <v>42230.25</v>
      </c>
      <c r="G273" s="2">
        <v>88</v>
      </c>
      <c r="H273" s="2">
        <f t="shared" si="13"/>
        <v>110.5</v>
      </c>
      <c r="I273" s="2">
        <f t="shared" si="14"/>
        <v>38025</v>
      </c>
    </row>
    <row r="274" spans="1:9">
      <c r="A274" s="1" t="s">
        <v>340</v>
      </c>
      <c r="B274" s="1">
        <v>5</v>
      </c>
      <c r="C274" s="1">
        <f>_xlfn.RANK.AVG(B274,$B$2:$B$592,0)</f>
        <v>305.5</v>
      </c>
      <c r="D274" s="1">
        <v>6</v>
      </c>
      <c r="E274" s="3">
        <f>_xlfn.RANK.AVG(D274,$D$2:$D$592,0)</f>
        <v>511</v>
      </c>
      <c r="F274" s="3">
        <f t="shared" si="12"/>
        <v>42230.25</v>
      </c>
      <c r="G274" s="2">
        <v>88</v>
      </c>
      <c r="H274" s="2">
        <f t="shared" si="13"/>
        <v>110.5</v>
      </c>
      <c r="I274" s="2">
        <f t="shared" si="14"/>
        <v>38025</v>
      </c>
    </row>
    <row r="275" spans="1:9">
      <c r="A275" s="1" t="s">
        <v>345</v>
      </c>
      <c r="B275" s="1">
        <v>5</v>
      </c>
      <c r="C275" s="1">
        <f>_xlfn.RANK.AVG(B275,$B$2:$B$592,0)</f>
        <v>305.5</v>
      </c>
      <c r="D275" s="1">
        <v>6</v>
      </c>
      <c r="E275" s="3">
        <f>_xlfn.RANK.AVG(D275,$D$2:$D$592,0)</f>
        <v>511</v>
      </c>
      <c r="F275" s="3">
        <f t="shared" si="12"/>
        <v>42230.25</v>
      </c>
      <c r="G275" s="2">
        <v>88.46</v>
      </c>
      <c r="H275" s="2">
        <f t="shared" si="13"/>
        <v>101.5</v>
      </c>
      <c r="I275" s="2">
        <f t="shared" si="14"/>
        <v>41616</v>
      </c>
    </row>
    <row r="276" spans="1:9">
      <c r="A276" s="1" t="s">
        <v>351</v>
      </c>
      <c r="B276" s="1">
        <v>5</v>
      </c>
      <c r="C276" s="1">
        <f>_xlfn.RANK.AVG(B276,$B$2:$B$592,0)</f>
        <v>305.5</v>
      </c>
      <c r="D276" s="1">
        <v>6</v>
      </c>
      <c r="E276" s="3">
        <f>_xlfn.RANK.AVG(D276,$D$2:$D$592,0)</f>
        <v>511</v>
      </c>
      <c r="F276" s="3">
        <f t="shared" si="12"/>
        <v>42230.25</v>
      </c>
      <c r="G276" s="2">
        <v>88.68</v>
      </c>
      <c r="H276" s="2">
        <f t="shared" si="13"/>
        <v>92</v>
      </c>
      <c r="I276" s="2">
        <f t="shared" si="14"/>
        <v>45582.25</v>
      </c>
    </row>
    <row r="277" spans="1:9">
      <c r="A277" s="1" t="s">
        <v>353</v>
      </c>
      <c r="B277" s="1">
        <v>5</v>
      </c>
      <c r="C277" s="1">
        <f>_xlfn.RANK.AVG(B277,$B$2:$B$592,0)</f>
        <v>305.5</v>
      </c>
      <c r="D277" s="1">
        <v>6</v>
      </c>
      <c r="E277" s="3">
        <f>_xlfn.RANK.AVG(D277,$D$2:$D$592,0)</f>
        <v>511</v>
      </c>
      <c r="F277" s="3">
        <f t="shared" si="12"/>
        <v>42230.25</v>
      </c>
      <c r="G277" s="2">
        <v>87.23</v>
      </c>
      <c r="H277" s="2">
        <f t="shared" si="13"/>
        <v>123.5</v>
      </c>
      <c r="I277" s="2">
        <f t="shared" si="14"/>
        <v>33124</v>
      </c>
    </row>
    <row r="278" spans="1:9">
      <c r="A278" s="1" t="s">
        <v>348</v>
      </c>
      <c r="B278" s="1">
        <v>5</v>
      </c>
      <c r="C278" s="1">
        <f>_xlfn.RANK.AVG(B278,$B$2:$B$592,0)</f>
        <v>305.5</v>
      </c>
      <c r="D278" s="1">
        <v>7</v>
      </c>
      <c r="E278" s="3">
        <f>_xlfn.RANK.AVG(D278,$D$2:$D$592,0)</f>
        <v>483.5</v>
      </c>
      <c r="F278" s="3">
        <f t="shared" si="12"/>
        <v>31684</v>
      </c>
      <c r="G278" s="2">
        <v>89.71</v>
      </c>
      <c r="H278" s="2">
        <f t="shared" si="13"/>
        <v>69.5</v>
      </c>
      <c r="I278" s="2">
        <f t="shared" si="14"/>
        <v>55696</v>
      </c>
    </row>
    <row r="279" spans="1:9">
      <c r="A279" s="1" t="s">
        <v>355</v>
      </c>
      <c r="B279" s="1">
        <v>5</v>
      </c>
      <c r="C279" s="1">
        <f>_xlfn.RANK.AVG(B279,$B$2:$B$592,0)</f>
        <v>305.5</v>
      </c>
      <c r="D279" s="1">
        <v>7</v>
      </c>
      <c r="E279" s="3">
        <f>_xlfn.RANK.AVG(D279,$D$2:$D$592,0)</f>
        <v>483.5</v>
      </c>
      <c r="F279" s="3">
        <f t="shared" si="12"/>
        <v>31684</v>
      </c>
      <c r="G279" s="2">
        <v>89.06</v>
      </c>
      <c r="H279" s="2">
        <f t="shared" si="13"/>
        <v>80</v>
      </c>
      <c r="I279" s="2">
        <f t="shared" si="14"/>
        <v>50850.25</v>
      </c>
    </row>
    <row r="280" spans="1:9">
      <c r="A280" s="1" t="s">
        <v>356</v>
      </c>
      <c r="B280" s="1">
        <v>5</v>
      </c>
      <c r="C280" s="1">
        <f>_xlfn.RANK.AVG(B280,$B$2:$B$592,0)</f>
        <v>305.5</v>
      </c>
      <c r="D280" s="1">
        <v>7</v>
      </c>
      <c r="E280" s="3">
        <f>_xlfn.RANK.AVG(D280,$D$2:$D$592,0)</f>
        <v>483.5</v>
      </c>
      <c r="F280" s="3">
        <f t="shared" si="12"/>
        <v>31684</v>
      </c>
      <c r="G280" s="2">
        <v>87.72</v>
      </c>
      <c r="H280" s="2">
        <f t="shared" si="13"/>
        <v>114</v>
      </c>
      <c r="I280" s="2">
        <f t="shared" si="14"/>
        <v>36672.25</v>
      </c>
    </row>
    <row r="281" spans="1:9">
      <c r="A281" s="1" t="s">
        <v>305</v>
      </c>
      <c r="B281" s="1">
        <v>5</v>
      </c>
      <c r="C281" s="1">
        <f>_xlfn.RANK.AVG(B281,$B$2:$B$592,0)</f>
        <v>305.5</v>
      </c>
      <c r="D281" s="1">
        <v>8</v>
      </c>
      <c r="E281" s="3">
        <f>_xlfn.RANK.AVG(D281,$D$2:$D$592,0)</f>
        <v>474</v>
      </c>
      <c r="F281" s="3">
        <f t="shared" si="12"/>
        <v>28392.25</v>
      </c>
      <c r="G281" s="2">
        <v>91.01</v>
      </c>
      <c r="H281" s="2">
        <f t="shared" si="13"/>
        <v>40</v>
      </c>
      <c r="I281" s="2">
        <f t="shared" si="14"/>
        <v>70490.25</v>
      </c>
    </row>
    <row r="282" spans="1:9">
      <c r="A282" s="1" t="s">
        <v>310</v>
      </c>
      <c r="B282" s="1">
        <v>5</v>
      </c>
      <c r="C282" s="1">
        <f>_xlfn.RANK.AVG(B282,$B$2:$B$592,0)</f>
        <v>305.5</v>
      </c>
      <c r="D282" s="1">
        <v>8</v>
      </c>
      <c r="E282" s="3">
        <f>_xlfn.RANK.AVG(D282,$D$2:$D$592,0)</f>
        <v>474</v>
      </c>
      <c r="F282" s="3">
        <f t="shared" si="12"/>
        <v>28392.25</v>
      </c>
      <c r="G282" s="2">
        <v>90.8</v>
      </c>
      <c r="H282" s="2">
        <f t="shared" si="13"/>
        <v>44</v>
      </c>
      <c r="I282" s="2">
        <f t="shared" si="14"/>
        <v>68382.25</v>
      </c>
    </row>
    <row r="283" spans="1:9">
      <c r="A283" s="1" t="s">
        <v>320</v>
      </c>
      <c r="B283" s="1">
        <v>5</v>
      </c>
      <c r="C283" s="1">
        <f>_xlfn.RANK.AVG(B283,$B$2:$B$592,0)</f>
        <v>305.5</v>
      </c>
      <c r="D283" s="1">
        <v>8</v>
      </c>
      <c r="E283" s="3">
        <f>_xlfn.RANK.AVG(D283,$D$2:$D$592,0)</f>
        <v>474</v>
      </c>
      <c r="F283" s="3">
        <f t="shared" si="12"/>
        <v>28392.25</v>
      </c>
      <c r="G283" s="2">
        <v>89.04</v>
      </c>
      <c r="H283" s="2">
        <f t="shared" si="13"/>
        <v>81</v>
      </c>
      <c r="I283" s="2">
        <f t="shared" si="14"/>
        <v>50400.25</v>
      </c>
    </row>
    <row r="284" spans="1:9">
      <c r="A284" s="1" t="s">
        <v>291</v>
      </c>
      <c r="B284" s="1">
        <v>5</v>
      </c>
      <c r="C284" s="1">
        <f>_xlfn.RANK.AVG(B284,$B$2:$B$592,0)</f>
        <v>305.5</v>
      </c>
      <c r="D284" s="1">
        <v>11</v>
      </c>
      <c r="E284" s="3">
        <f>_xlfn.RANK.AVG(D284,$D$2:$D$592,0)</f>
        <v>455</v>
      </c>
      <c r="F284" s="3">
        <f t="shared" si="12"/>
        <v>22350.25</v>
      </c>
      <c r="G284" s="2">
        <v>89.81</v>
      </c>
      <c r="H284" s="2">
        <f t="shared" si="13"/>
        <v>65</v>
      </c>
      <c r="I284" s="2">
        <f t="shared" si="14"/>
        <v>57840.25</v>
      </c>
    </row>
    <row r="285" spans="1:9">
      <c r="A285" s="1" t="s">
        <v>316</v>
      </c>
      <c r="B285" s="1">
        <v>5</v>
      </c>
      <c r="C285" s="1">
        <f>_xlfn.RANK.AVG(B285,$B$2:$B$592,0)</f>
        <v>305.5</v>
      </c>
      <c r="D285" s="1">
        <v>12</v>
      </c>
      <c r="E285" s="3">
        <f>_xlfn.RANK.AVG(D285,$D$2:$D$592,0)</f>
        <v>440.5</v>
      </c>
      <c r="F285" s="3">
        <f t="shared" si="12"/>
        <v>18225</v>
      </c>
      <c r="G285" s="2">
        <v>78.180000000000007</v>
      </c>
      <c r="H285" s="2">
        <f t="shared" si="13"/>
        <v>179</v>
      </c>
      <c r="I285" s="2">
        <f t="shared" si="14"/>
        <v>16002.25</v>
      </c>
    </row>
    <row r="286" spans="1:9">
      <c r="A286" s="1" t="s">
        <v>323</v>
      </c>
      <c r="B286" s="1">
        <v>5</v>
      </c>
      <c r="C286" s="1">
        <f>_xlfn.RANK.AVG(B286,$B$2:$B$592,0)</f>
        <v>305.5</v>
      </c>
      <c r="D286" s="1">
        <v>12</v>
      </c>
      <c r="E286" s="3">
        <f>_xlfn.RANK.AVG(D286,$D$2:$D$592,0)</f>
        <v>440.5</v>
      </c>
      <c r="F286" s="3">
        <f t="shared" si="12"/>
        <v>18225</v>
      </c>
      <c r="G286" s="2">
        <v>86.36</v>
      </c>
      <c r="H286" s="2">
        <f t="shared" si="13"/>
        <v>134</v>
      </c>
      <c r="I286" s="2">
        <f t="shared" si="14"/>
        <v>29412.25</v>
      </c>
    </row>
    <row r="287" spans="1:9">
      <c r="A287" s="1" t="s">
        <v>338</v>
      </c>
      <c r="B287" s="1">
        <v>5</v>
      </c>
      <c r="C287" s="1">
        <f>_xlfn.RANK.AVG(B287,$B$2:$B$592,0)</f>
        <v>305.5</v>
      </c>
      <c r="D287" s="1">
        <v>12</v>
      </c>
      <c r="E287" s="3">
        <f>_xlfn.RANK.AVG(D287,$D$2:$D$592,0)</f>
        <v>440.5</v>
      </c>
      <c r="F287" s="3">
        <f t="shared" si="12"/>
        <v>18225</v>
      </c>
      <c r="G287" s="2">
        <v>80.95</v>
      </c>
      <c r="H287" s="2">
        <f t="shared" si="13"/>
        <v>163.5</v>
      </c>
      <c r="I287" s="2">
        <f t="shared" si="14"/>
        <v>20164</v>
      </c>
    </row>
    <row r="288" spans="1:9">
      <c r="A288" s="1" t="s">
        <v>341</v>
      </c>
      <c r="B288" s="1">
        <v>5</v>
      </c>
      <c r="C288" s="1">
        <f>_xlfn.RANK.AVG(B288,$B$2:$B$592,0)</f>
        <v>305.5</v>
      </c>
      <c r="D288" s="1">
        <v>13</v>
      </c>
      <c r="E288" s="3">
        <f>_xlfn.RANK.AVG(D288,$D$2:$D$592,0)</f>
        <v>429</v>
      </c>
      <c r="F288" s="3">
        <f t="shared" si="12"/>
        <v>15252.25</v>
      </c>
      <c r="G288" s="2">
        <v>86.32</v>
      </c>
      <c r="H288" s="2">
        <f t="shared" si="13"/>
        <v>135.5</v>
      </c>
      <c r="I288" s="2">
        <f t="shared" si="14"/>
        <v>28900</v>
      </c>
    </row>
    <row r="289" spans="1:9">
      <c r="A289" s="1" t="s">
        <v>343</v>
      </c>
      <c r="B289" s="1">
        <v>5</v>
      </c>
      <c r="C289" s="1">
        <f>_xlfn.RANK.AVG(B289,$B$2:$B$592,0)</f>
        <v>305.5</v>
      </c>
      <c r="D289" s="1">
        <v>15</v>
      </c>
      <c r="E289" s="3">
        <f>_xlfn.RANK.AVG(D289,$D$2:$D$592,0)</f>
        <v>419</v>
      </c>
      <c r="F289" s="3">
        <f t="shared" si="12"/>
        <v>12882.25</v>
      </c>
      <c r="G289" s="2">
        <v>76.92</v>
      </c>
      <c r="H289" s="2">
        <f t="shared" si="13"/>
        <v>184</v>
      </c>
      <c r="I289" s="2">
        <f t="shared" si="14"/>
        <v>14762.25</v>
      </c>
    </row>
    <row r="290" spans="1:9">
      <c r="A290" s="1" t="s">
        <v>303</v>
      </c>
      <c r="B290" s="1">
        <v>5</v>
      </c>
      <c r="C290" s="1">
        <f>_xlfn.RANK.AVG(B290,$B$2:$B$592,0)</f>
        <v>305.5</v>
      </c>
      <c r="D290" s="1">
        <v>17</v>
      </c>
      <c r="E290" s="3">
        <f>_xlfn.RANK.AVG(D290,$D$2:$D$592,0)</f>
        <v>417</v>
      </c>
      <c r="F290" s="3">
        <f t="shared" si="12"/>
        <v>12432.25</v>
      </c>
      <c r="G290" s="2">
        <v>89.7</v>
      </c>
      <c r="H290" s="2">
        <f t="shared" si="13"/>
        <v>71</v>
      </c>
      <c r="I290" s="2">
        <f t="shared" si="14"/>
        <v>54990.25</v>
      </c>
    </row>
    <row r="291" spans="1:9">
      <c r="A291" s="1" t="s">
        <v>336</v>
      </c>
      <c r="B291" s="1">
        <v>5</v>
      </c>
      <c r="C291" s="1">
        <f>_xlfn.RANK.AVG(B291,$B$2:$B$592,0)</f>
        <v>305.5</v>
      </c>
      <c r="D291" s="1">
        <v>19</v>
      </c>
      <c r="E291" s="3">
        <f>_xlfn.RANK.AVG(D291,$D$2:$D$592,0)</f>
        <v>411.5</v>
      </c>
      <c r="F291" s="3">
        <f t="shared" si="12"/>
        <v>11236</v>
      </c>
      <c r="G291" s="2">
        <v>78.16</v>
      </c>
      <c r="H291" s="2">
        <f t="shared" si="13"/>
        <v>180</v>
      </c>
      <c r="I291" s="2">
        <f t="shared" si="14"/>
        <v>15750.25</v>
      </c>
    </row>
    <row r="292" spans="1:9">
      <c r="A292" s="1" t="s">
        <v>311</v>
      </c>
      <c r="B292" s="1">
        <v>5</v>
      </c>
      <c r="C292" s="1">
        <f>_xlfn.RANK.AVG(B292,$B$2:$B$592,0)</f>
        <v>305.5</v>
      </c>
      <c r="D292" s="1">
        <v>25</v>
      </c>
      <c r="E292" s="3">
        <f>_xlfn.RANK.AVG(D292,$D$2:$D$592,0)</f>
        <v>404</v>
      </c>
      <c r="F292" s="3">
        <f t="shared" si="12"/>
        <v>9702.25</v>
      </c>
      <c r="G292" s="2">
        <v>71.260000000000005</v>
      </c>
      <c r="H292" s="2">
        <f t="shared" si="13"/>
        <v>200</v>
      </c>
      <c r="I292" s="2">
        <f t="shared" si="14"/>
        <v>11130.25</v>
      </c>
    </row>
    <row r="293" spans="1:9">
      <c r="A293" s="1" t="s">
        <v>346</v>
      </c>
      <c r="B293" s="1">
        <v>5</v>
      </c>
      <c r="C293" s="1">
        <f>_xlfn.RANK.AVG(B293,$B$2:$B$592,0)</f>
        <v>305.5</v>
      </c>
      <c r="D293" s="1">
        <v>33</v>
      </c>
      <c r="E293" s="3">
        <f>_xlfn.RANK.AVG(D293,$D$2:$D$592,0)</f>
        <v>390</v>
      </c>
      <c r="F293" s="3">
        <f t="shared" si="12"/>
        <v>7140.25</v>
      </c>
      <c r="G293" s="2">
        <v>70.27</v>
      </c>
      <c r="H293" s="2">
        <f t="shared" si="13"/>
        <v>203</v>
      </c>
      <c r="I293" s="2">
        <f t="shared" si="14"/>
        <v>10506.25</v>
      </c>
    </row>
    <row r="294" spans="1:9">
      <c r="A294" s="1" t="s">
        <v>288</v>
      </c>
      <c r="B294" s="1">
        <v>5</v>
      </c>
      <c r="C294" s="1">
        <f>_xlfn.RANK.AVG(B294,$B$2:$B$592,0)</f>
        <v>305.5</v>
      </c>
      <c r="D294" s="1">
        <v>37</v>
      </c>
      <c r="E294" s="3">
        <f>_xlfn.RANK.AVG(D294,$D$2:$D$592,0)</f>
        <v>377.5</v>
      </c>
      <c r="F294" s="3">
        <f t="shared" si="12"/>
        <v>5184</v>
      </c>
      <c r="G294" s="2">
        <v>64.08</v>
      </c>
      <c r="H294" s="2">
        <f t="shared" si="13"/>
        <v>255</v>
      </c>
      <c r="I294" s="2">
        <f t="shared" si="14"/>
        <v>2550.25</v>
      </c>
    </row>
    <row r="295" spans="1:9">
      <c r="A295" s="1" t="s">
        <v>300</v>
      </c>
      <c r="B295" s="1">
        <v>5</v>
      </c>
      <c r="C295" s="1">
        <f>_xlfn.RANK.AVG(B295,$B$2:$B$592,0)</f>
        <v>305.5</v>
      </c>
      <c r="D295" s="1">
        <v>44</v>
      </c>
      <c r="E295" s="3">
        <f>_xlfn.RANK.AVG(D295,$D$2:$D$592,0)</f>
        <v>353.5</v>
      </c>
      <c r="F295" s="3">
        <f t="shared" si="12"/>
        <v>2304</v>
      </c>
      <c r="G295" s="2">
        <v>70.069999999999993</v>
      </c>
      <c r="H295" s="2">
        <f t="shared" si="13"/>
        <v>207</v>
      </c>
      <c r="I295" s="2">
        <f t="shared" si="14"/>
        <v>9702.25</v>
      </c>
    </row>
    <row r="296" spans="1:9">
      <c r="A296" s="1" t="s">
        <v>352</v>
      </c>
      <c r="B296" s="1">
        <v>5</v>
      </c>
      <c r="C296" s="1">
        <f>_xlfn.RANK.AVG(B296,$B$2:$B$592,0)</f>
        <v>305.5</v>
      </c>
      <c r="D296" s="1">
        <v>48</v>
      </c>
      <c r="E296" s="3">
        <f>_xlfn.RANK.AVG(D296,$D$2:$D$592,0)</f>
        <v>344.5</v>
      </c>
      <c r="F296" s="3">
        <f t="shared" si="12"/>
        <v>1521</v>
      </c>
      <c r="G296" s="2">
        <v>65.709999999999994</v>
      </c>
      <c r="H296" s="2">
        <f t="shared" si="13"/>
        <v>238</v>
      </c>
      <c r="I296" s="2">
        <f t="shared" si="14"/>
        <v>4556.25</v>
      </c>
    </row>
    <row r="297" spans="1:9">
      <c r="A297" s="1" t="s">
        <v>334</v>
      </c>
      <c r="B297" s="1">
        <v>5</v>
      </c>
      <c r="C297" s="1">
        <f>_xlfn.RANK.AVG(B297,$B$2:$B$592,0)</f>
        <v>305.5</v>
      </c>
      <c r="D297" s="1">
        <v>52</v>
      </c>
      <c r="E297" s="3">
        <f>_xlfn.RANK.AVG(D297,$D$2:$D$592,0)</f>
        <v>330.5</v>
      </c>
      <c r="F297" s="3">
        <f t="shared" si="12"/>
        <v>625</v>
      </c>
      <c r="G297" s="2">
        <v>60.9</v>
      </c>
      <c r="H297" s="2">
        <f t="shared" si="13"/>
        <v>292</v>
      </c>
      <c r="I297" s="2">
        <f t="shared" si="14"/>
        <v>182.25</v>
      </c>
    </row>
    <row r="298" spans="1:9">
      <c r="A298" s="1" t="s">
        <v>289</v>
      </c>
      <c r="B298" s="1">
        <v>5</v>
      </c>
      <c r="C298" s="1">
        <f>_xlfn.RANK.AVG(B298,$B$2:$B$592,0)</f>
        <v>305.5</v>
      </c>
      <c r="D298" s="1">
        <v>56</v>
      </c>
      <c r="E298" s="3">
        <f>_xlfn.RANK.AVG(D298,$D$2:$D$592,0)</f>
        <v>320</v>
      </c>
      <c r="F298" s="3">
        <f t="shared" si="12"/>
        <v>210.25</v>
      </c>
      <c r="G298" s="2">
        <v>58.21</v>
      </c>
      <c r="H298" s="2">
        <f t="shared" si="13"/>
        <v>341.5</v>
      </c>
      <c r="I298" s="2">
        <f t="shared" si="14"/>
        <v>1296</v>
      </c>
    </row>
    <row r="299" spans="1:9">
      <c r="A299" s="1" t="s">
        <v>296</v>
      </c>
      <c r="B299" s="1">
        <v>5</v>
      </c>
      <c r="C299" s="1">
        <f>_xlfn.RANK.AVG(B299,$B$2:$B$592,0)</f>
        <v>305.5</v>
      </c>
      <c r="D299" s="1">
        <v>56</v>
      </c>
      <c r="E299" s="3">
        <f>_xlfn.RANK.AVG(D299,$D$2:$D$592,0)</f>
        <v>320</v>
      </c>
      <c r="F299" s="3">
        <f t="shared" si="12"/>
        <v>210.25</v>
      </c>
      <c r="G299" s="2">
        <v>58.21</v>
      </c>
      <c r="H299" s="2">
        <f t="shared" si="13"/>
        <v>341.5</v>
      </c>
      <c r="I299" s="2">
        <f t="shared" si="14"/>
        <v>1296</v>
      </c>
    </row>
    <row r="300" spans="1:9">
      <c r="A300" s="1" t="s">
        <v>329</v>
      </c>
      <c r="B300" s="1">
        <v>5</v>
      </c>
      <c r="C300" s="1">
        <f>_xlfn.RANK.AVG(B300,$B$2:$B$592,0)</f>
        <v>305.5</v>
      </c>
      <c r="D300" s="1">
        <v>57</v>
      </c>
      <c r="E300" s="3">
        <f>_xlfn.RANK.AVG(D300,$D$2:$D$592,0)</f>
        <v>314</v>
      </c>
      <c r="F300" s="3">
        <f t="shared" si="12"/>
        <v>72.25</v>
      </c>
      <c r="G300" s="2">
        <v>58.39</v>
      </c>
      <c r="H300" s="2">
        <f t="shared" si="13"/>
        <v>338</v>
      </c>
      <c r="I300" s="2">
        <f t="shared" si="14"/>
        <v>1056.25</v>
      </c>
    </row>
    <row r="301" spans="1:9">
      <c r="A301" s="1" t="s">
        <v>299</v>
      </c>
      <c r="B301" s="1">
        <v>5</v>
      </c>
      <c r="C301" s="1">
        <f>_xlfn.RANK.AVG(B301,$B$2:$B$592,0)</f>
        <v>305.5</v>
      </c>
      <c r="D301" s="1">
        <v>59</v>
      </c>
      <c r="E301" s="3">
        <f>_xlfn.RANK.AVG(D301,$D$2:$D$592,0)</f>
        <v>306</v>
      </c>
      <c r="F301" s="3">
        <f t="shared" si="12"/>
        <v>0.25</v>
      </c>
      <c r="G301" s="2">
        <v>59.03</v>
      </c>
      <c r="H301" s="2">
        <f t="shared" si="13"/>
        <v>318</v>
      </c>
      <c r="I301" s="2">
        <f t="shared" si="14"/>
        <v>156.25</v>
      </c>
    </row>
    <row r="302" spans="1:9">
      <c r="A302" s="1" t="s">
        <v>342</v>
      </c>
      <c r="B302" s="1">
        <v>5</v>
      </c>
      <c r="C302" s="1">
        <f>_xlfn.RANK.AVG(B302,$B$2:$B$592,0)</f>
        <v>305.5</v>
      </c>
      <c r="D302" s="1">
        <v>59</v>
      </c>
      <c r="E302" s="3">
        <f>_xlfn.RANK.AVG(D302,$D$2:$D$592,0)</f>
        <v>306</v>
      </c>
      <c r="F302" s="3">
        <f t="shared" si="12"/>
        <v>0.25</v>
      </c>
      <c r="G302" s="2">
        <v>62.18</v>
      </c>
      <c r="H302" s="2">
        <f t="shared" si="13"/>
        <v>277</v>
      </c>
      <c r="I302" s="2">
        <f t="shared" si="14"/>
        <v>812.25</v>
      </c>
    </row>
    <row r="303" spans="1:9">
      <c r="A303" s="1" t="s">
        <v>328</v>
      </c>
      <c r="B303" s="1">
        <v>5</v>
      </c>
      <c r="C303" s="1">
        <f>_xlfn.RANK.AVG(B303,$B$2:$B$592,0)</f>
        <v>305.5</v>
      </c>
      <c r="D303" s="1">
        <v>70</v>
      </c>
      <c r="E303" s="3">
        <f>_xlfn.RANK.AVG(D303,$D$2:$D$592,0)</f>
        <v>280</v>
      </c>
      <c r="F303" s="3">
        <f t="shared" si="12"/>
        <v>650.25</v>
      </c>
      <c r="G303" s="2">
        <v>55.13</v>
      </c>
      <c r="H303" s="2">
        <f t="shared" si="13"/>
        <v>374</v>
      </c>
      <c r="I303" s="2">
        <f t="shared" si="14"/>
        <v>4692.25</v>
      </c>
    </row>
    <row r="304" spans="1:9">
      <c r="A304" s="1" t="s">
        <v>295</v>
      </c>
      <c r="B304" s="1">
        <v>5</v>
      </c>
      <c r="C304" s="1">
        <f>_xlfn.RANK.AVG(B304,$B$2:$B$592,0)</f>
        <v>305.5</v>
      </c>
      <c r="D304" s="1">
        <v>74</v>
      </c>
      <c r="E304" s="3">
        <f>_xlfn.RANK.AVG(D304,$D$2:$D$592,0)</f>
        <v>268.5</v>
      </c>
      <c r="F304" s="3">
        <f t="shared" si="12"/>
        <v>1369</v>
      </c>
      <c r="G304" s="2">
        <v>54.04</v>
      </c>
      <c r="H304" s="2">
        <f t="shared" si="13"/>
        <v>393</v>
      </c>
      <c r="I304" s="2">
        <f t="shared" si="14"/>
        <v>7656.25</v>
      </c>
    </row>
    <row r="305" spans="1:9">
      <c r="A305" s="1" t="s">
        <v>294</v>
      </c>
      <c r="B305" s="1">
        <v>5</v>
      </c>
      <c r="C305" s="1">
        <f>_xlfn.RANK.AVG(B305,$B$2:$B$592,0)</f>
        <v>305.5</v>
      </c>
      <c r="D305" s="1">
        <v>77</v>
      </c>
      <c r="E305" s="3">
        <f>_xlfn.RANK.AVG(D305,$D$2:$D$592,0)</f>
        <v>264</v>
      </c>
      <c r="F305" s="3">
        <f t="shared" si="12"/>
        <v>1722.25</v>
      </c>
      <c r="G305" s="2">
        <v>57.69</v>
      </c>
      <c r="H305" s="2">
        <f t="shared" si="13"/>
        <v>346.5</v>
      </c>
      <c r="I305" s="2">
        <f t="shared" si="14"/>
        <v>1681</v>
      </c>
    </row>
    <row r="306" spans="1:9">
      <c r="A306" s="1" t="s">
        <v>330</v>
      </c>
      <c r="B306" s="1">
        <v>5</v>
      </c>
      <c r="C306" s="1">
        <f>_xlfn.RANK.AVG(B306,$B$2:$B$592,0)</f>
        <v>305.5</v>
      </c>
      <c r="D306" s="1">
        <v>77</v>
      </c>
      <c r="E306" s="3">
        <f>_xlfn.RANK.AVG(D306,$D$2:$D$592,0)</f>
        <v>264</v>
      </c>
      <c r="F306" s="3">
        <f t="shared" si="12"/>
        <v>1722.25</v>
      </c>
      <c r="G306" s="2">
        <v>54.44</v>
      </c>
      <c r="H306" s="2">
        <f t="shared" si="13"/>
        <v>384</v>
      </c>
      <c r="I306" s="2">
        <f t="shared" si="14"/>
        <v>6162.25</v>
      </c>
    </row>
    <row r="307" spans="1:9">
      <c r="A307" s="1" t="s">
        <v>349</v>
      </c>
      <c r="B307" s="1">
        <v>5</v>
      </c>
      <c r="C307" s="1">
        <f>_xlfn.RANK.AVG(B307,$B$2:$B$592,0)</f>
        <v>305.5</v>
      </c>
      <c r="D307" s="1">
        <v>81</v>
      </c>
      <c r="E307" s="3">
        <f>_xlfn.RANK.AVG(D307,$D$2:$D$592,0)</f>
        <v>251</v>
      </c>
      <c r="F307" s="3">
        <f t="shared" si="12"/>
        <v>2970.25</v>
      </c>
      <c r="G307" s="2">
        <v>54.24</v>
      </c>
      <c r="H307" s="2">
        <f t="shared" si="13"/>
        <v>388</v>
      </c>
      <c r="I307" s="2">
        <f t="shared" si="14"/>
        <v>6806.25</v>
      </c>
    </row>
    <row r="308" spans="1:9">
      <c r="A308" s="1" t="s">
        <v>315</v>
      </c>
      <c r="B308" s="1">
        <v>5</v>
      </c>
      <c r="C308" s="1">
        <f>_xlfn.RANK.AVG(B308,$B$2:$B$592,0)</f>
        <v>305.5</v>
      </c>
      <c r="D308" s="1">
        <v>88</v>
      </c>
      <c r="E308" s="3">
        <f>_xlfn.RANK.AVG(D308,$D$2:$D$592,0)</f>
        <v>237</v>
      </c>
      <c r="F308" s="3">
        <f t="shared" si="12"/>
        <v>4692.25</v>
      </c>
      <c r="G308" s="2">
        <v>50.84</v>
      </c>
      <c r="H308" s="2">
        <f t="shared" si="13"/>
        <v>442</v>
      </c>
      <c r="I308" s="2">
        <f t="shared" si="14"/>
        <v>18632.25</v>
      </c>
    </row>
    <row r="309" spans="1:9">
      <c r="A309" s="1" t="s">
        <v>313</v>
      </c>
      <c r="B309" s="1">
        <v>5</v>
      </c>
      <c r="C309" s="1">
        <f>_xlfn.RANK.AVG(B309,$B$2:$B$592,0)</f>
        <v>305.5</v>
      </c>
      <c r="D309" s="1">
        <v>90</v>
      </c>
      <c r="E309" s="3">
        <f>_xlfn.RANK.AVG(D309,$D$2:$D$592,0)</f>
        <v>233</v>
      </c>
      <c r="F309" s="3">
        <f t="shared" si="12"/>
        <v>5256.25</v>
      </c>
      <c r="G309" s="2">
        <v>50.82</v>
      </c>
      <c r="H309" s="2">
        <f t="shared" si="13"/>
        <v>443</v>
      </c>
      <c r="I309" s="2">
        <f t="shared" si="14"/>
        <v>18906.25</v>
      </c>
    </row>
    <row r="310" spans="1:9">
      <c r="A310" s="1" t="s">
        <v>350</v>
      </c>
      <c r="B310" s="1">
        <v>5</v>
      </c>
      <c r="C310" s="1">
        <f>_xlfn.RANK.AVG(B310,$B$2:$B$592,0)</f>
        <v>305.5</v>
      </c>
      <c r="D310" s="1">
        <v>98</v>
      </c>
      <c r="E310" s="3">
        <f>_xlfn.RANK.AVG(D310,$D$2:$D$592,0)</f>
        <v>222</v>
      </c>
      <c r="F310" s="3">
        <f t="shared" si="12"/>
        <v>6972.25</v>
      </c>
      <c r="G310" s="2">
        <v>57.39</v>
      </c>
      <c r="H310" s="2">
        <f t="shared" si="13"/>
        <v>349</v>
      </c>
      <c r="I310" s="2">
        <f t="shared" si="14"/>
        <v>1892.25</v>
      </c>
    </row>
    <row r="311" spans="1:9">
      <c r="A311" s="1" t="s">
        <v>307</v>
      </c>
      <c r="B311" s="1">
        <v>5</v>
      </c>
      <c r="C311" s="1">
        <f>_xlfn.RANK.AVG(B311,$B$2:$B$592,0)</f>
        <v>305.5</v>
      </c>
      <c r="D311" s="1">
        <v>109</v>
      </c>
      <c r="E311" s="3">
        <f>_xlfn.RANK.AVG(D311,$D$2:$D$592,0)</f>
        <v>205</v>
      </c>
      <c r="F311" s="3">
        <f t="shared" si="12"/>
        <v>10100.25</v>
      </c>
      <c r="G311" s="2">
        <v>60.07</v>
      </c>
      <c r="H311" s="2">
        <f t="shared" si="13"/>
        <v>307</v>
      </c>
      <c r="I311" s="2">
        <f t="shared" si="14"/>
        <v>2.25</v>
      </c>
    </row>
    <row r="312" spans="1:9">
      <c r="A312" s="1" t="s">
        <v>347</v>
      </c>
      <c r="B312" s="1">
        <v>5</v>
      </c>
      <c r="C312" s="1">
        <f>_xlfn.RANK.AVG(B312,$B$2:$B$592,0)</f>
        <v>305.5</v>
      </c>
      <c r="D312" s="1">
        <v>140</v>
      </c>
      <c r="E312" s="3">
        <f>_xlfn.RANK.AVG(D312,$D$2:$D$592,0)</f>
        <v>164</v>
      </c>
      <c r="F312" s="3">
        <f t="shared" si="12"/>
        <v>20022.25</v>
      </c>
      <c r="G312" s="2">
        <v>53.33</v>
      </c>
      <c r="H312" s="2">
        <f t="shared" si="13"/>
        <v>404.5</v>
      </c>
      <c r="I312" s="2">
        <f t="shared" si="14"/>
        <v>9801</v>
      </c>
    </row>
    <row r="313" spans="1:9">
      <c r="A313" s="1" t="s">
        <v>312</v>
      </c>
      <c r="B313" s="1">
        <v>5</v>
      </c>
      <c r="C313" s="1">
        <f>_xlfn.RANK.AVG(B313,$B$2:$B$592,0)</f>
        <v>305.5</v>
      </c>
      <c r="D313" s="1">
        <v>144</v>
      </c>
      <c r="E313" s="3">
        <f>_xlfn.RANK.AVG(D313,$D$2:$D$592,0)</f>
        <v>157</v>
      </c>
      <c r="F313" s="3">
        <f t="shared" si="12"/>
        <v>22052.25</v>
      </c>
      <c r="G313" s="2">
        <v>59.44</v>
      </c>
      <c r="H313" s="2">
        <f t="shared" si="13"/>
        <v>312.5</v>
      </c>
      <c r="I313" s="2">
        <f t="shared" si="14"/>
        <v>49</v>
      </c>
    </row>
    <row r="314" spans="1:9">
      <c r="A314" s="1" t="s">
        <v>319</v>
      </c>
      <c r="B314" s="1">
        <v>5</v>
      </c>
      <c r="C314" s="1">
        <f>_xlfn.RANK.AVG(B314,$B$2:$B$592,0)</f>
        <v>305.5</v>
      </c>
      <c r="D314" s="1">
        <v>204</v>
      </c>
      <c r="E314" s="3">
        <f>_xlfn.RANK.AVG(D314,$D$2:$D$592,0)</f>
        <v>93.5</v>
      </c>
      <c r="F314" s="3">
        <f t="shared" si="12"/>
        <v>44944</v>
      </c>
      <c r="G314" s="2">
        <v>40.700000000000003</v>
      </c>
      <c r="H314" s="2">
        <f t="shared" si="13"/>
        <v>549</v>
      </c>
      <c r="I314" s="2">
        <f t="shared" si="14"/>
        <v>59292.25</v>
      </c>
    </row>
    <row r="315" spans="1:9">
      <c r="A315" s="1" t="s">
        <v>318</v>
      </c>
      <c r="B315" s="1">
        <v>5</v>
      </c>
      <c r="C315" s="1">
        <f>_xlfn.RANK.AVG(B315,$B$2:$B$592,0)</f>
        <v>305.5</v>
      </c>
      <c r="D315" s="1">
        <v>221</v>
      </c>
      <c r="E315" s="3">
        <f>_xlfn.RANK.AVG(D315,$D$2:$D$592,0)</f>
        <v>77.5</v>
      </c>
      <c r="F315" s="3">
        <f t="shared" si="12"/>
        <v>51984</v>
      </c>
      <c r="G315" s="2">
        <v>50.11</v>
      </c>
      <c r="H315" s="2">
        <f t="shared" si="13"/>
        <v>453</v>
      </c>
      <c r="I315" s="2">
        <f t="shared" si="14"/>
        <v>21756.25</v>
      </c>
    </row>
    <row r="316" spans="1:9">
      <c r="A316" s="1" t="s">
        <v>301</v>
      </c>
      <c r="B316" s="1">
        <v>5</v>
      </c>
      <c r="C316" s="1">
        <f>_xlfn.RANK.AVG(B316,$B$2:$B$592,0)</f>
        <v>305.5</v>
      </c>
      <c r="D316" s="1">
        <v>234</v>
      </c>
      <c r="E316" s="3">
        <f>_xlfn.RANK.AVG(D316,$D$2:$D$592,0)</f>
        <v>67</v>
      </c>
      <c r="F316" s="3">
        <f t="shared" si="12"/>
        <v>56882.25</v>
      </c>
      <c r="G316" s="2">
        <v>44.29</v>
      </c>
      <c r="H316" s="2">
        <f t="shared" si="13"/>
        <v>529</v>
      </c>
      <c r="I316" s="2">
        <f t="shared" si="14"/>
        <v>49952.25</v>
      </c>
    </row>
    <row r="317" spans="1:9">
      <c r="A317" s="1" t="s">
        <v>354</v>
      </c>
      <c r="B317" s="1">
        <v>5</v>
      </c>
      <c r="C317" s="1">
        <f>_xlfn.RANK.AVG(B317,$B$2:$B$592,0)</f>
        <v>305.5</v>
      </c>
      <c r="D317" s="1">
        <v>245</v>
      </c>
      <c r="E317" s="3">
        <f>_xlfn.RANK.AVG(D317,$D$2:$D$592,0)</f>
        <v>57</v>
      </c>
      <c r="F317" s="3">
        <f t="shared" si="12"/>
        <v>61752.25</v>
      </c>
      <c r="G317" s="2">
        <v>49.28</v>
      </c>
      <c r="H317" s="2">
        <f t="shared" si="13"/>
        <v>467.5</v>
      </c>
      <c r="I317" s="2">
        <f t="shared" si="14"/>
        <v>26244</v>
      </c>
    </row>
    <row r="318" spans="1:9">
      <c r="A318" s="1" t="s">
        <v>335</v>
      </c>
      <c r="B318" s="1">
        <v>5</v>
      </c>
      <c r="C318" s="1">
        <f>_xlfn.RANK.AVG(B318,$B$2:$B$592,0)</f>
        <v>305.5</v>
      </c>
      <c r="D318" s="1">
        <v>262</v>
      </c>
      <c r="E318" s="3">
        <f>_xlfn.RANK.AVG(D318,$D$2:$D$592,0)</f>
        <v>49</v>
      </c>
      <c r="F318" s="3">
        <f t="shared" si="12"/>
        <v>65792.25</v>
      </c>
      <c r="G318" s="2">
        <v>46.42</v>
      </c>
      <c r="H318" s="2">
        <f t="shared" si="13"/>
        <v>509</v>
      </c>
      <c r="I318" s="2">
        <f t="shared" si="14"/>
        <v>41412.25</v>
      </c>
    </row>
    <row r="319" spans="1:9">
      <c r="A319" s="1" t="s">
        <v>322</v>
      </c>
      <c r="B319" s="1">
        <v>5</v>
      </c>
      <c r="C319" s="1">
        <f>_xlfn.RANK.AVG(B319,$B$2:$B$592,0)</f>
        <v>305.5</v>
      </c>
      <c r="D319" s="1">
        <v>355</v>
      </c>
      <c r="E319" s="3">
        <f>_xlfn.RANK.AVG(D319,$D$2:$D$592,0)</f>
        <v>22.5</v>
      </c>
      <c r="F319" s="3">
        <f t="shared" si="12"/>
        <v>80089</v>
      </c>
      <c r="G319" s="2">
        <v>38.15</v>
      </c>
      <c r="H319" s="2">
        <f t="shared" si="13"/>
        <v>565</v>
      </c>
      <c r="I319" s="2">
        <f t="shared" si="14"/>
        <v>67340.25</v>
      </c>
    </row>
    <row r="320" spans="1:9">
      <c r="A320" s="1" t="s">
        <v>317</v>
      </c>
      <c r="B320" s="1">
        <v>5</v>
      </c>
      <c r="C320" s="1">
        <f>_xlfn.RANK.AVG(B320,$B$2:$B$592,0)</f>
        <v>305.5</v>
      </c>
      <c r="D320" s="1">
        <v>365</v>
      </c>
      <c r="E320" s="3">
        <f>_xlfn.RANK.AVG(D320,$D$2:$D$592,0)</f>
        <v>19</v>
      </c>
      <c r="F320" s="3">
        <f t="shared" si="12"/>
        <v>82082.25</v>
      </c>
      <c r="G320" s="2">
        <v>34.94</v>
      </c>
      <c r="H320" s="2">
        <f t="shared" si="13"/>
        <v>580</v>
      </c>
      <c r="I320" s="2">
        <f t="shared" si="14"/>
        <v>75350.25</v>
      </c>
    </row>
    <row r="321" spans="1:9">
      <c r="A321" s="1" t="s">
        <v>326</v>
      </c>
      <c r="B321" s="1">
        <v>5</v>
      </c>
      <c r="C321" s="1">
        <f>_xlfn.RANK.AVG(B321,$B$2:$B$592,0)</f>
        <v>305.5</v>
      </c>
      <c r="D321" s="1">
        <v>392</v>
      </c>
      <c r="E321" s="3">
        <f>_xlfn.RANK.AVG(D321,$D$2:$D$592,0)</f>
        <v>11</v>
      </c>
      <c r="F321" s="3">
        <f t="shared" si="12"/>
        <v>86730.25</v>
      </c>
      <c r="G321" s="2">
        <v>40.79</v>
      </c>
      <c r="H321" s="2">
        <f t="shared" si="13"/>
        <v>547</v>
      </c>
      <c r="I321" s="2">
        <f t="shared" si="14"/>
        <v>58322.25</v>
      </c>
    </row>
    <row r="322" spans="1:9">
      <c r="A322" s="1" t="s">
        <v>370</v>
      </c>
      <c r="B322" s="1">
        <v>6</v>
      </c>
      <c r="C322" s="1">
        <f>_xlfn.RANK.AVG(B322,$B$2:$B$592,0)</f>
        <v>246.5</v>
      </c>
      <c r="D322" s="1">
        <v>6</v>
      </c>
      <c r="E322" s="3">
        <f>_xlfn.RANK.AVG(D322,$D$2:$D$592,0)</f>
        <v>511</v>
      </c>
      <c r="F322" s="3">
        <f t="shared" si="12"/>
        <v>69960.25</v>
      </c>
      <c r="G322" s="2">
        <v>87.23</v>
      </c>
      <c r="H322" s="2">
        <f t="shared" si="13"/>
        <v>123.5</v>
      </c>
      <c r="I322" s="2">
        <f t="shared" si="14"/>
        <v>15129</v>
      </c>
    </row>
    <row r="323" spans="1:9">
      <c r="A323" s="1" t="s">
        <v>382</v>
      </c>
      <c r="B323" s="1">
        <v>6</v>
      </c>
      <c r="C323" s="1">
        <f>_xlfn.RANK.AVG(B323,$B$2:$B$592,0)</f>
        <v>246.5</v>
      </c>
      <c r="D323" s="1">
        <v>6</v>
      </c>
      <c r="E323" s="3">
        <f>_xlfn.RANK.AVG(D323,$D$2:$D$592,0)</f>
        <v>511</v>
      </c>
      <c r="F323" s="3">
        <f t="shared" ref="F323:F386" si="15">(C323-E323)^2</f>
        <v>69960.25</v>
      </c>
      <c r="G323" s="2">
        <v>87.5</v>
      </c>
      <c r="H323" s="2">
        <f t="shared" ref="H323:H386" si="16">_xlfn.RANK.AVG(G323,G$2:G$592,0)</f>
        <v>117.5</v>
      </c>
      <c r="I323" s="2">
        <f t="shared" ref="I323:I386" si="17">(C323-H323)^2</f>
        <v>16641</v>
      </c>
    </row>
    <row r="324" spans="1:9">
      <c r="A324" s="1" t="s">
        <v>396</v>
      </c>
      <c r="B324" s="1">
        <v>6</v>
      </c>
      <c r="C324" s="1">
        <f>_xlfn.RANK.AVG(B324,$B$2:$B$592,0)</f>
        <v>246.5</v>
      </c>
      <c r="D324" s="1">
        <v>6</v>
      </c>
      <c r="E324" s="3">
        <f>_xlfn.RANK.AVG(D324,$D$2:$D$592,0)</f>
        <v>511</v>
      </c>
      <c r="F324" s="3">
        <f t="shared" si="15"/>
        <v>69960.25</v>
      </c>
      <c r="G324" s="2">
        <v>87.23</v>
      </c>
      <c r="H324" s="2">
        <f t="shared" si="16"/>
        <v>123.5</v>
      </c>
      <c r="I324" s="2">
        <f t="shared" si="17"/>
        <v>15129</v>
      </c>
    </row>
    <row r="325" spans="1:9">
      <c r="A325" s="1" t="s">
        <v>407</v>
      </c>
      <c r="B325" s="1">
        <v>6</v>
      </c>
      <c r="C325" s="1">
        <f>_xlfn.RANK.AVG(B325,$B$2:$B$592,0)</f>
        <v>246.5</v>
      </c>
      <c r="D325" s="1">
        <v>6</v>
      </c>
      <c r="E325" s="3">
        <f>_xlfn.RANK.AVG(D325,$D$2:$D$592,0)</f>
        <v>511</v>
      </c>
      <c r="F325" s="3">
        <f t="shared" si="15"/>
        <v>69960.25</v>
      </c>
      <c r="G325" s="2">
        <v>87.5</v>
      </c>
      <c r="H325" s="2">
        <f t="shared" si="16"/>
        <v>117.5</v>
      </c>
      <c r="I325" s="2">
        <f t="shared" si="17"/>
        <v>16641</v>
      </c>
    </row>
    <row r="326" spans="1:9">
      <c r="A326" s="1" t="s">
        <v>393</v>
      </c>
      <c r="B326" s="1">
        <v>6</v>
      </c>
      <c r="C326" s="1">
        <f>_xlfn.RANK.AVG(B326,$B$2:$B$592,0)</f>
        <v>246.5</v>
      </c>
      <c r="D326" s="1">
        <v>7</v>
      </c>
      <c r="E326" s="3">
        <f>_xlfn.RANK.AVG(D326,$D$2:$D$592,0)</f>
        <v>483.5</v>
      </c>
      <c r="F326" s="3">
        <f t="shared" si="15"/>
        <v>56169</v>
      </c>
      <c r="G326" s="2">
        <v>90.91</v>
      </c>
      <c r="H326" s="2">
        <f t="shared" si="16"/>
        <v>42</v>
      </c>
      <c r="I326" s="2">
        <f t="shared" si="17"/>
        <v>41820.25</v>
      </c>
    </row>
    <row r="327" spans="1:9">
      <c r="A327" s="1" t="s">
        <v>365</v>
      </c>
      <c r="B327" s="1">
        <v>6</v>
      </c>
      <c r="C327" s="1">
        <f>_xlfn.RANK.AVG(B327,$B$2:$B$592,0)</f>
        <v>246.5</v>
      </c>
      <c r="D327" s="1">
        <v>11</v>
      </c>
      <c r="E327" s="3">
        <f>_xlfn.RANK.AVG(D327,$D$2:$D$592,0)</f>
        <v>455</v>
      </c>
      <c r="F327" s="3">
        <f t="shared" si="15"/>
        <v>43472.25</v>
      </c>
      <c r="G327" s="2">
        <v>85.9</v>
      </c>
      <c r="H327" s="2">
        <f t="shared" si="16"/>
        <v>145</v>
      </c>
      <c r="I327" s="2">
        <f t="shared" si="17"/>
        <v>10302.25</v>
      </c>
    </row>
    <row r="328" spans="1:9">
      <c r="A328" s="1" t="s">
        <v>380</v>
      </c>
      <c r="B328" s="1">
        <v>6</v>
      </c>
      <c r="C328" s="1">
        <f>_xlfn.RANK.AVG(B328,$B$2:$B$592,0)</f>
        <v>246.5</v>
      </c>
      <c r="D328" s="1">
        <v>11</v>
      </c>
      <c r="E328" s="3">
        <f>_xlfn.RANK.AVG(D328,$D$2:$D$592,0)</f>
        <v>455</v>
      </c>
      <c r="F328" s="3">
        <f t="shared" si="15"/>
        <v>43472.25</v>
      </c>
      <c r="G328" s="2">
        <v>82.26</v>
      </c>
      <c r="H328" s="2">
        <f t="shared" si="16"/>
        <v>158</v>
      </c>
      <c r="I328" s="2">
        <f t="shared" si="17"/>
        <v>7832.25</v>
      </c>
    </row>
    <row r="329" spans="1:9">
      <c r="A329" s="1" t="s">
        <v>388</v>
      </c>
      <c r="B329" s="1">
        <v>6</v>
      </c>
      <c r="C329" s="1">
        <f>_xlfn.RANK.AVG(B329,$B$2:$B$592,0)</f>
        <v>246.5</v>
      </c>
      <c r="D329" s="1">
        <v>11</v>
      </c>
      <c r="E329" s="3">
        <f>_xlfn.RANK.AVG(D329,$D$2:$D$592,0)</f>
        <v>455</v>
      </c>
      <c r="F329" s="3">
        <f t="shared" si="15"/>
        <v>43472.25</v>
      </c>
      <c r="G329" s="2">
        <v>87.06</v>
      </c>
      <c r="H329" s="2">
        <f t="shared" si="16"/>
        <v>129</v>
      </c>
      <c r="I329" s="2">
        <f t="shared" si="17"/>
        <v>13806.25</v>
      </c>
    </row>
    <row r="330" spans="1:9">
      <c r="A330" s="1" t="s">
        <v>364</v>
      </c>
      <c r="B330" s="1">
        <v>6</v>
      </c>
      <c r="C330" s="1">
        <f>_xlfn.RANK.AVG(B330,$B$2:$B$592,0)</f>
        <v>246.5</v>
      </c>
      <c r="D330" s="1">
        <v>12</v>
      </c>
      <c r="E330" s="3">
        <f>_xlfn.RANK.AVG(D330,$D$2:$D$592,0)</f>
        <v>440.5</v>
      </c>
      <c r="F330" s="3">
        <f t="shared" si="15"/>
        <v>37636</v>
      </c>
      <c r="G330" s="2">
        <v>88.35</v>
      </c>
      <c r="H330" s="2">
        <f t="shared" si="16"/>
        <v>105</v>
      </c>
      <c r="I330" s="2">
        <f t="shared" si="17"/>
        <v>20022.25</v>
      </c>
    </row>
    <row r="331" spans="1:9">
      <c r="A331" s="1" t="s">
        <v>400</v>
      </c>
      <c r="B331" s="1">
        <v>6</v>
      </c>
      <c r="C331" s="1">
        <f>_xlfn.RANK.AVG(B331,$B$2:$B$592,0)</f>
        <v>246.5</v>
      </c>
      <c r="D331" s="1">
        <v>13</v>
      </c>
      <c r="E331" s="3">
        <f>_xlfn.RANK.AVG(D331,$D$2:$D$592,0)</f>
        <v>429</v>
      </c>
      <c r="F331" s="3">
        <f t="shared" si="15"/>
        <v>33306.25</v>
      </c>
      <c r="G331" s="2">
        <v>87.13</v>
      </c>
      <c r="H331" s="2">
        <f t="shared" si="16"/>
        <v>127</v>
      </c>
      <c r="I331" s="2">
        <f t="shared" si="17"/>
        <v>14280.25</v>
      </c>
    </row>
    <row r="332" spans="1:9">
      <c r="A332" s="1" t="s">
        <v>379</v>
      </c>
      <c r="B332" s="1">
        <v>6</v>
      </c>
      <c r="C332" s="1">
        <f>_xlfn.RANK.AVG(B332,$B$2:$B$592,0)</f>
        <v>246.5</v>
      </c>
      <c r="D332" s="1">
        <v>18</v>
      </c>
      <c r="E332" s="3">
        <f>_xlfn.RANK.AVG(D332,$D$2:$D$592,0)</f>
        <v>414.5</v>
      </c>
      <c r="F332" s="3">
        <f t="shared" si="15"/>
        <v>28224</v>
      </c>
      <c r="G332" s="2">
        <v>88.08</v>
      </c>
      <c r="H332" s="2">
        <f t="shared" si="16"/>
        <v>109</v>
      </c>
      <c r="I332" s="2">
        <f t="shared" si="17"/>
        <v>18906.25</v>
      </c>
    </row>
    <row r="333" spans="1:9">
      <c r="A333" s="1" t="s">
        <v>404</v>
      </c>
      <c r="B333" s="1">
        <v>6</v>
      </c>
      <c r="C333" s="1">
        <f>_xlfn.RANK.AVG(B333,$B$2:$B$592,0)</f>
        <v>246.5</v>
      </c>
      <c r="D333" s="1">
        <v>19</v>
      </c>
      <c r="E333" s="3">
        <f>_xlfn.RANK.AVG(D333,$D$2:$D$592,0)</f>
        <v>411.5</v>
      </c>
      <c r="F333" s="3">
        <f t="shared" si="15"/>
        <v>27225</v>
      </c>
      <c r="G333" s="2">
        <v>77.38</v>
      </c>
      <c r="H333" s="2">
        <f t="shared" si="16"/>
        <v>182</v>
      </c>
      <c r="I333" s="2">
        <f t="shared" si="17"/>
        <v>4160.25</v>
      </c>
    </row>
    <row r="334" spans="1:9">
      <c r="A334" s="1" t="s">
        <v>358</v>
      </c>
      <c r="B334" s="1">
        <v>6</v>
      </c>
      <c r="C334" s="1">
        <f>_xlfn.RANK.AVG(B334,$B$2:$B$592,0)</f>
        <v>246.5</v>
      </c>
      <c r="D334" s="1">
        <v>34</v>
      </c>
      <c r="E334" s="3">
        <f>_xlfn.RANK.AVG(D334,$D$2:$D$592,0)</f>
        <v>388</v>
      </c>
      <c r="F334" s="3">
        <f t="shared" si="15"/>
        <v>20022.25</v>
      </c>
      <c r="G334" s="2">
        <v>67.31</v>
      </c>
      <c r="H334" s="2">
        <f t="shared" si="16"/>
        <v>226</v>
      </c>
      <c r="I334" s="2">
        <f t="shared" si="17"/>
        <v>420.25</v>
      </c>
    </row>
    <row r="335" spans="1:9">
      <c r="A335" s="1" t="s">
        <v>361</v>
      </c>
      <c r="B335" s="1">
        <v>6</v>
      </c>
      <c r="C335" s="1">
        <f>_xlfn.RANK.AVG(B335,$B$2:$B$592,0)</f>
        <v>246.5</v>
      </c>
      <c r="D335" s="1">
        <v>38</v>
      </c>
      <c r="E335" s="3">
        <f>_xlfn.RANK.AVG(D335,$D$2:$D$592,0)</f>
        <v>374</v>
      </c>
      <c r="F335" s="3">
        <f t="shared" si="15"/>
        <v>16256.25</v>
      </c>
      <c r="G335" s="2">
        <v>70.08</v>
      </c>
      <c r="H335" s="2">
        <f t="shared" si="16"/>
        <v>206</v>
      </c>
      <c r="I335" s="2">
        <f t="shared" si="17"/>
        <v>1640.25</v>
      </c>
    </row>
    <row r="336" spans="1:9">
      <c r="A336" s="1" t="s">
        <v>369</v>
      </c>
      <c r="B336" s="1">
        <v>6</v>
      </c>
      <c r="C336" s="1">
        <f>_xlfn.RANK.AVG(B336,$B$2:$B$592,0)</f>
        <v>246.5</v>
      </c>
      <c r="D336" s="1">
        <v>38</v>
      </c>
      <c r="E336" s="3">
        <f>_xlfn.RANK.AVG(D336,$D$2:$D$592,0)</f>
        <v>374</v>
      </c>
      <c r="F336" s="3">
        <f t="shared" si="15"/>
        <v>16256.25</v>
      </c>
      <c r="G336" s="2">
        <v>67.52</v>
      </c>
      <c r="H336" s="2">
        <f t="shared" si="16"/>
        <v>225</v>
      </c>
      <c r="I336" s="2">
        <f t="shared" si="17"/>
        <v>462.25</v>
      </c>
    </row>
    <row r="337" spans="1:9">
      <c r="A337" s="1" t="s">
        <v>366</v>
      </c>
      <c r="B337" s="1">
        <v>6</v>
      </c>
      <c r="C337" s="1">
        <f>_xlfn.RANK.AVG(B337,$B$2:$B$592,0)</f>
        <v>246.5</v>
      </c>
      <c r="D337" s="1">
        <v>42</v>
      </c>
      <c r="E337" s="3">
        <f>_xlfn.RANK.AVG(D337,$D$2:$D$592,0)</f>
        <v>361.5</v>
      </c>
      <c r="F337" s="3">
        <f t="shared" si="15"/>
        <v>13225</v>
      </c>
      <c r="G337" s="2">
        <v>67.19</v>
      </c>
      <c r="H337" s="2">
        <f t="shared" si="16"/>
        <v>228</v>
      </c>
      <c r="I337" s="2">
        <f t="shared" si="17"/>
        <v>342.25</v>
      </c>
    </row>
    <row r="338" spans="1:9">
      <c r="A338" s="1" t="s">
        <v>401</v>
      </c>
      <c r="B338" s="1">
        <v>6</v>
      </c>
      <c r="C338" s="1">
        <f>_xlfn.RANK.AVG(B338,$B$2:$B$592,0)</f>
        <v>246.5</v>
      </c>
      <c r="D338" s="1">
        <v>42</v>
      </c>
      <c r="E338" s="3">
        <f>_xlfn.RANK.AVG(D338,$D$2:$D$592,0)</f>
        <v>361.5</v>
      </c>
      <c r="F338" s="3">
        <f t="shared" si="15"/>
        <v>13225</v>
      </c>
      <c r="G338" s="2">
        <v>65.849999999999994</v>
      </c>
      <c r="H338" s="2">
        <f t="shared" si="16"/>
        <v>236</v>
      </c>
      <c r="I338" s="2">
        <f t="shared" si="17"/>
        <v>110.25</v>
      </c>
    </row>
    <row r="339" spans="1:9">
      <c r="A339" s="1" t="s">
        <v>387</v>
      </c>
      <c r="B339" s="1">
        <v>6</v>
      </c>
      <c r="C339" s="1">
        <f>_xlfn.RANK.AVG(B339,$B$2:$B$592,0)</f>
        <v>246.5</v>
      </c>
      <c r="D339" s="1">
        <v>47</v>
      </c>
      <c r="E339" s="3">
        <f>_xlfn.RANK.AVG(D339,$D$2:$D$592,0)</f>
        <v>347.5</v>
      </c>
      <c r="F339" s="3">
        <f t="shared" si="15"/>
        <v>10201</v>
      </c>
      <c r="G339" s="2">
        <v>64.66</v>
      </c>
      <c r="H339" s="2">
        <f t="shared" si="16"/>
        <v>249</v>
      </c>
      <c r="I339" s="2">
        <f t="shared" si="17"/>
        <v>6.25</v>
      </c>
    </row>
    <row r="340" spans="1:9">
      <c r="A340" s="1" t="s">
        <v>371</v>
      </c>
      <c r="B340" s="1">
        <v>6</v>
      </c>
      <c r="C340" s="1">
        <f>_xlfn.RANK.AVG(B340,$B$2:$B$592,0)</f>
        <v>246.5</v>
      </c>
      <c r="D340" s="1">
        <v>48</v>
      </c>
      <c r="E340" s="3">
        <f>_xlfn.RANK.AVG(D340,$D$2:$D$592,0)</f>
        <v>344.5</v>
      </c>
      <c r="F340" s="3">
        <f t="shared" si="15"/>
        <v>9604</v>
      </c>
      <c r="G340" s="2">
        <v>61.6</v>
      </c>
      <c r="H340" s="2">
        <f t="shared" si="16"/>
        <v>284</v>
      </c>
      <c r="I340" s="2">
        <f t="shared" si="17"/>
        <v>1406.25</v>
      </c>
    </row>
    <row r="341" spans="1:9">
      <c r="A341" s="1" t="s">
        <v>376</v>
      </c>
      <c r="B341" s="1">
        <v>6</v>
      </c>
      <c r="C341" s="1">
        <f>_xlfn.RANK.AVG(B341,$B$2:$B$592,0)</f>
        <v>246.5</v>
      </c>
      <c r="D341" s="1">
        <v>49</v>
      </c>
      <c r="E341" s="3">
        <f>_xlfn.RANK.AVG(D341,$D$2:$D$592,0)</f>
        <v>339.5</v>
      </c>
      <c r="F341" s="3">
        <f t="shared" si="15"/>
        <v>8649</v>
      </c>
      <c r="G341" s="2">
        <v>68.790000000000006</v>
      </c>
      <c r="H341" s="2">
        <f t="shared" si="16"/>
        <v>219</v>
      </c>
      <c r="I341" s="2">
        <f t="shared" si="17"/>
        <v>756.25</v>
      </c>
    </row>
    <row r="342" spans="1:9">
      <c r="A342" s="1" t="s">
        <v>362</v>
      </c>
      <c r="B342" s="1">
        <v>6</v>
      </c>
      <c r="C342" s="1">
        <f>_xlfn.RANK.AVG(B342,$B$2:$B$592,0)</f>
        <v>246.5</v>
      </c>
      <c r="D342" s="1">
        <v>51</v>
      </c>
      <c r="E342" s="3">
        <f>_xlfn.RANK.AVG(D342,$D$2:$D$592,0)</f>
        <v>333</v>
      </c>
      <c r="F342" s="3">
        <f t="shared" si="15"/>
        <v>7482.25</v>
      </c>
      <c r="G342" s="2">
        <v>60.47</v>
      </c>
      <c r="H342" s="2">
        <f t="shared" si="16"/>
        <v>298</v>
      </c>
      <c r="I342" s="2">
        <f t="shared" si="17"/>
        <v>2652.25</v>
      </c>
    </row>
    <row r="343" spans="1:9">
      <c r="A343" s="1" t="s">
        <v>391</v>
      </c>
      <c r="B343" s="1">
        <v>6</v>
      </c>
      <c r="C343" s="1">
        <f>_xlfn.RANK.AVG(B343,$B$2:$B$592,0)</f>
        <v>246.5</v>
      </c>
      <c r="D343" s="1">
        <v>54</v>
      </c>
      <c r="E343" s="3">
        <f>_xlfn.RANK.AVG(D343,$D$2:$D$592,0)</f>
        <v>327</v>
      </c>
      <c r="F343" s="3">
        <f t="shared" si="15"/>
        <v>6480.25</v>
      </c>
      <c r="G343" s="2">
        <v>55.74</v>
      </c>
      <c r="H343" s="2">
        <f t="shared" si="16"/>
        <v>367</v>
      </c>
      <c r="I343" s="2">
        <f t="shared" si="17"/>
        <v>14520.25</v>
      </c>
    </row>
    <row r="344" spans="1:9">
      <c r="A344" s="1" t="s">
        <v>403</v>
      </c>
      <c r="B344" s="1">
        <v>6</v>
      </c>
      <c r="C344" s="1">
        <f>_xlfn.RANK.AVG(B344,$B$2:$B$592,0)</f>
        <v>246.5</v>
      </c>
      <c r="D344" s="1">
        <v>55</v>
      </c>
      <c r="E344" s="3">
        <f>_xlfn.RANK.AVG(D344,$D$2:$D$592,0)</f>
        <v>325.5</v>
      </c>
      <c r="F344" s="3">
        <f t="shared" si="15"/>
        <v>6241</v>
      </c>
      <c r="G344" s="2">
        <v>60.43</v>
      </c>
      <c r="H344" s="2">
        <f t="shared" si="16"/>
        <v>299</v>
      </c>
      <c r="I344" s="2">
        <f t="shared" si="17"/>
        <v>2756.25</v>
      </c>
    </row>
    <row r="345" spans="1:9">
      <c r="A345" s="1" t="s">
        <v>406</v>
      </c>
      <c r="B345" s="1">
        <v>6</v>
      </c>
      <c r="C345" s="1">
        <f>_xlfn.RANK.AVG(B345,$B$2:$B$592,0)</f>
        <v>246.5</v>
      </c>
      <c r="D345" s="1">
        <v>55</v>
      </c>
      <c r="E345" s="3">
        <f>_xlfn.RANK.AVG(D345,$D$2:$D$592,0)</f>
        <v>325.5</v>
      </c>
      <c r="F345" s="3">
        <f t="shared" si="15"/>
        <v>6241</v>
      </c>
      <c r="G345" s="2">
        <v>58.33</v>
      </c>
      <c r="H345" s="2">
        <f t="shared" si="16"/>
        <v>340</v>
      </c>
      <c r="I345" s="2">
        <f t="shared" si="17"/>
        <v>8742.25</v>
      </c>
    </row>
    <row r="346" spans="1:9">
      <c r="A346" s="1" t="s">
        <v>386</v>
      </c>
      <c r="B346" s="1">
        <v>6</v>
      </c>
      <c r="C346" s="1">
        <f>_xlfn.RANK.AVG(B346,$B$2:$B$592,0)</f>
        <v>246.5</v>
      </c>
      <c r="D346" s="1">
        <v>58</v>
      </c>
      <c r="E346" s="3">
        <f>_xlfn.RANK.AVG(D346,$D$2:$D$592,0)</f>
        <v>310.5</v>
      </c>
      <c r="F346" s="3">
        <f t="shared" si="15"/>
        <v>4096</v>
      </c>
      <c r="G346" s="2">
        <v>66.47</v>
      </c>
      <c r="H346" s="2">
        <f t="shared" si="16"/>
        <v>229</v>
      </c>
      <c r="I346" s="2">
        <f t="shared" si="17"/>
        <v>306.25</v>
      </c>
    </row>
    <row r="347" spans="1:9">
      <c r="A347" s="1" t="s">
        <v>385</v>
      </c>
      <c r="B347" s="1">
        <v>6</v>
      </c>
      <c r="C347" s="1">
        <f>_xlfn.RANK.AVG(B347,$B$2:$B$592,0)</f>
        <v>246.5</v>
      </c>
      <c r="D347" s="1">
        <v>59</v>
      </c>
      <c r="E347" s="3">
        <f>_xlfn.RANK.AVG(D347,$D$2:$D$592,0)</f>
        <v>306</v>
      </c>
      <c r="F347" s="3">
        <f t="shared" si="15"/>
        <v>3540.25</v>
      </c>
      <c r="G347" s="2">
        <v>66.09</v>
      </c>
      <c r="H347" s="2">
        <f t="shared" si="16"/>
        <v>235</v>
      </c>
      <c r="I347" s="2">
        <f t="shared" si="17"/>
        <v>132.25</v>
      </c>
    </row>
    <row r="348" spans="1:9">
      <c r="A348" s="1" t="s">
        <v>363</v>
      </c>
      <c r="B348" s="1">
        <v>6</v>
      </c>
      <c r="C348" s="1">
        <f>_xlfn.RANK.AVG(B348,$B$2:$B$592,0)</f>
        <v>246.5</v>
      </c>
      <c r="D348" s="1">
        <v>65</v>
      </c>
      <c r="E348" s="3">
        <f>_xlfn.RANK.AVG(D348,$D$2:$D$592,0)</f>
        <v>293</v>
      </c>
      <c r="F348" s="3">
        <f t="shared" si="15"/>
        <v>2162.25</v>
      </c>
      <c r="G348" s="2">
        <v>60.37</v>
      </c>
      <c r="H348" s="2">
        <f t="shared" si="16"/>
        <v>302</v>
      </c>
      <c r="I348" s="2">
        <f t="shared" si="17"/>
        <v>3080.25</v>
      </c>
    </row>
    <row r="349" spans="1:9">
      <c r="A349" s="1" t="s">
        <v>372</v>
      </c>
      <c r="B349" s="1">
        <v>6</v>
      </c>
      <c r="C349" s="1">
        <f>_xlfn.RANK.AVG(B349,$B$2:$B$592,0)</f>
        <v>246.5</v>
      </c>
      <c r="D349" s="1">
        <v>70</v>
      </c>
      <c r="E349" s="3">
        <f>_xlfn.RANK.AVG(D349,$D$2:$D$592,0)</f>
        <v>280</v>
      </c>
      <c r="F349" s="3">
        <f t="shared" si="15"/>
        <v>1122.25</v>
      </c>
      <c r="G349" s="2">
        <v>53.64</v>
      </c>
      <c r="H349" s="2">
        <f t="shared" si="16"/>
        <v>401</v>
      </c>
      <c r="I349" s="2">
        <f t="shared" si="17"/>
        <v>23870.25</v>
      </c>
    </row>
    <row r="350" spans="1:9">
      <c r="A350" s="1" t="s">
        <v>383</v>
      </c>
      <c r="B350" s="1">
        <v>6</v>
      </c>
      <c r="C350" s="1">
        <f>_xlfn.RANK.AVG(B350,$B$2:$B$592,0)</f>
        <v>246.5</v>
      </c>
      <c r="D350" s="1">
        <v>74</v>
      </c>
      <c r="E350" s="3">
        <f>_xlfn.RANK.AVG(D350,$D$2:$D$592,0)</f>
        <v>268.5</v>
      </c>
      <c r="F350" s="3">
        <f t="shared" si="15"/>
        <v>484</v>
      </c>
      <c r="G350" s="2">
        <v>61.66</v>
      </c>
      <c r="H350" s="2">
        <f t="shared" si="16"/>
        <v>282</v>
      </c>
      <c r="I350" s="2">
        <f t="shared" si="17"/>
        <v>1260.25</v>
      </c>
    </row>
    <row r="351" spans="1:9">
      <c r="A351" s="1" t="s">
        <v>408</v>
      </c>
      <c r="B351" s="1">
        <v>6</v>
      </c>
      <c r="C351" s="1">
        <f>_xlfn.RANK.AVG(B351,$B$2:$B$592,0)</f>
        <v>246.5</v>
      </c>
      <c r="D351" s="1">
        <v>77</v>
      </c>
      <c r="E351" s="3">
        <f>_xlfn.RANK.AVG(D351,$D$2:$D$592,0)</f>
        <v>264</v>
      </c>
      <c r="F351" s="3">
        <f t="shared" si="15"/>
        <v>306.25</v>
      </c>
      <c r="G351" s="2">
        <v>58.6</v>
      </c>
      <c r="H351" s="2">
        <f t="shared" si="16"/>
        <v>329.5</v>
      </c>
      <c r="I351" s="2">
        <f t="shared" si="17"/>
        <v>6889</v>
      </c>
    </row>
    <row r="352" spans="1:9">
      <c r="A352" s="1" t="s">
        <v>373</v>
      </c>
      <c r="B352" s="1">
        <v>6</v>
      </c>
      <c r="C352" s="1">
        <f>_xlfn.RANK.AVG(B352,$B$2:$B$592,0)</f>
        <v>246.5</v>
      </c>
      <c r="D352" s="1">
        <v>86</v>
      </c>
      <c r="E352" s="3">
        <f>_xlfn.RANK.AVG(D352,$D$2:$D$592,0)</f>
        <v>239.5</v>
      </c>
      <c r="F352" s="3">
        <f t="shared" si="15"/>
        <v>49</v>
      </c>
      <c r="G352" s="2">
        <v>51.96</v>
      </c>
      <c r="H352" s="2">
        <f t="shared" si="16"/>
        <v>426</v>
      </c>
      <c r="I352" s="2">
        <f t="shared" si="17"/>
        <v>32220.25</v>
      </c>
    </row>
    <row r="353" spans="1:9">
      <c r="A353" s="1" t="s">
        <v>394</v>
      </c>
      <c r="B353" s="1">
        <v>6</v>
      </c>
      <c r="C353" s="1">
        <f>_xlfn.RANK.AVG(B353,$B$2:$B$592,0)</f>
        <v>246.5</v>
      </c>
      <c r="D353" s="1">
        <v>89</v>
      </c>
      <c r="E353" s="3">
        <f>_xlfn.RANK.AVG(D353,$D$2:$D$592,0)</f>
        <v>235</v>
      </c>
      <c r="F353" s="3">
        <f t="shared" si="15"/>
        <v>132.25</v>
      </c>
      <c r="G353" s="2">
        <v>48.85</v>
      </c>
      <c r="H353" s="2">
        <f t="shared" si="16"/>
        <v>476</v>
      </c>
      <c r="I353" s="2">
        <f t="shared" si="17"/>
        <v>52670.25</v>
      </c>
    </row>
    <row r="354" spans="1:9">
      <c r="A354" s="1" t="s">
        <v>360</v>
      </c>
      <c r="B354" s="1">
        <v>6</v>
      </c>
      <c r="C354" s="1">
        <f>_xlfn.RANK.AVG(B354,$B$2:$B$592,0)</f>
        <v>246.5</v>
      </c>
      <c r="D354" s="1">
        <v>91</v>
      </c>
      <c r="E354" s="3">
        <f>_xlfn.RANK.AVG(D354,$D$2:$D$592,0)</f>
        <v>232</v>
      </c>
      <c r="F354" s="3">
        <f t="shared" si="15"/>
        <v>210.25</v>
      </c>
      <c r="G354" s="2">
        <v>54.73</v>
      </c>
      <c r="H354" s="2">
        <f t="shared" si="16"/>
        <v>379</v>
      </c>
      <c r="I354" s="2">
        <f t="shared" si="17"/>
        <v>17556.25</v>
      </c>
    </row>
    <row r="355" spans="1:9">
      <c r="A355" s="1" t="s">
        <v>377</v>
      </c>
      <c r="B355" s="1">
        <v>6</v>
      </c>
      <c r="C355" s="1">
        <f>_xlfn.RANK.AVG(B355,$B$2:$B$592,0)</f>
        <v>246.5</v>
      </c>
      <c r="D355" s="1">
        <v>106</v>
      </c>
      <c r="E355" s="3">
        <f>_xlfn.RANK.AVG(D355,$D$2:$D$592,0)</f>
        <v>211.5</v>
      </c>
      <c r="F355" s="3">
        <f t="shared" si="15"/>
        <v>1225</v>
      </c>
      <c r="G355" s="2">
        <v>47.52</v>
      </c>
      <c r="H355" s="2">
        <f t="shared" si="16"/>
        <v>492.5</v>
      </c>
      <c r="I355" s="2">
        <f t="shared" si="17"/>
        <v>60516</v>
      </c>
    </row>
    <row r="356" spans="1:9">
      <c r="A356" s="1" t="s">
        <v>392</v>
      </c>
      <c r="B356" s="1">
        <v>6</v>
      </c>
      <c r="C356" s="1">
        <f>_xlfn.RANK.AVG(B356,$B$2:$B$592,0)</f>
        <v>246.5</v>
      </c>
      <c r="D356" s="1">
        <v>106</v>
      </c>
      <c r="E356" s="3">
        <f>_xlfn.RANK.AVG(D356,$D$2:$D$592,0)</f>
        <v>211.5</v>
      </c>
      <c r="F356" s="3">
        <f t="shared" si="15"/>
        <v>1225</v>
      </c>
      <c r="G356" s="2">
        <v>46.46</v>
      </c>
      <c r="H356" s="2">
        <f t="shared" si="16"/>
        <v>507.5</v>
      </c>
      <c r="I356" s="2">
        <f t="shared" si="17"/>
        <v>68121</v>
      </c>
    </row>
    <row r="357" spans="1:9">
      <c r="A357" s="1" t="s">
        <v>378</v>
      </c>
      <c r="B357" s="1">
        <v>6</v>
      </c>
      <c r="C357" s="1">
        <f>_xlfn.RANK.AVG(B357,$B$2:$B$592,0)</f>
        <v>246.5</v>
      </c>
      <c r="D357" s="1">
        <v>117</v>
      </c>
      <c r="E357" s="3">
        <f>_xlfn.RANK.AVG(D357,$D$2:$D$592,0)</f>
        <v>191</v>
      </c>
      <c r="F357" s="3">
        <f t="shared" si="15"/>
        <v>3080.25</v>
      </c>
      <c r="G357" s="2">
        <v>46.82</v>
      </c>
      <c r="H357" s="2">
        <f t="shared" si="16"/>
        <v>501</v>
      </c>
      <c r="I357" s="2">
        <f t="shared" si="17"/>
        <v>64770.25</v>
      </c>
    </row>
    <row r="358" spans="1:9">
      <c r="A358" s="1" t="s">
        <v>374</v>
      </c>
      <c r="B358" s="1">
        <v>6</v>
      </c>
      <c r="C358" s="1">
        <f>_xlfn.RANK.AVG(B358,$B$2:$B$592,0)</f>
        <v>246.5</v>
      </c>
      <c r="D358" s="1">
        <v>119</v>
      </c>
      <c r="E358" s="3">
        <f>_xlfn.RANK.AVG(D358,$D$2:$D$592,0)</f>
        <v>188</v>
      </c>
      <c r="F358" s="3">
        <f t="shared" si="15"/>
        <v>3422.25</v>
      </c>
      <c r="G358" s="2">
        <v>46.64</v>
      </c>
      <c r="H358" s="2">
        <f t="shared" si="16"/>
        <v>505</v>
      </c>
      <c r="I358" s="2">
        <f t="shared" si="17"/>
        <v>66822.25</v>
      </c>
    </row>
    <row r="359" spans="1:9">
      <c r="A359" s="1" t="s">
        <v>395</v>
      </c>
      <c r="B359" s="1">
        <v>6</v>
      </c>
      <c r="C359" s="1">
        <f>_xlfn.RANK.AVG(B359,$B$2:$B$592,0)</f>
        <v>246.5</v>
      </c>
      <c r="D359" s="1">
        <v>123</v>
      </c>
      <c r="E359" s="3">
        <f>_xlfn.RANK.AVG(D359,$D$2:$D$592,0)</f>
        <v>185.5</v>
      </c>
      <c r="F359" s="3">
        <f t="shared" si="15"/>
        <v>3721</v>
      </c>
      <c r="G359" s="2">
        <v>48.54</v>
      </c>
      <c r="H359" s="2">
        <f t="shared" si="16"/>
        <v>481.5</v>
      </c>
      <c r="I359" s="2">
        <f t="shared" si="17"/>
        <v>55225</v>
      </c>
    </row>
    <row r="360" spans="1:9">
      <c r="A360" s="1" t="s">
        <v>389</v>
      </c>
      <c r="B360" s="1">
        <v>6</v>
      </c>
      <c r="C360" s="1">
        <f>_xlfn.RANK.AVG(B360,$B$2:$B$592,0)</f>
        <v>246.5</v>
      </c>
      <c r="D360" s="1">
        <v>124</v>
      </c>
      <c r="E360" s="3">
        <f>_xlfn.RANK.AVG(D360,$D$2:$D$592,0)</f>
        <v>184</v>
      </c>
      <c r="F360" s="3">
        <f t="shared" si="15"/>
        <v>3906.25</v>
      </c>
      <c r="G360" s="2">
        <v>48.97</v>
      </c>
      <c r="H360" s="2">
        <f t="shared" si="16"/>
        <v>473</v>
      </c>
      <c r="I360" s="2">
        <f t="shared" si="17"/>
        <v>51302.25</v>
      </c>
    </row>
    <row r="361" spans="1:9">
      <c r="A361" s="1" t="s">
        <v>357</v>
      </c>
      <c r="B361" s="1">
        <v>6</v>
      </c>
      <c r="C361" s="1">
        <f>_xlfn.RANK.AVG(B361,$B$2:$B$592,0)</f>
        <v>246.5</v>
      </c>
      <c r="D361" s="1">
        <v>125</v>
      </c>
      <c r="E361" s="3">
        <f>_xlfn.RANK.AVG(D361,$D$2:$D$592,0)</f>
        <v>182.5</v>
      </c>
      <c r="F361" s="3">
        <f t="shared" si="15"/>
        <v>4096</v>
      </c>
      <c r="G361" s="2">
        <v>64.790000000000006</v>
      </c>
      <c r="H361" s="2">
        <f t="shared" si="16"/>
        <v>247</v>
      </c>
      <c r="I361" s="2">
        <f t="shared" si="17"/>
        <v>0.25</v>
      </c>
    </row>
    <row r="362" spans="1:9">
      <c r="A362" s="1" t="s">
        <v>359</v>
      </c>
      <c r="B362" s="1">
        <v>6</v>
      </c>
      <c r="C362" s="1">
        <f>_xlfn.RANK.AVG(B362,$B$2:$B$592,0)</f>
        <v>246.5</v>
      </c>
      <c r="D362" s="1">
        <v>128</v>
      </c>
      <c r="E362" s="3">
        <f>_xlfn.RANK.AVG(D362,$D$2:$D$592,0)</f>
        <v>175.5</v>
      </c>
      <c r="F362" s="3">
        <f t="shared" si="15"/>
        <v>5041</v>
      </c>
      <c r="G362" s="2">
        <v>60</v>
      </c>
      <c r="H362" s="2">
        <f t="shared" si="16"/>
        <v>308.5</v>
      </c>
      <c r="I362" s="2">
        <f t="shared" si="17"/>
        <v>3844</v>
      </c>
    </row>
    <row r="363" spans="1:9">
      <c r="A363" s="1" t="s">
        <v>390</v>
      </c>
      <c r="B363" s="1">
        <v>6</v>
      </c>
      <c r="C363" s="1">
        <f>_xlfn.RANK.AVG(B363,$B$2:$B$592,0)</f>
        <v>246.5</v>
      </c>
      <c r="D363" s="1">
        <v>128</v>
      </c>
      <c r="E363" s="3">
        <f>_xlfn.RANK.AVG(D363,$D$2:$D$592,0)</f>
        <v>175.5</v>
      </c>
      <c r="F363" s="3">
        <f t="shared" si="15"/>
        <v>5041</v>
      </c>
      <c r="G363" s="2">
        <v>48.18</v>
      </c>
      <c r="H363" s="2">
        <f t="shared" si="16"/>
        <v>486</v>
      </c>
      <c r="I363" s="2">
        <f t="shared" si="17"/>
        <v>57360.25</v>
      </c>
    </row>
    <row r="364" spans="1:9">
      <c r="A364" s="1" t="s">
        <v>402</v>
      </c>
      <c r="B364" s="1">
        <v>6</v>
      </c>
      <c r="C364" s="1">
        <f>_xlfn.RANK.AVG(B364,$B$2:$B$592,0)</f>
        <v>246.5</v>
      </c>
      <c r="D364" s="1">
        <v>157</v>
      </c>
      <c r="E364" s="3">
        <f>_xlfn.RANK.AVG(D364,$D$2:$D$592,0)</f>
        <v>141</v>
      </c>
      <c r="F364" s="3">
        <f t="shared" si="15"/>
        <v>11130.25</v>
      </c>
      <c r="G364" s="2">
        <v>26.64</v>
      </c>
      <c r="H364" s="2">
        <f t="shared" si="16"/>
        <v>590</v>
      </c>
      <c r="I364" s="2">
        <f t="shared" si="17"/>
        <v>117992.25</v>
      </c>
    </row>
    <row r="365" spans="1:9">
      <c r="A365" s="1" t="s">
        <v>397</v>
      </c>
      <c r="B365" s="1">
        <v>6</v>
      </c>
      <c r="C365" s="1">
        <f>_xlfn.RANK.AVG(B365,$B$2:$B$592,0)</f>
        <v>246.5</v>
      </c>
      <c r="D365" s="1">
        <v>175</v>
      </c>
      <c r="E365" s="3">
        <f>_xlfn.RANK.AVG(D365,$D$2:$D$592,0)</f>
        <v>125</v>
      </c>
      <c r="F365" s="3">
        <f t="shared" si="15"/>
        <v>14762.25</v>
      </c>
      <c r="G365" s="2">
        <v>56.79</v>
      </c>
      <c r="H365" s="2">
        <f t="shared" si="16"/>
        <v>357</v>
      </c>
      <c r="I365" s="2">
        <f t="shared" si="17"/>
        <v>12210.25</v>
      </c>
    </row>
    <row r="366" spans="1:9">
      <c r="A366" s="1" t="s">
        <v>367</v>
      </c>
      <c r="B366" s="1">
        <v>6</v>
      </c>
      <c r="C366" s="1">
        <f>_xlfn.RANK.AVG(B366,$B$2:$B$592,0)</f>
        <v>246.5</v>
      </c>
      <c r="D366" s="1">
        <v>203</v>
      </c>
      <c r="E366" s="3">
        <f>_xlfn.RANK.AVG(D366,$D$2:$D$592,0)</f>
        <v>95.5</v>
      </c>
      <c r="F366" s="3">
        <f t="shared" si="15"/>
        <v>22801</v>
      </c>
      <c r="G366" s="2">
        <v>54.38</v>
      </c>
      <c r="H366" s="2">
        <f t="shared" si="16"/>
        <v>385</v>
      </c>
      <c r="I366" s="2">
        <f t="shared" si="17"/>
        <v>19182.25</v>
      </c>
    </row>
    <row r="367" spans="1:9">
      <c r="A367" s="1" t="s">
        <v>398</v>
      </c>
      <c r="B367" s="1">
        <v>6</v>
      </c>
      <c r="C367" s="1">
        <f>_xlfn.RANK.AVG(B367,$B$2:$B$592,0)</f>
        <v>246.5</v>
      </c>
      <c r="D367" s="1">
        <v>208</v>
      </c>
      <c r="E367" s="3">
        <f>_xlfn.RANK.AVG(D367,$D$2:$D$592,0)</f>
        <v>89</v>
      </c>
      <c r="F367" s="3">
        <f t="shared" si="15"/>
        <v>24806.25</v>
      </c>
      <c r="G367" s="2">
        <v>41.57</v>
      </c>
      <c r="H367" s="2">
        <f t="shared" si="16"/>
        <v>543</v>
      </c>
      <c r="I367" s="2">
        <f t="shared" si="17"/>
        <v>87912.25</v>
      </c>
    </row>
    <row r="368" spans="1:9">
      <c r="A368" s="1" t="s">
        <v>405</v>
      </c>
      <c r="B368" s="1">
        <v>6</v>
      </c>
      <c r="C368" s="1">
        <f>_xlfn.RANK.AVG(B368,$B$2:$B$592,0)</f>
        <v>246.5</v>
      </c>
      <c r="D368" s="1">
        <v>215</v>
      </c>
      <c r="E368" s="3">
        <f>_xlfn.RANK.AVG(D368,$D$2:$D$592,0)</f>
        <v>82.5</v>
      </c>
      <c r="F368" s="3">
        <f t="shared" si="15"/>
        <v>26896</v>
      </c>
      <c r="G368" s="2">
        <v>45.98</v>
      </c>
      <c r="H368" s="2">
        <f t="shared" si="16"/>
        <v>513</v>
      </c>
      <c r="I368" s="2">
        <f t="shared" si="17"/>
        <v>71022.25</v>
      </c>
    </row>
    <row r="369" spans="1:9">
      <c r="A369" s="1" t="s">
        <v>368</v>
      </c>
      <c r="B369" s="1">
        <v>6</v>
      </c>
      <c r="C369" s="1">
        <f>_xlfn.RANK.AVG(B369,$B$2:$B$592,0)</f>
        <v>246.5</v>
      </c>
      <c r="D369" s="1">
        <v>283</v>
      </c>
      <c r="E369" s="3">
        <f>_xlfn.RANK.AVG(D369,$D$2:$D$592,0)</f>
        <v>40</v>
      </c>
      <c r="F369" s="3">
        <f t="shared" si="15"/>
        <v>42642.25</v>
      </c>
      <c r="G369" s="2">
        <v>54.13</v>
      </c>
      <c r="H369" s="2">
        <f t="shared" si="16"/>
        <v>392</v>
      </c>
      <c r="I369" s="2">
        <f t="shared" si="17"/>
        <v>21170.25</v>
      </c>
    </row>
    <row r="370" spans="1:9">
      <c r="A370" s="1" t="s">
        <v>399</v>
      </c>
      <c r="B370" s="1">
        <v>6</v>
      </c>
      <c r="C370" s="1">
        <f>_xlfn.RANK.AVG(B370,$B$2:$B$592,0)</f>
        <v>246.5</v>
      </c>
      <c r="D370" s="1">
        <v>382</v>
      </c>
      <c r="E370" s="3">
        <f>_xlfn.RANK.AVG(D370,$D$2:$D$592,0)</f>
        <v>13</v>
      </c>
      <c r="F370" s="3">
        <f t="shared" si="15"/>
        <v>54522.25</v>
      </c>
      <c r="G370" s="2">
        <v>25.24</v>
      </c>
      <c r="H370" s="2">
        <f t="shared" si="16"/>
        <v>591</v>
      </c>
      <c r="I370" s="2">
        <f t="shared" si="17"/>
        <v>118680.25</v>
      </c>
    </row>
    <row r="371" spans="1:9">
      <c r="A371" s="1" t="s">
        <v>375</v>
      </c>
      <c r="B371" s="1">
        <v>6</v>
      </c>
      <c r="C371" s="1">
        <f>_xlfn.RANK.AVG(B371,$B$2:$B$592,0)</f>
        <v>246.5</v>
      </c>
      <c r="D371" s="1">
        <v>393</v>
      </c>
      <c r="E371" s="3">
        <f>_xlfn.RANK.AVG(D371,$D$2:$D$592,0)</f>
        <v>10</v>
      </c>
      <c r="F371" s="3">
        <f t="shared" si="15"/>
        <v>55932.25</v>
      </c>
      <c r="G371" s="2">
        <v>43.78</v>
      </c>
      <c r="H371" s="2">
        <f t="shared" si="16"/>
        <v>533</v>
      </c>
      <c r="I371" s="2">
        <f t="shared" si="17"/>
        <v>82082.25</v>
      </c>
    </row>
    <row r="372" spans="1:9">
      <c r="A372" s="1" t="s">
        <v>454</v>
      </c>
      <c r="B372" s="1">
        <v>7</v>
      </c>
      <c r="C372" s="1">
        <f>_xlfn.RANK.AVG(B372,$B$2:$B$592,0)</f>
        <v>198</v>
      </c>
      <c r="D372" s="1">
        <v>5</v>
      </c>
      <c r="E372" s="3">
        <f>_xlfn.RANK.AVG(D372,$D$2:$D$592,0)</f>
        <v>554</v>
      </c>
      <c r="F372" s="3">
        <f t="shared" si="15"/>
        <v>126736</v>
      </c>
      <c r="G372" s="2">
        <v>88.89</v>
      </c>
      <c r="H372" s="2">
        <f t="shared" si="16"/>
        <v>85</v>
      </c>
      <c r="I372" s="2">
        <f t="shared" si="17"/>
        <v>12769</v>
      </c>
    </row>
    <row r="373" spans="1:9">
      <c r="A373" s="1" t="s">
        <v>413</v>
      </c>
      <c r="B373" s="1">
        <v>7</v>
      </c>
      <c r="C373" s="1">
        <f>_xlfn.RANK.AVG(B373,$B$2:$B$592,0)</f>
        <v>198</v>
      </c>
      <c r="D373" s="1">
        <v>6</v>
      </c>
      <c r="E373" s="3">
        <f>_xlfn.RANK.AVG(D373,$D$2:$D$592,0)</f>
        <v>511</v>
      </c>
      <c r="F373" s="3">
        <f t="shared" si="15"/>
        <v>97969</v>
      </c>
      <c r="G373" s="2">
        <v>87.5</v>
      </c>
      <c r="H373" s="2">
        <f t="shared" si="16"/>
        <v>117.5</v>
      </c>
      <c r="I373" s="2">
        <f t="shared" si="17"/>
        <v>6480.25</v>
      </c>
    </row>
    <row r="374" spans="1:9">
      <c r="A374" s="1" t="s">
        <v>451</v>
      </c>
      <c r="B374" s="1">
        <v>7</v>
      </c>
      <c r="C374" s="1">
        <f>_xlfn.RANK.AVG(B374,$B$2:$B$592,0)</f>
        <v>198</v>
      </c>
      <c r="D374" s="1">
        <v>9</v>
      </c>
      <c r="E374" s="3">
        <f>_xlfn.RANK.AVG(D374,$D$2:$D$592,0)</f>
        <v>468</v>
      </c>
      <c r="F374" s="3">
        <f t="shared" si="15"/>
        <v>72900</v>
      </c>
      <c r="G374" s="2">
        <v>85</v>
      </c>
      <c r="H374" s="2">
        <f t="shared" si="16"/>
        <v>147</v>
      </c>
      <c r="I374" s="2">
        <f t="shared" si="17"/>
        <v>2601</v>
      </c>
    </row>
    <row r="375" spans="1:9">
      <c r="A375" s="1" t="s">
        <v>429</v>
      </c>
      <c r="B375" s="1">
        <v>7</v>
      </c>
      <c r="C375" s="1">
        <f>_xlfn.RANK.AVG(B375,$B$2:$B$592,0)</f>
        <v>198</v>
      </c>
      <c r="D375" s="1">
        <v>11</v>
      </c>
      <c r="E375" s="3">
        <f>_xlfn.RANK.AVG(D375,$D$2:$D$592,0)</f>
        <v>455</v>
      </c>
      <c r="F375" s="3">
        <f t="shared" si="15"/>
        <v>66049</v>
      </c>
      <c r="G375" s="2">
        <v>86.25</v>
      </c>
      <c r="H375" s="2">
        <f t="shared" si="16"/>
        <v>139</v>
      </c>
      <c r="I375" s="2">
        <f t="shared" si="17"/>
        <v>3481</v>
      </c>
    </row>
    <row r="376" spans="1:9">
      <c r="A376" s="1" t="s">
        <v>433</v>
      </c>
      <c r="B376" s="1">
        <v>7</v>
      </c>
      <c r="C376" s="1">
        <f>_xlfn.RANK.AVG(B376,$B$2:$B$592,0)</f>
        <v>198</v>
      </c>
      <c r="D376" s="1">
        <v>11</v>
      </c>
      <c r="E376" s="3">
        <f>_xlfn.RANK.AVG(D376,$D$2:$D$592,0)</f>
        <v>455</v>
      </c>
      <c r="F376" s="3">
        <f t="shared" si="15"/>
        <v>66049</v>
      </c>
      <c r="G376" s="2">
        <v>86.9</v>
      </c>
      <c r="H376" s="2">
        <f t="shared" si="16"/>
        <v>131</v>
      </c>
      <c r="I376" s="2">
        <f t="shared" si="17"/>
        <v>4489</v>
      </c>
    </row>
    <row r="377" spans="1:9">
      <c r="A377" s="1" t="s">
        <v>442</v>
      </c>
      <c r="B377" s="1">
        <v>7</v>
      </c>
      <c r="C377" s="1">
        <f>_xlfn.RANK.AVG(B377,$B$2:$B$592,0)</f>
        <v>198</v>
      </c>
      <c r="D377" s="1">
        <v>14</v>
      </c>
      <c r="E377" s="3">
        <f>_xlfn.RANK.AVG(D377,$D$2:$D$592,0)</f>
        <v>423</v>
      </c>
      <c r="F377" s="3">
        <f t="shared" si="15"/>
        <v>50625</v>
      </c>
      <c r="G377" s="2">
        <v>78.790000000000006</v>
      </c>
      <c r="H377" s="2">
        <f t="shared" si="16"/>
        <v>177</v>
      </c>
      <c r="I377" s="2">
        <f t="shared" si="17"/>
        <v>441</v>
      </c>
    </row>
    <row r="378" spans="1:9">
      <c r="A378" s="1" t="s">
        <v>439</v>
      </c>
      <c r="B378" s="1">
        <v>7</v>
      </c>
      <c r="C378" s="1">
        <f>_xlfn.RANK.AVG(B378,$B$2:$B$592,0)</f>
        <v>198</v>
      </c>
      <c r="D378" s="1">
        <v>28</v>
      </c>
      <c r="E378" s="3">
        <f>_xlfn.RANK.AVG(D378,$D$2:$D$592,0)</f>
        <v>399.5</v>
      </c>
      <c r="F378" s="3">
        <f t="shared" si="15"/>
        <v>40602.25</v>
      </c>
      <c r="G378" s="2">
        <v>69.569999999999993</v>
      </c>
      <c r="H378" s="2">
        <f t="shared" si="16"/>
        <v>211.5</v>
      </c>
      <c r="I378" s="2">
        <f t="shared" si="17"/>
        <v>182.25</v>
      </c>
    </row>
    <row r="379" spans="1:9">
      <c r="A379" s="1" t="s">
        <v>428</v>
      </c>
      <c r="B379" s="1">
        <v>7</v>
      </c>
      <c r="C379" s="1">
        <f>_xlfn.RANK.AVG(B379,$B$2:$B$592,0)</f>
        <v>198</v>
      </c>
      <c r="D379" s="1">
        <v>37</v>
      </c>
      <c r="E379" s="3">
        <f>_xlfn.RANK.AVG(D379,$D$2:$D$592,0)</f>
        <v>377.5</v>
      </c>
      <c r="F379" s="3">
        <f t="shared" si="15"/>
        <v>32220.25</v>
      </c>
      <c r="G379" s="2">
        <v>75.97</v>
      </c>
      <c r="H379" s="2">
        <f t="shared" si="16"/>
        <v>188</v>
      </c>
      <c r="I379" s="2">
        <f t="shared" si="17"/>
        <v>100</v>
      </c>
    </row>
    <row r="380" spans="1:9">
      <c r="A380" s="1" t="s">
        <v>419</v>
      </c>
      <c r="B380" s="1">
        <v>7</v>
      </c>
      <c r="C380" s="1">
        <f>_xlfn.RANK.AVG(B380,$B$2:$B$592,0)</f>
        <v>198</v>
      </c>
      <c r="D380" s="1">
        <v>49</v>
      </c>
      <c r="E380" s="3">
        <f>_xlfn.RANK.AVG(D380,$D$2:$D$592,0)</f>
        <v>339.5</v>
      </c>
      <c r="F380" s="3">
        <f t="shared" si="15"/>
        <v>20022.25</v>
      </c>
      <c r="G380" s="2">
        <v>54.21</v>
      </c>
      <c r="H380" s="2">
        <f t="shared" si="16"/>
        <v>389</v>
      </c>
      <c r="I380" s="2">
        <f t="shared" si="17"/>
        <v>36481</v>
      </c>
    </row>
    <row r="381" spans="1:9">
      <c r="A381" s="1" t="s">
        <v>424</v>
      </c>
      <c r="B381" s="1">
        <v>7</v>
      </c>
      <c r="C381" s="1">
        <f>_xlfn.RANK.AVG(B381,$B$2:$B$592,0)</f>
        <v>198</v>
      </c>
      <c r="D381" s="1">
        <v>56</v>
      </c>
      <c r="E381" s="3">
        <f>_xlfn.RANK.AVG(D381,$D$2:$D$592,0)</f>
        <v>320</v>
      </c>
      <c r="F381" s="3">
        <f t="shared" si="15"/>
        <v>14884</v>
      </c>
      <c r="G381" s="2">
        <v>62.42</v>
      </c>
      <c r="H381" s="2">
        <f t="shared" si="16"/>
        <v>274</v>
      </c>
      <c r="I381" s="2">
        <f t="shared" si="17"/>
        <v>5776</v>
      </c>
    </row>
    <row r="382" spans="1:9">
      <c r="A382" s="1" t="s">
        <v>444</v>
      </c>
      <c r="B382" s="1">
        <v>7</v>
      </c>
      <c r="C382" s="1">
        <f>_xlfn.RANK.AVG(B382,$B$2:$B$592,0)</f>
        <v>198</v>
      </c>
      <c r="D382" s="1">
        <v>56</v>
      </c>
      <c r="E382" s="3">
        <f>_xlfn.RANK.AVG(D382,$D$2:$D$592,0)</f>
        <v>320</v>
      </c>
      <c r="F382" s="3">
        <f t="shared" si="15"/>
        <v>14884</v>
      </c>
      <c r="G382" s="2">
        <v>63.64</v>
      </c>
      <c r="H382" s="2">
        <f t="shared" si="16"/>
        <v>258.5</v>
      </c>
      <c r="I382" s="2">
        <f t="shared" si="17"/>
        <v>3660.25</v>
      </c>
    </row>
    <row r="383" spans="1:9">
      <c r="A383" s="1" t="s">
        <v>441</v>
      </c>
      <c r="B383" s="1">
        <v>7</v>
      </c>
      <c r="C383" s="1">
        <f>_xlfn.RANK.AVG(B383,$B$2:$B$592,0)</f>
        <v>198</v>
      </c>
      <c r="D383" s="1">
        <v>65</v>
      </c>
      <c r="E383" s="3">
        <f>_xlfn.RANK.AVG(D383,$D$2:$D$592,0)</f>
        <v>293</v>
      </c>
      <c r="F383" s="3">
        <f t="shared" si="15"/>
        <v>9025</v>
      </c>
      <c r="G383" s="2">
        <v>66.150000000000006</v>
      </c>
      <c r="H383" s="2">
        <f t="shared" si="16"/>
        <v>233</v>
      </c>
      <c r="I383" s="2">
        <f t="shared" si="17"/>
        <v>1225</v>
      </c>
    </row>
    <row r="384" spans="1:9">
      <c r="A384" s="1" t="s">
        <v>452</v>
      </c>
      <c r="B384" s="1">
        <v>7</v>
      </c>
      <c r="C384" s="1">
        <f>_xlfn.RANK.AVG(B384,$B$2:$B$592,0)</f>
        <v>198</v>
      </c>
      <c r="D384" s="1">
        <v>65</v>
      </c>
      <c r="E384" s="3">
        <f>_xlfn.RANK.AVG(D384,$D$2:$D$592,0)</f>
        <v>293</v>
      </c>
      <c r="F384" s="3">
        <f t="shared" si="15"/>
        <v>9025</v>
      </c>
      <c r="G384" s="2">
        <v>58.6</v>
      </c>
      <c r="H384" s="2">
        <f t="shared" si="16"/>
        <v>329.5</v>
      </c>
      <c r="I384" s="2">
        <f t="shared" si="17"/>
        <v>17292.25</v>
      </c>
    </row>
    <row r="385" spans="1:9">
      <c r="A385" s="1" t="s">
        <v>412</v>
      </c>
      <c r="B385" s="1">
        <v>7</v>
      </c>
      <c r="C385" s="1">
        <f>_xlfn.RANK.AVG(B385,$B$2:$B$592,0)</f>
        <v>198</v>
      </c>
      <c r="D385" s="1">
        <v>66</v>
      </c>
      <c r="E385" s="3">
        <f>_xlfn.RANK.AVG(D385,$D$2:$D$592,0)</f>
        <v>288.5</v>
      </c>
      <c r="F385" s="3">
        <f t="shared" si="15"/>
        <v>8190.25</v>
      </c>
      <c r="G385" s="2">
        <v>60.71</v>
      </c>
      <c r="H385" s="2">
        <f t="shared" si="16"/>
        <v>294</v>
      </c>
      <c r="I385" s="2">
        <f t="shared" si="17"/>
        <v>9216</v>
      </c>
    </row>
    <row r="386" spans="1:9">
      <c r="A386" s="1" t="s">
        <v>455</v>
      </c>
      <c r="B386" s="1">
        <v>7</v>
      </c>
      <c r="C386" s="1">
        <f>_xlfn.RANK.AVG(B386,$B$2:$B$592,0)</f>
        <v>198</v>
      </c>
      <c r="D386" s="1">
        <v>66</v>
      </c>
      <c r="E386" s="3">
        <f>_xlfn.RANK.AVG(D386,$D$2:$D$592,0)</f>
        <v>288.5</v>
      </c>
      <c r="F386" s="3">
        <f t="shared" si="15"/>
        <v>8190.25</v>
      </c>
      <c r="G386" s="2">
        <v>62.29</v>
      </c>
      <c r="H386" s="2">
        <f t="shared" si="16"/>
        <v>276</v>
      </c>
      <c r="I386" s="2">
        <f t="shared" si="17"/>
        <v>6084</v>
      </c>
    </row>
    <row r="387" spans="1:9">
      <c r="A387" s="1" t="s">
        <v>435</v>
      </c>
      <c r="B387" s="1">
        <v>7</v>
      </c>
      <c r="C387" s="1">
        <f>_xlfn.RANK.AVG(B387,$B$2:$B$592,0)</f>
        <v>198</v>
      </c>
      <c r="D387" s="1">
        <v>69</v>
      </c>
      <c r="E387" s="3">
        <f>_xlfn.RANK.AVG(D387,$D$2:$D$592,0)</f>
        <v>284.5</v>
      </c>
      <c r="F387" s="3">
        <f t="shared" ref="F387:F450" si="18">(C387-E387)^2</f>
        <v>7482.25</v>
      </c>
      <c r="G387" s="2">
        <v>60.34</v>
      </c>
      <c r="H387" s="2">
        <f t="shared" ref="H387:H450" si="19">_xlfn.RANK.AVG(G387,G$2:G$592,0)</f>
        <v>303</v>
      </c>
      <c r="I387" s="2">
        <f t="shared" ref="I387:I450" si="20">(C387-H387)^2</f>
        <v>11025</v>
      </c>
    </row>
    <row r="388" spans="1:9">
      <c r="A388" s="1" t="s">
        <v>423</v>
      </c>
      <c r="B388" s="1">
        <v>7</v>
      </c>
      <c r="C388" s="1">
        <f>_xlfn.RANK.AVG(B388,$B$2:$B$592,0)</f>
        <v>198</v>
      </c>
      <c r="D388" s="1">
        <v>70</v>
      </c>
      <c r="E388" s="3">
        <f>_xlfn.RANK.AVG(D388,$D$2:$D$592,0)</f>
        <v>280</v>
      </c>
      <c r="F388" s="3">
        <f t="shared" si="18"/>
        <v>6724</v>
      </c>
      <c r="G388" s="2">
        <v>68.33</v>
      </c>
      <c r="H388" s="2">
        <f t="shared" si="19"/>
        <v>221</v>
      </c>
      <c r="I388" s="2">
        <f t="shared" si="20"/>
        <v>529</v>
      </c>
    </row>
    <row r="389" spans="1:9">
      <c r="A389" s="1" t="s">
        <v>450</v>
      </c>
      <c r="B389" s="1">
        <v>7</v>
      </c>
      <c r="C389" s="1">
        <f>_xlfn.RANK.AVG(B389,$B$2:$B$592,0)</f>
        <v>198</v>
      </c>
      <c r="D389" s="1">
        <v>72</v>
      </c>
      <c r="E389" s="3">
        <f>_xlfn.RANK.AVG(D389,$D$2:$D$592,0)</f>
        <v>273</v>
      </c>
      <c r="F389" s="3">
        <f t="shared" si="18"/>
        <v>5625</v>
      </c>
      <c r="G389" s="2">
        <v>58.86</v>
      </c>
      <c r="H389" s="2">
        <f t="shared" si="19"/>
        <v>321</v>
      </c>
      <c r="I389" s="2">
        <f t="shared" si="20"/>
        <v>15129</v>
      </c>
    </row>
    <row r="390" spans="1:9">
      <c r="A390" s="1" t="s">
        <v>443</v>
      </c>
      <c r="B390" s="1">
        <v>7</v>
      </c>
      <c r="C390" s="1">
        <f>_xlfn.RANK.AVG(B390,$B$2:$B$592,0)</f>
        <v>198</v>
      </c>
      <c r="D390" s="1">
        <v>81</v>
      </c>
      <c r="E390" s="3">
        <f>_xlfn.RANK.AVG(D390,$D$2:$D$592,0)</f>
        <v>251</v>
      </c>
      <c r="F390" s="3">
        <f t="shared" si="18"/>
        <v>2809</v>
      </c>
      <c r="G390" s="2">
        <v>61.61</v>
      </c>
      <c r="H390" s="2">
        <f t="shared" si="19"/>
        <v>283</v>
      </c>
      <c r="I390" s="2">
        <f t="shared" si="20"/>
        <v>7225</v>
      </c>
    </row>
    <row r="391" spans="1:9">
      <c r="A391" s="1" t="s">
        <v>431</v>
      </c>
      <c r="B391" s="1">
        <v>7</v>
      </c>
      <c r="C391" s="1">
        <f>_xlfn.RANK.AVG(B391,$B$2:$B$592,0)</f>
        <v>198</v>
      </c>
      <c r="D391" s="1">
        <v>82</v>
      </c>
      <c r="E391" s="3">
        <f>_xlfn.RANK.AVG(D391,$D$2:$D$592,0)</f>
        <v>248</v>
      </c>
      <c r="F391" s="3">
        <f t="shared" si="18"/>
        <v>2500</v>
      </c>
      <c r="G391" s="2">
        <v>59.61</v>
      </c>
      <c r="H391" s="2">
        <f t="shared" si="19"/>
        <v>311</v>
      </c>
      <c r="I391" s="2">
        <f t="shared" si="20"/>
        <v>12769</v>
      </c>
    </row>
    <row r="392" spans="1:9">
      <c r="A392" s="1" t="s">
        <v>438</v>
      </c>
      <c r="B392" s="1">
        <v>7</v>
      </c>
      <c r="C392" s="1">
        <f>_xlfn.RANK.AVG(B392,$B$2:$B$592,0)</f>
        <v>198</v>
      </c>
      <c r="D392" s="1">
        <v>85</v>
      </c>
      <c r="E392" s="3">
        <f>_xlfn.RANK.AVG(D392,$D$2:$D$592,0)</f>
        <v>242</v>
      </c>
      <c r="F392" s="3">
        <f t="shared" si="18"/>
        <v>1936</v>
      </c>
      <c r="G392" s="2">
        <v>63.04</v>
      </c>
      <c r="H392" s="2">
        <f t="shared" si="19"/>
        <v>265</v>
      </c>
      <c r="I392" s="2">
        <f t="shared" si="20"/>
        <v>4489</v>
      </c>
    </row>
    <row r="393" spans="1:9">
      <c r="A393" s="1" t="s">
        <v>446</v>
      </c>
      <c r="B393" s="1">
        <v>7</v>
      </c>
      <c r="C393" s="1">
        <f>_xlfn.RANK.AVG(B393,$B$2:$B$592,0)</f>
        <v>198</v>
      </c>
      <c r="D393" s="1">
        <v>97</v>
      </c>
      <c r="E393" s="3">
        <f>_xlfn.RANK.AVG(D393,$D$2:$D$592,0)</f>
        <v>225</v>
      </c>
      <c r="F393" s="3">
        <f t="shared" si="18"/>
        <v>729</v>
      </c>
      <c r="G393" s="2">
        <v>58.01</v>
      </c>
      <c r="H393" s="2">
        <f t="shared" si="19"/>
        <v>344</v>
      </c>
      <c r="I393" s="2">
        <f t="shared" si="20"/>
        <v>21316</v>
      </c>
    </row>
    <row r="394" spans="1:9">
      <c r="A394" s="1" t="s">
        <v>421</v>
      </c>
      <c r="B394" s="1">
        <v>7</v>
      </c>
      <c r="C394" s="1">
        <f>_xlfn.RANK.AVG(B394,$B$2:$B$592,0)</f>
        <v>198</v>
      </c>
      <c r="D394" s="1">
        <v>102</v>
      </c>
      <c r="E394" s="3">
        <f>_xlfn.RANK.AVG(D394,$D$2:$D$592,0)</f>
        <v>216.5</v>
      </c>
      <c r="F394" s="3">
        <f t="shared" si="18"/>
        <v>342.25</v>
      </c>
      <c r="G394" s="2">
        <v>45.45</v>
      </c>
      <c r="H394" s="2">
        <f t="shared" si="19"/>
        <v>518</v>
      </c>
      <c r="I394" s="2">
        <f t="shared" si="20"/>
        <v>102400</v>
      </c>
    </row>
    <row r="395" spans="1:9">
      <c r="A395" s="1" t="s">
        <v>445</v>
      </c>
      <c r="B395" s="1">
        <v>7</v>
      </c>
      <c r="C395" s="1">
        <f>_xlfn.RANK.AVG(B395,$B$2:$B$592,0)</f>
        <v>198</v>
      </c>
      <c r="D395" s="1">
        <v>102</v>
      </c>
      <c r="E395" s="3">
        <f>_xlfn.RANK.AVG(D395,$D$2:$D$592,0)</f>
        <v>216.5</v>
      </c>
      <c r="F395" s="3">
        <f t="shared" si="18"/>
        <v>342.25</v>
      </c>
      <c r="G395" s="2">
        <v>55.84</v>
      </c>
      <c r="H395" s="2">
        <f t="shared" si="19"/>
        <v>364.5</v>
      </c>
      <c r="I395" s="2">
        <f t="shared" si="20"/>
        <v>27722.25</v>
      </c>
    </row>
    <row r="396" spans="1:9">
      <c r="A396" s="1" t="s">
        <v>440</v>
      </c>
      <c r="B396" s="1">
        <v>7</v>
      </c>
      <c r="C396" s="1">
        <f>_xlfn.RANK.AVG(B396,$B$2:$B$592,0)</f>
        <v>198</v>
      </c>
      <c r="D396" s="1">
        <v>103</v>
      </c>
      <c r="E396" s="3">
        <f>_xlfn.RANK.AVG(D396,$D$2:$D$592,0)</f>
        <v>215</v>
      </c>
      <c r="F396" s="3">
        <f t="shared" si="18"/>
        <v>289</v>
      </c>
      <c r="G396" s="2">
        <v>51.64</v>
      </c>
      <c r="H396" s="2">
        <f t="shared" si="19"/>
        <v>428</v>
      </c>
      <c r="I396" s="2">
        <f t="shared" si="20"/>
        <v>52900</v>
      </c>
    </row>
    <row r="397" spans="1:9">
      <c r="A397" s="1" t="s">
        <v>430</v>
      </c>
      <c r="B397" s="1">
        <v>7</v>
      </c>
      <c r="C397" s="1">
        <f>_xlfn.RANK.AVG(B397,$B$2:$B$592,0)</f>
        <v>198</v>
      </c>
      <c r="D397" s="1">
        <v>106</v>
      </c>
      <c r="E397" s="3">
        <f>_xlfn.RANK.AVG(D397,$D$2:$D$592,0)</f>
        <v>211.5</v>
      </c>
      <c r="F397" s="3">
        <f t="shared" si="18"/>
        <v>182.25</v>
      </c>
      <c r="G397" s="2">
        <v>47.52</v>
      </c>
      <c r="H397" s="2">
        <f t="shared" si="19"/>
        <v>492.5</v>
      </c>
      <c r="I397" s="2">
        <f t="shared" si="20"/>
        <v>86730.25</v>
      </c>
    </row>
    <row r="398" spans="1:9">
      <c r="A398" s="1" t="s">
        <v>434</v>
      </c>
      <c r="B398" s="1">
        <v>7</v>
      </c>
      <c r="C398" s="1">
        <f>_xlfn.RANK.AVG(B398,$B$2:$B$592,0)</f>
        <v>198</v>
      </c>
      <c r="D398" s="1">
        <v>109</v>
      </c>
      <c r="E398" s="3">
        <f>_xlfn.RANK.AVG(D398,$D$2:$D$592,0)</f>
        <v>205</v>
      </c>
      <c r="F398" s="3">
        <f t="shared" si="18"/>
        <v>49</v>
      </c>
      <c r="G398" s="2">
        <v>66.36</v>
      </c>
      <c r="H398" s="2">
        <f t="shared" si="19"/>
        <v>230</v>
      </c>
      <c r="I398" s="2">
        <f t="shared" si="20"/>
        <v>1024</v>
      </c>
    </row>
    <row r="399" spans="1:9">
      <c r="A399" s="1" t="s">
        <v>437</v>
      </c>
      <c r="B399" s="1">
        <v>7</v>
      </c>
      <c r="C399" s="1">
        <f>_xlfn.RANK.AVG(B399,$B$2:$B$592,0)</f>
        <v>198</v>
      </c>
      <c r="D399" s="1">
        <v>109</v>
      </c>
      <c r="E399" s="3">
        <f>_xlfn.RANK.AVG(D399,$D$2:$D$592,0)</f>
        <v>205</v>
      </c>
      <c r="F399" s="3">
        <f t="shared" si="18"/>
        <v>49</v>
      </c>
      <c r="G399" s="2">
        <v>52.81</v>
      </c>
      <c r="H399" s="2">
        <f t="shared" si="19"/>
        <v>413</v>
      </c>
      <c r="I399" s="2">
        <f t="shared" si="20"/>
        <v>46225</v>
      </c>
    </row>
    <row r="400" spans="1:9">
      <c r="A400" s="1" t="s">
        <v>418</v>
      </c>
      <c r="B400" s="1">
        <v>7</v>
      </c>
      <c r="C400" s="1">
        <f>_xlfn.RANK.AVG(B400,$B$2:$B$592,0)</f>
        <v>198</v>
      </c>
      <c r="D400" s="1">
        <v>110</v>
      </c>
      <c r="E400" s="3">
        <f>_xlfn.RANK.AVG(D400,$D$2:$D$592,0)</f>
        <v>202</v>
      </c>
      <c r="F400" s="3">
        <f t="shared" si="18"/>
        <v>16</v>
      </c>
      <c r="G400" s="2">
        <v>44.72</v>
      </c>
      <c r="H400" s="2">
        <f t="shared" si="19"/>
        <v>524</v>
      </c>
      <c r="I400" s="2">
        <f t="shared" si="20"/>
        <v>106276</v>
      </c>
    </row>
    <row r="401" spans="1:9">
      <c r="A401" s="1" t="s">
        <v>417</v>
      </c>
      <c r="B401" s="1">
        <v>7</v>
      </c>
      <c r="C401" s="1">
        <f>_xlfn.RANK.AVG(B401,$B$2:$B$592,0)</f>
        <v>198</v>
      </c>
      <c r="D401" s="1">
        <v>125</v>
      </c>
      <c r="E401" s="3">
        <f>_xlfn.RANK.AVG(D401,$D$2:$D$592,0)</f>
        <v>182.5</v>
      </c>
      <c r="F401" s="3">
        <f t="shared" si="18"/>
        <v>240.25</v>
      </c>
      <c r="G401" s="2">
        <v>52.47</v>
      </c>
      <c r="H401" s="2">
        <f t="shared" si="19"/>
        <v>423</v>
      </c>
      <c r="I401" s="2">
        <f t="shared" si="20"/>
        <v>50625</v>
      </c>
    </row>
    <row r="402" spans="1:9">
      <c r="A402" s="1" t="s">
        <v>425</v>
      </c>
      <c r="B402" s="1">
        <v>7</v>
      </c>
      <c r="C402" s="1">
        <f>_xlfn.RANK.AVG(B402,$B$2:$B$592,0)</f>
        <v>198</v>
      </c>
      <c r="D402" s="1">
        <v>126</v>
      </c>
      <c r="E402" s="3">
        <f>_xlfn.RANK.AVG(D402,$D$2:$D$592,0)</f>
        <v>180</v>
      </c>
      <c r="F402" s="3">
        <f t="shared" si="18"/>
        <v>324</v>
      </c>
      <c r="G402" s="2">
        <v>48.99</v>
      </c>
      <c r="H402" s="2">
        <f t="shared" si="19"/>
        <v>471.5</v>
      </c>
      <c r="I402" s="2">
        <f t="shared" si="20"/>
        <v>74802.25</v>
      </c>
    </row>
    <row r="403" spans="1:9">
      <c r="A403" s="1" t="s">
        <v>414</v>
      </c>
      <c r="B403" s="1">
        <v>7</v>
      </c>
      <c r="C403" s="1">
        <f>_xlfn.RANK.AVG(B403,$B$2:$B$592,0)</f>
        <v>198</v>
      </c>
      <c r="D403" s="1">
        <v>130</v>
      </c>
      <c r="E403" s="3">
        <f>_xlfn.RANK.AVG(D403,$D$2:$D$592,0)</f>
        <v>174</v>
      </c>
      <c r="F403" s="3">
        <f t="shared" si="18"/>
        <v>576</v>
      </c>
      <c r="G403" s="2">
        <v>49.81</v>
      </c>
      <c r="H403" s="2">
        <f t="shared" si="19"/>
        <v>459</v>
      </c>
      <c r="I403" s="2">
        <f t="shared" si="20"/>
        <v>68121</v>
      </c>
    </row>
    <row r="404" spans="1:9">
      <c r="A404" s="1" t="s">
        <v>422</v>
      </c>
      <c r="B404" s="1">
        <v>7</v>
      </c>
      <c r="C404" s="1">
        <f>_xlfn.RANK.AVG(B404,$B$2:$B$592,0)</f>
        <v>198</v>
      </c>
      <c r="D404" s="1">
        <v>136</v>
      </c>
      <c r="E404" s="3">
        <f>_xlfn.RANK.AVG(D404,$D$2:$D$592,0)</f>
        <v>168</v>
      </c>
      <c r="F404" s="3">
        <f t="shared" si="18"/>
        <v>900</v>
      </c>
      <c r="G404" s="2">
        <v>55.7</v>
      </c>
      <c r="H404" s="2">
        <f t="shared" si="19"/>
        <v>369</v>
      </c>
      <c r="I404" s="2">
        <f t="shared" si="20"/>
        <v>29241</v>
      </c>
    </row>
    <row r="405" spans="1:9">
      <c r="A405" s="1" t="s">
        <v>411</v>
      </c>
      <c r="B405" s="1">
        <v>7</v>
      </c>
      <c r="C405" s="1">
        <f>_xlfn.RANK.AVG(B405,$B$2:$B$592,0)</f>
        <v>198</v>
      </c>
      <c r="D405" s="1">
        <v>143</v>
      </c>
      <c r="E405" s="3">
        <f>_xlfn.RANK.AVG(D405,$D$2:$D$592,0)</f>
        <v>159</v>
      </c>
      <c r="F405" s="3">
        <f t="shared" si="18"/>
        <v>1521</v>
      </c>
      <c r="G405" s="2">
        <v>62.66</v>
      </c>
      <c r="H405" s="2">
        <f t="shared" si="19"/>
        <v>271</v>
      </c>
      <c r="I405" s="2">
        <f t="shared" si="20"/>
        <v>5329</v>
      </c>
    </row>
    <row r="406" spans="1:9">
      <c r="A406" s="1" t="s">
        <v>426</v>
      </c>
      <c r="B406" s="1">
        <v>7</v>
      </c>
      <c r="C406" s="1">
        <f>_xlfn.RANK.AVG(B406,$B$2:$B$592,0)</f>
        <v>198</v>
      </c>
      <c r="D406" s="1">
        <v>146</v>
      </c>
      <c r="E406" s="3">
        <f>_xlfn.RANK.AVG(D406,$D$2:$D$592,0)</f>
        <v>156</v>
      </c>
      <c r="F406" s="3">
        <f t="shared" si="18"/>
        <v>1764</v>
      </c>
      <c r="G406" s="2">
        <v>64.56</v>
      </c>
      <c r="H406" s="2">
        <f t="shared" si="19"/>
        <v>251</v>
      </c>
      <c r="I406" s="2">
        <f t="shared" si="20"/>
        <v>2809</v>
      </c>
    </row>
    <row r="407" spans="1:9">
      <c r="A407" s="1" t="s">
        <v>447</v>
      </c>
      <c r="B407" s="1">
        <v>7</v>
      </c>
      <c r="C407" s="1">
        <f>_xlfn.RANK.AVG(B407,$B$2:$B$592,0)</f>
        <v>198</v>
      </c>
      <c r="D407" s="1">
        <v>149</v>
      </c>
      <c r="E407" s="3">
        <f>_xlfn.RANK.AVG(D407,$D$2:$D$592,0)</f>
        <v>152</v>
      </c>
      <c r="F407" s="3">
        <f t="shared" si="18"/>
        <v>2116</v>
      </c>
      <c r="G407" s="2">
        <v>53.44</v>
      </c>
      <c r="H407" s="2">
        <f t="shared" si="19"/>
        <v>402</v>
      </c>
      <c r="I407" s="2">
        <f t="shared" si="20"/>
        <v>41616</v>
      </c>
    </row>
    <row r="408" spans="1:9">
      <c r="A408" s="1" t="s">
        <v>409</v>
      </c>
      <c r="B408" s="1">
        <v>7</v>
      </c>
      <c r="C408" s="1">
        <f>_xlfn.RANK.AVG(B408,$B$2:$B$592,0)</f>
        <v>198</v>
      </c>
      <c r="D408" s="1">
        <v>158</v>
      </c>
      <c r="E408" s="3">
        <f>_xlfn.RANK.AVG(D408,$D$2:$D$592,0)</f>
        <v>139</v>
      </c>
      <c r="F408" s="3">
        <f t="shared" si="18"/>
        <v>3481</v>
      </c>
      <c r="G408" s="2">
        <v>60.7</v>
      </c>
      <c r="H408" s="2">
        <f t="shared" si="19"/>
        <v>295</v>
      </c>
      <c r="I408" s="2">
        <f t="shared" si="20"/>
        <v>9409</v>
      </c>
    </row>
    <row r="409" spans="1:9">
      <c r="A409" s="1" t="s">
        <v>427</v>
      </c>
      <c r="B409" s="1">
        <v>7</v>
      </c>
      <c r="C409" s="1">
        <f>_xlfn.RANK.AVG(B409,$B$2:$B$592,0)</f>
        <v>198</v>
      </c>
      <c r="D409" s="1">
        <v>176</v>
      </c>
      <c r="E409" s="3">
        <f>_xlfn.RANK.AVG(D409,$D$2:$D$592,0)</f>
        <v>123.5</v>
      </c>
      <c r="F409" s="3">
        <f t="shared" si="18"/>
        <v>5550.25</v>
      </c>
      <c r="G409" s="2">
        <v>46.67</v>
      </c>
      <c r="H409" s="2">
        <f t="shared" si="19"/>
        <v>504</v>
      </c>
      <c r="I409" s="2">
        <f t="shared" si="20"/>
        <v>93636</v>
      </c>
    </row>
    <row r="410" spans="1:9">
      <c r="A410" s="1" t="s">
        <v>410</v>
      </c>
      <c r="B410" s="1">
        <v>7</v>
      </c>
      <c r="C410" s="1">
        <f>_xlfn.RANK.AVG(B410,$B$2:$B$592,0)</f>
        <v>198</v>
      </c>
      <c r="D410" s="1">
        <v>186</v>
      </c>
      <c r="E410" s="3">
        <f>_xlfn.RANK.AVG(D410,$D$2:$D$592,0)</f>
        <v>112</v>
      </c>
      <c r="F410" s="3">
        <f t="shared" si="18"/>
        <v>7396</v>
      </c>
      <c r="G410" s="2">
        <v>52.79</v>
      </c>
      <c r="H410" s="2">
        <f t="shared" si="19"/>
        <v>416</v>
      </c>
      <c r="I410" s="2">
        <f t="shared" si="20"/>
        <v>47524</v>
      </c>
    </row>
    <row r="411" spans="1:9">
      <c r="A411" s="1" t="s">
        <v>456</v>
      </c>
      <c r="B411" s="1">
        <v>7</v>
      </c>
      <c r="C411" s="1">
        <f>_xlfn.RANK.AVG(B411,$B$2:$B$592,0)</f>
        <v>198</v>
      </c>
      <c r="D411" s="1">
        <v>189</v>
      </c>
      <c r="E411" s="3">
        <f>_xlfn.RANK.AVG(D411,$D$2:$D$592,0)</f>
        <v>108</v>
      </c>
      <c r="F411" s="3">
        <f t="shared" si="18"/>
        <v>8100</v>
      </c>
      <c r="G411" s="2">
        <v>44.74</v>
      </c>
      <c r="H411" s="2">
        <f t="shared" si="19"/>
        <v>523</v>
      </c>
      <c r="I411" s="2">
        <f t="shared" si="20"/>
        <v>105625</v>
      </c>
    </row>
    <row r="412" spans="1:9">
      <c r="A412" s="1" t="s">
        <v>415</v>
      </c>
      <c r="B412" s="1">
        <v>7</v>
      </c>
      <c r="C412" s="1">
        <f>_xlfn.RANK.AVG(B412,$B$2:$B$592,0)</f>
        <v>198</v>
      </c>
      <c r="D412" s="1">
        <v>196</v>
      </c>
      <c r="E412" s="3">
        <f>_xlfn.RANK.AVG(D412,$D$2:$D$592,0)</f>
        <v>103</v>
      </c>
      <c r="F412" s="3">
        <f t="shared" si="18"/>
        <v>9025</v>
      </c>
      <c r="G412" s="2">
        <v>48.42</v>
      </c>
      <c r="H412" s="2">
        <f t="shared" si="19"/>
        <v>483</v>
      </c>
      <c r="I412" s="2">
        <f t="shared" si="20"/>
        <v>81225</v>
      </c>
    </row>
    <row r="413" spans="1:9">
      <c r="A413" s="1" t="s">
        <v>432</v>
      </c>
      <c r="B413" s="1">
        <v>7</v>
      </c>
      <c r="C413" s="1">
        <f>_xlfn.RANK.AVG(B413,$B$2:$B$592,0)</f>
        <v>198</v>
      </c>
      <c r="D413" s="1">
        <v>215</v>
      </c>
      <c r="E413" s="3">
        <f>_xlfn.RANK.AVG(D413,$D$2:$D$592,0)</f>
        <v>82.5</v>
      </c>
      <c r="F413" s="3">
        <f t="shared" si="18"/>
        <v>13340.25</v>
      </c>
      <c r="G413" s="2">
        <v>36.76</v>
      </c>
      <c r="H413" s="2">
        <f t="shared" si="19"/>
        <v>575.5</v>
      </c>
      <c r="I413" s="2">
        <f t="shared" si="20"/>
        <v>142506.25</v>
      </c>
    </row>
    <row r="414" spans="1:9">
      <c r="A414" s="1" t="s">
        <v>449</v>
      </c>
      <c r="B414" s="1">
        <v>7</v>
      </c>
      <c r="C414" s="1">
        <f>_xlfn.RANK.AVG(B414,$B$2:$B$592,0)</f>
        <v>198</v>
      </c>
      <c r="D414" s="1">
        <v>234</v>
      </c>
      <c r="E414" s="3">
        <f>_xlfn.RANK.AVG(D414,$D$2:$D$592,0)</f>
        <v>67</v>
      </c>
      <c r="F414" s="3">
        <f t="shared" si="18"/>
        <v>17161</v>
      </c>
      <c r="G414" s="2">
        <v>43.07</v>
      </c>
      <c r="H414" s="2">
        <f t="shared" si="19"/>
        <v>537</v>
      </c>
      <c r="I414" s="2">
        <f t="shared" si="20"/>
        <v>114921</v>
      </c>
    </row>
    <row r="415" spans="1:9">
      <c r="A415" s="1" t="s">
        <v>416</v>
      </c>
      <c r="B415" s="1">
        <v>7</v>
      </c>
      <c r="C415" s="1">
        <f>_xlfn.RANK.AVG(B415,$B$2:$B$592,0)</f>
        <v>198</v>
      </c>
      <c r="D415" s="1">
        <v>239</v>
      </c>
      <c r="E415" s="3">
        <f>_xlfn.RANK.AVG(D415,$D$2:$D$592,0)</f>
        <v>61.5</v>
      </c>
      <c r="F415" s="3">
        <f t="shared" si="18"/>
        <v>18632.25</v>
      </c>
      <c r="G415" s="2">
        <v>54.3</v>
      </c>
      <c r="H415" s="2">
        <f t="shared" si="19"/>
        <v>386</v>
      </c>
      <c r="I415" s="2">
        <f t="shared" si="20"/>
        <v>35344</v>
      </c>
    </row>
    <row r="416" spans="1:9">
      <c r="A416" s="1" t="s">
        <v>448</v>
      </c>
      <c r="B416" s="1">
        <v>7</v>
      </c>
      <c r="C416" s="1">
        <f>_xlfn.RANK.AVG(B416,$B$2:$B$592,0)</f>
        <v>198</v>
      </c>
      <c r="D416" s="1">
        <v>242</v>
      </c>
      <c r="E416" s="3">
        <f>_xlfn.RANK.AVG(D416,$D$2:$D$592,0)</f>
        <v>60</v>
      </c>
      <c r="F416" s="3">
        <f t="shared" si="18"/>
        <v>19044</v>
      </c>
      <c r="G416" s="2">
        <v>40.69</v>
      </c>
      <c r="H416" s="2">
        <f t="shared" si="19"/>
        <v>550</v>
      </c>
      <c r="I416" s="2">
        <f t="shared" si="20"/>
        <v>123904</v>
      </c>
    </row>
    <row r="417" spans="1:9">
      <c r="A417" s="1" t="s">
        <v>420</v>
      </c>
      <c r="B417" s="1">
        <v>7</v>
      </c>
      <c r="C417" s="1">
        <f>_xlfn.RANK.AVG(B417,$B$2:$B$592,0)</f>
        <v>198</v>
      </c>
      <c r="D417" s="1">
        <v>244</v>
      </c>
      <c r="E417" s="3">
        <f>_xlfn.RANK.AVG(D417,$D$2:$D$592,0)</f>
        <v>58</v>
      </c>
      <c r="F417" s="3">
        <f t="shared" si="18"/>
        <v>19600</v>
      </c>
      <c r="G417" s="2">
        <v>47.19</v>
      </c>
      <c r="H417" s="2">
        <f t="shared" si="19"/>
        <v>494</v>
      </c>
      <c r="I417" s="2">
        <f t="shared" si="20"/>
        <v>87616</v>
      </c>
    </row>
    <row r="418" spans="1:9">
      <c r="A418" s="1" t="s">
        <v>436</v>
      </c>
      <c r="B418" s="1">
        <v>7</v>
      </c>
      <c r="C418" s="1">
        <f>_xlfn.RANK.AVG(B418,$B$2:$B$592,0)</f>
        <v>198</v>
      </c>
      <c r="D418" s="1">
        <v>347</v>
      </c>
      <c r="E418" s="3">
        <f>_xlfn.RANK.AVG(D418,$D$2:$D$592,0)</f>
        <v>25</v>
      </c>
      <c r="F418" s="3">
        <f t="shared" si="18"/>
        <v>29929</v>
      </c>
      <c r="G418" s="2">
        <v>43.76</v>
      </c>
      <c r="H418" s="2">
        <f t="shared" si="19"/>
        <v>534</v>
      </c>
      <c r="I418" s="2">
        <f t="shared" si="20"/>
        <v>112896</v>
      </c>
    </row>
    <row r="419" spans="1:9">
      <c r="A419" s="1" t="s">
        <v>487</v>
      </c>
      <c r="B419" s="1">
        <v>8</v>
      </c>
      <c r="C419" s="1">
        <f>_xlfn.RANK.AVG(B419,$B$2:$B$592,0)</f>
        <v>151.5</v>
      </c>
      <c r="D419" s="1">
        <v>35</v>
      </c>
      <c r="E419" s="3">
        <f>_xlfn.RANK.AVG(D419,$D$2:$D$592,0)</f>
        <v>384</v>
      </c>
      <c r="F419" s="3">
        <f t="shared" si="18"/>
        <v>54056.25</v>
      </c>
      <c r="G419" s="2">
        <v>80.77</v>
      </c>
      <c r="H419" s="2">
        <f t="shared" si="19"/>
        <v>165</v>
      </c>
      <c r="I419" s="2">
        <f t="shared" si="20"/>
        <v>182.25</v>
      </c>
    </row>
    <row r="420" spans="1:9">
      <c r="A420" s="1" t="s">
        <v>492</v>
      </c>
      <c r="B420" s="1">
        <v>8</v>
      </c>
      <c r="C420" s="1">
        <f>_xlfn.RANK.AVG(B420,$B$2:$B$592,0)</f>
        <v>151.5</v>
      </c>
      <c r="D420" s="1">
        <v>37</v>
      </c>
      <c r="E420" s="3">
        <f>_xlfn.RANK.AVG(D420,$D$2:$D$592,0)</f>
        <v>377.5</v>
      </c>
      <c r="F420" s="3">
        <f t="shared" si="18"/>
        <v>51076</v>
      </c>
      <c r="G420" s="2">
        <v>71.319999999999993</v>
      </c>
      <c r="H420" s="2">
        <f t="shared" si="19"/>
        <v>199</v>
      </c>
      <c r="I420" s="2">
        <f t="shared" si="20"/>
        <v>2256.25</v>
      </c>
    </row>
    <row r="421" spans="1:9">
      <c r="A421" s="1" t="s">
        <v>498</v>
      </c>
      <c r="B421" s="1">
        <v>8</v>
      </c>
      <c r="C421" s="1">
        <f>_xlfn.RANK.AVG(B421,$B$2:$B$592,0)</f>
        <v>151.5</v>
      </c>
      <c r="D421" s="1">
        <v>42</v>
      </c>
      <c r="E421" s="3">
        <f>_xlfn.RANK.AVG(D421,$D$2:$D$592,0)</f>
        <v>361.5</v>
      </c>
      <c r="F421" s="3">
        <f t="shared" si="18"/>
        <v>44100</v>
      </c>
      <c r="G421" s="2">
        <v>65</v>
      </c>
      <c r="H421" s="2">
        <f t="shared" si="19"/>
        <v>245</v>
      </c>
      <c r="I421" s="2">
        <f t="shared" si="20"/>
        <v>8742.25</v>
      </c>
    </row>
    <row r="422" spans="1:9">
      <c r="A422" s="1" t="s">
        <v>495</v>
      </c>
      <c r="B422" s="1">
        <v>8</v>
      </c>
      <c r="C422" s="1">
        <f>_xlfn.RANK.AVG(B422,$B$2:$B$592,0)</f>
        <v>151.5</v>
      </c>
      <c r="D422" s="1">
        <v>45</v>
      </c>
      <c r="E422" s="3">
        <f>_xlfn.RANK.AVG(D422,$D$2:$D$592,0)</f>
        <v>351</v>
      </c>
      <c r="F422" s="3">
        <f t="shared" si="18"/>
        <v>39800.25</v>
      </c>
      <c r="G422" s="2">
        <v>61.54</v>
      </c>
      <c r="H422" s="2">
        <f t="shared" si="19"/>
        <v>286.5</v>
      </c>
      <c r="I422" s="2">
        <f t="shared" si="20"/>
        <v>18225</v>
      </c>
    </row>
    <row r="423" spans="1:9">
      <c r="A423" s="1" t="s">
        <v>501</v>
      </c>
      <c r="B423" s="1">
        <v>8</v>
      </c>
      <c r="C423" s="1">
        <f>_xlfn.RANK.AVG(B423,$B$2:$B$592,0)</f>
        <v>151.5</v>
      </c>
      <c r="D423" s="1">
        <v>49</v>
      </c>
      <c r="E423" s="3">
        <f>_xlfn.RANK.AVG(D423,$D$2:$D$592,0)</f>
        <v>339.5</v>
      </c>
      <c r="F423" s="3">
        <f t="shared" si="18"/>
        <v>35344</v>
      </c>
      <c r="G423" s="2">
        <v>61.42</v>
      </c>
      <c r="H423" s="2">
        <f t="shared" si="19"/>
        <v>288</v>
      </c>
      <c r="I423" s="2">
        <f t="shared" si="20"/>
        <v>18632.25</v>
      </c>
    </row>
    <row r="424" spans="1:9">
      <c r="A424" s="1" t="s">
        <v>469</v>
      </c>
      <c r="B424" s="1">
        <v>8</v>
      </c>
      <c r="C424" s="1">
        <f>_xlfn.RANK.AVG(B424,$B$2:$B$592,0)</f>
        <v>151.5</v>
      </c>
      <c r="D424" s="1">
        <v>56</v>
      </c>
      <c r="E424" s="3">
        <f>_xlfn.RANK.AVG(D424,$D$2:$D$592,0)</f>
        <v>320</v>
      </c>
      <c r="F424" s="3">
        <f t="shared" si="18"/>
        <v>28392.25</v>
      </c>
      <c r="G424" s="2">
        <v>58.52</v>
      </c>
      <c r="H424" s="2">
        <f t="shared" si="19"/>
        <v>333</v>
      </c>
      <c r="I424" s="2">
        <f t="shared" si="20"/>
        <v>32942.25</v>
      </c>
    </row>
    <row r="425" spans="1:9">
      <c r="A425" s="1" t="s">
        <v>472</v>
      </c>
      <c r="B425" s="1">
        <v>8</v>
      </c>
      <c r="C425" s="1">
        <f>_xlfn.RANK.AVG(B425,$B$2:$B$592,0)</f>
        <v>151.5</v>
      </c>
      <c r="D425" s="1">
        <v>56</v>
      </c>
      <c r="E425" s="3">
        <f>_xlfn.RANK.AVG(D425,$D$2:$D$592,0)</f>
        <v>320</v>
      </c>
      <c r="F425" s="3">
        <f t="shared" si="18"/>
        <v>28392.25</v>
      </c>
      <c r="G425" s="2">
        <v>63.4</v>
      </c>
      <c r="H425" s="2">
        <f t="shared" si="19"/>
        <v>261.5</v>
      </c>
      <c r="I425" s="2">
        <f t="shared" si="20"/>
        <v>12100</v>
      </c>
    </row>
    <row r="426" spans="1:9">
      <c r="A426" s="1" t="s">
        <v>493</v>
      </c>
      <c r="B426" s="1">
        <v>8</v>
      </c>
      <c r="C426" s="1">
        <f>_xlfn.RANK.AVG(B426,$B$2:$B$592,0)</f>
        <v>151.5</v>
      </c>
      <c r="D426" s="1">
        <v>57</v>
      </c>
      <c r="E426" s="3">
        <f>_xlfn.RANK.AVG(D426,$D$2:$D$592,0)</f>
        <v>314</v>
      </c>
      <c r="F426" s="3">
        <f t="shared" si="18"/>
        <v>26406.25</v>
      </c>
      <c r="G426" s="2">
        <v>60.42</v>
      </c>
      <c r="H426" s="2">
        <f t="shared" si="19"/>
        <v>300</v>
      </c>
      <c r="I426" s="2">
        <f t="shared" si="20"/>
        <v>22052.25</v>
      </c>
    </row>
    <row r="427" spans="1:9">
      <c r="A427" s="1" t="s">
        <v>478</v>
      </c>
      <c r="B427" s="1">
        <v>8</v>
      </c>
      <c r="C427" s="1">
        <f>_xlfn.RANK.AVG(B427,$B$2:$B$592,0)</f>
        <v>151.5</v>
      </c>
      <c r="D427" s="1">
        <v>58</v>
      </c>
      <c r="E427" s="3">
        <f>_xlfn.RANK.AVG(D427,$D$2:$D$592,0)</f>
        <v>310.5</v>
      </c>
      <c r="F427" s="3">
        <f t="shared" si="18"/>
        <v>25281</v>
      </c>
      <c r="G427" s="2">
        <v>58.57</v>
      </c>
      <c r="H427" s="2">
        <f t="shared" si="19"/>
        <v>331</v>
      </c>
      <c r="I427" s="2">
        <f t="shared" si="20"/>
        <v>32220.25</v>
      </c>
    </row>
    <row r="428" spans="1:9">
      <c r="A428" s="1" t="s">
        <v>457</v>
      </c>
      <c r="B428" s="1">
        <v>8</v>
      </c>
      <c r="C428" s="1">
        <f>_xlfn.RANK.AVG(B428,$B$2:$B$592,0)</f>
        <v>151.5</v>
      </c>
      <c r="D428" s="1">
        <v>70</v>
      </c>
      <c r="E428" s="3">
        <f>_xlfn.RANK.AVG(D428,$D$2:$D$592,0)</f>
        <v>280</v>
      </c>
      <c r="F428" s="3">
        <f t="shared" si="18"/>
        <v>16512.25</v>
      </c>
      <c r="G428" s="2">
        <v>49.28</v>
      </c>
      <c r="H428" s="2">
        <f t="shared" si="19"/>
        <v>467.5</v>
      </c>
      <c r="I428" s="2">
        <f t="shared" si="20"/>
        <v>99856</v>
      </c>
    </row>
    <row r="429" spans="1:9">
      <c r="A429" s="1" t="s">
        <v>470</v>
      </c>
      <c r="B429" s="1">
        <v>8</v>
      </c>
      <c r="C429" s="1">
        <f>_xlfn.RANK.AVG(B429,$B$2:$B$592,0)</f>
        <v>151.5</v>
      </c>
      <c r="D429" s="1">
        <v>79</v>
      </c>
      <c r="E429" s="3">
        <f>_xlfn.RANK.AVG(D429,$D$2:$D$592,0)</f>
        <v>257</v>
      </c>
      <c r="F429" s="3">
        <f t="shared" si="18"/>
        <v>11130.25</v>
      </c>
      <c r="G429" s="2">
        <v>57.07</v>
      </c>
      <c r="H429" s="2">
        <f t="shared" si="19"/>
        <v>352</v>
      </c>
      <c r="I429" s="2">
        <f t="shared" si="20"/>
        <v>40200.25</v>
      </c>
    </row>
    <row r="430" spans="1:9">
      <c r="A430" s="1" t="s">
        <v>489</v>
      </c>
      <c r="B430" s="1">
        <v>8</v>
      </c>
      <c r="C430" s="1">
        <f>_xlfn.RANK.AVG(B430,$B$2:$B$592,0)</f>
        <v>151.5</v>
      </c>
      <c r="D430" s="1">
        <v>82</v>
      </c>
      <c r="E430" s="3">
        <f>_xlfn.RANK.AVG(D430,$D$2:$D$592,0)</f>
        <v>248</v>
      </c>
      <c r="F430" s="3">
        <f t="shared" si="18"/>
        <v>9312.25</v>
      </c>
      <c r="G430" s="2">
        <v>58.38</v>
      </c>
      <c r="H430" s="2">
        <f t="shared" si="19"/>
        <v>339</v>
      </c>
      <c r="I430" s="2">
        <f t="shared" si="20"/>
        <v>35156.25</v>
      </c>
    </row>
    <row r="431" spans="1:9">
      <c r="A431" s="1" t="s">
        <v>483</v>
      </c>
      <c r="B431" s="1">
        <v>8</v>
      </c>
      <c r="C431" s="1">
        <f>_xlfn.RANK.AVG(B431,$B$2:$B$592,0)</f>
        <v>151.5</v>
      </c>
      <c r="D431" s="1">
        <v>84</v>
      </c>
      <c r="E431" s="3">
        <f>_xlfn.RANK.AVG(D431,$D$2:$D$592,0)</f>
        <v>245</v>
      </c>
      <c r="F431" s="3">
        <f t="shared" si="18"/>
        <v>8742.25</v>
      </c>
      <c r="G431" s="2">
        <v>46.5</v>
      </c>
      <c r="H431" s="2">
        <f t="shared" si="19"/>
        <v>506</v>
      </c>
      <c r="I431" s="2">
        <f t="shared" si="20"/>
        <v>125670.25</v>
      </c>
    </row>
    <row r="432" spans="1:9">
      <c r="A432" s="1" t="s">
        <v>494</v>
      </c>
      <c r="B432" s="1">
        <v>8</v>
      </c>
      <c r="C432" s="1">
        <f>_xlfn.RANK.AVG(B432,$B$2:$B$592,0)</f>
        <v>151.5</v>
      </c>
      <c r="D432" s="1">
        <v>86</v>
      </c>
      <c r="E432" s="3">
        <f>_xlfn.RANK.AVG(D432,$D$2:$D$592,0)</f>
        <v>239.5</v>
      </c>
      <c r="F432" s="3">
        <f t="shared" si="18"/>
        <v>7744</v>
      </c>
      <c r="G432" s="2">
        <v>54.74</v>
      </c>
      <c r="H432" s="2">
        <f t="shared" si="19"/>
        <v>378</v>
      </c>
      <c r="I432" s="2">
        <f t="shared" si="20"/>
        <v>51302.25</v>
      </c>
    </row>
    <row r="433" spans="1:9">
      <c r="A433" s="1" t="s">
        <v>479</v>
      </c>
      <c r="B433" s="1">
        <v>8</v>
      </c>
      <c r="C433" s="1">
        <f>_xlfn.RANK.AVG(B433,$B$2:$B$592,0)</f>
        <v>151.5</v>
      </c>
      <c r="D433" s="1">
        <v>95</v>
      </c>
      <c r="E433" s="3">
        <f>_xlfn.RANK.AVG(D433,$D$2:$D$592,0)</f>
        <v>228.5</v>
      </c>
      <c r="F433" s="3">
        <f t="shared" si="18"/>
        <v>5929</v>
      </c>
      <c r="G433" s="2">
        <v>53.43</v>
      </c>
      <c r="H433" s="2">
        <f t="shared" si="19"/>
        <v>403</v>
      </c>
      <c r="I433" s="2">
        <f t="shared" si="20"/>
        <v>63252.25</v>
      </c>
    </row>
    <row r="434" spans="1:9">
      <c r="A434" s="1" t="s">
        <v>480</v>
      </c>
      <c r="B434" s="1">
        <v>8</v>
      </c>
      <c r="C434" s="1">
        <f>_xlfn.RANK.AVG(B434,$B$2:$B$592,0)</f>
        <v>151.5</v>
      </c>
      <c r="D434" s="1">
        <v>97</v>
      </c>
      <c r="E434" s="3">
        <f>_xlfn.RANK.AVG(D434,$D$2:$D$592,0)</f>
        <v>225</v>
      </c>
      <c r="F434" s="3">
        <f t="shared" si="18"/>
        <v>5402.25</v>
      </c>
      <c r="G434" s="2">
        <v>56.5</v>
      </c>
      <c r="H434" s="2">
        <f t="shared" si="19"/>
        <v>359</v>
      </c>
      <c r="I434" s="2">
        <f t="shared" si="20"/>
        <v>43056.25</v>
      </c>
    </row>
    <row r="435" spans="1:9">
      <c r="A435" s="1" t="s">
        <v>471</v>
      </c>
      <c r="B435" s="1">
        <v>8</v>
      </c>
      <c r="C435" s="1">
        <f>_xlfn.RANK.AVG(B435,$B$2:$B$592,0)</f>
        <v>151.5</v>
      </c>
      <c r="D435" s="1">
        <v>98</v>
      </c>
      <c r="E435" s="3">
        <f>_xlfn.RANK.AVG(D435,$D$2:$D$592,0)</f>
        <v>222</v>
      </c>
      <c r="F435" s="3">
        <f t="shared" si="18"/>
        <v>4970.25</v>
      </c>
      <c r="G435" s="2">
        <v>57.21</v>
      </c>
      <c r="H435" s="2">
        <f t="shared" si="19"/>
        <v>351</v>
      </c>
      <c r="I435" s="2">
        <f t="shared" si="20"/>
        <v>39800.25</v>
      </c>
    </row>
    <row r="436" spans="1:9">
      <c r="A436" s="1" t="s">
        <v>500</v>
      </c>
      <c r="B436" s="1">
        <v>8</v>
      </c>
      <c r="C436" s="1">
        <f>_xlfn.RANK.AVG(B436,$B$2:$B$592,0)</f>
        <v>151.5</v>
      </c>
      <c r="D436" s="1">
        <v>99</v>
      </c>
      <c r="E436" s="3">
        <f>_xlfn.RANK.AVG(D436,$D$2:$D$592,0)</f>
        <v>220</v>
      </c>
      <c r="F436" s="3">
        <f t="shared" si="18"/>
        <v>4692.25</v>
      </c>
      <c r="G436" s="2">
        <v>56.77</v>
      </c>
      <c r="H436" s="2">
        <f t="shared" si="19"/>
        <v>358</v>
      </c>
      <c r="I436" s="2">
        <f t="shared" si="20"/>
        <v>42642.25</v>
      </c>
    </row>
    <row r="437" spans="1:9">
      <c r="A437" s="1" t="s">
        <v>497</v>
      </c>
      <c r="B437" s="1">
        <v>8</v>
      </c>
      <c r="C437" s="1">
        <f>_xlfn.RANK.AVG(B437,$B$2:$B$592,0)</f>
        <v>151.5</v>
      </c>
      <c r="D437" s="1">
        <v>106</v>
      </c>
      <c r="E437" s="3">
        <f>_xlfn.RANK.AVG(D437,$D$2:$D$592,0)</f>
        <v>211.5</v>
      </c>
      <c r="F437" s="3">
        <f t="shared" si="18"/>
        <v>3600</v>
      </c>
      <c r="G437" s="2">
        <v>53.91</v>
      </c>
      <c r="H437" s="2">
        <f t="shared" si="19"/>
        <v>394</v>
      </c>
      <c r="I437" s="2">
        <f t="shared" si="20"/>
        <v>58806.25</v>
      </c>
    </row>
    <row r="438" spans="1:9">
      <c r="A438" s="1" t="s">
        <v>458</v>
      </c>
      <c r="B438" s="1">
        <v>8</v>
      </c>
      <c r="C438" s="1">
        <f>_xlfn.RANK.AVG(B438,$B$2:$B$592,0)</f>
        <v>151.5</v>
      </c>
      <c r="D438" s="1">
        <v>108</v>
      </c>
      <c r="E438" s="3">
        <f>_xlfn.RANK.AVG(D438,$D$2:$D$592,0)</f>
        <v>207.5</v>
      </c>
      <c r="F438" s="3">
        <f t="shared" si="18"/>
        <v>3136</v>
      </c>
      <c r="G438" s="2">
        <v>60.29</v>
      </c>
      <c r="H438" s="2">
        <f t="shared" si="19"/>
        <v>305</v>
      </c>
      <c r="I438" s="2">
        <f t="shared" si="20"/>
        <v>23562.25</v>
      </c>
    </row>
    <row r="439" spans="1:9">
      <c r="A439" s="1" t="s">
        <v>502</v>
      </c>
      <c r="B439" s="1">
        <v>8</v>
      </c>
      <c r="C439" s="1">
        <f>_xlfn.RANK.AVG(B439,$B$2:$B$592,0)</f>
        <v>151.5</v>
      </c>
      <c r="D439" s="1">
        <v>123</v>
      </c>
      <c r="E439" s="3">
        <f>_xlfn.RANK.AVG(D439,$D$2:$D$592,0)</f>
        <v>185.5</v>
      </c>
      <c r="F439" s="3">
        <f t="shared" si="18"/>
        <v>1156</v>
      </c>
      <c r="G439" s="2">
        <v>50</v>
      </c>
      <c r="H439" s="2">
        <f t="shared" si="19"/>
        <v>456.5</v>
      </c>
      <c r="I439" s="2">
        <f t="shared" si="20"/>
        <v>93025</v>
      </c>
    </row>
    <row r="440" spans="1:9">
      <c r="A440" s="1" t="s">
        <v>459</v>
      </c>
      <c r="B440" s="1">
        <v>8</v>
      </c>
      <c r="C440" s="1">
        <f>_xlfn.RANK.AVG(B440,$B$2:$B$592,0)</f>
        <v>151.5</v>
      </c>
      <c r="D440" s="1">
        <v>148</v>
      </c>
      <c r="E440" s="3">
        <f>_xlfn.RANK.AVG(D440,$D$2:$D$592,0)</f>
        <v>154</v>
      </c>
      <c r="F440" s="3">
        <f t="shared" si="18"/>
        <v>6.25</v>
      </c>
      <c r="G440" s="2">
        <v>58.77</v>
      </c>
      <c r="H440" s="2">
        <f t="shared" si="19"/>
        <v>324</v>
      </c>
      <c r="I440" s="2">
        <f t="shared" si="20"/>
        <v>29756.25</v>
      </c>
    </row>
    <row r="441" spans="1:9">
      <c r="A441" s="1" t="s">
        <v>468</v>
      </c>
      <c r="B441" s="1">
        <v>8</v>
      </c>
      <c r="C441" s="1">
        <f>_xlfn.RANK.AVG(B441,$B$2:$B$592,0)</f>
        <v>151.5</v>
      </c>
      <c r="D441" s="1">
        <v>149</v>
      </c>
      <c r="E441" s="3">
        <f>_xlfn.RANK.AVG(D441,$D$2:$D$592,0)</f>
        <v>152</v>
      </c>
      <c r="F441" s="3">
        <f t="shared" si="18"/>
        <v>0.25</v>
      </c>
      <c r="G441" s="2">
        <v>52.7</v>
      </c>
      <c r="H441" s="2">
        <f t="shared" si="19"/>
        <v>417</v>
      </c>
      <c r="I441" s="2">
        <f t="shared" si="20"/>
        <v>70490.25</v>
      </c>
    </row>
    <row r="442" spans="1:9">
      <c r="A442" s="1" t="s">
        <v>473</v>
      </c>
      <c r="B442" s="1">
        <v>8</v>
      </c>
      <c r="C442" s="1">
        <f>_xlfn.RANK.AVG(B442,$B$2:$B$592,0)</f>
        <v>151.5</v>
      </c>
      <c r="D442" s="1">
        <v>152</v>
      </c>
      <c r="E442" s="3">
        <f>_xlfn.RANK.AVG(D442,$D$2:$D$592,0)</f>
        <v>149.5</v>
      </c>
      <c r="F442" s="3">
        <f t="shared" si="18"/>
        <v>4</v>
      </c>
      <c r="G442" s="2">
        <v>56.32</v>
      </c>
      <c r="H442" s="2">
        <f t="shared" si="19"/>
        <v>361</v>
      </c>
      <c r="I442" s="2">
        <f t="shared" si="20"/>
        <v>43890.25</v>
      </c>
    </row>
    <row r="443" spans="1:9">
      <c r="A443" s="1" t="s">
        <v>475</v>
      </c>
      <c r="B443" s="1">
        <v>8</v>
      </c>
      <c r="C443" s="1">
        <f>_xlfn.RANK.AVG(B443,$B$2:$B$592,0)</f>
        <v>151.5</v>
      </c>
      <c r="D443" s="1">
        <v>155</v>
      </c>
      <c r="E443" s="3">
        <f>_xlfn.RANK.AVG(D443,$D$2:$D$592,0)</f>
        <v>145.5</v>
      </c>
      <c r="F443" s="3">
        <f t="shared" si="18"/>
        <v>36</v>
      </c>
      <c r="G443" s="2">
        <v>48.68</v>
      </c>
      <c r="H443" s="2">
        <f t="shared" si="19"/>
        <v>479</v>
      </c>
      <c r="I443" s="2">
        <f t="shared" si="20"/>
        <v>107256.25</v>
      </c>
    </row>
    <row r="444" spans="1:9">
      <c r="A444" s="1" t="s">
        <v>476</v>
      </c>
      <c r="B444" s="1">
        <v>8</v>
      </c>
      <c r="C444" s="1">
        <f>_xlfn.RANK.AVG(B444,$B$2:$B$592,0)</f>
        <v>151.5</v>
      </c>
      <c r="D444" s="1">
        <v>158</v>
      </c>
      <c r="E444" s="3">
        <f>_xlfn.RANK.AVG(D444,$D$2:$D$592,0)</f>
        <v>139</v>
      </c>
      <c r="F444" s="3">
        <f t="shared" si="18"/>
        <v>156.25</v>
      </c>
      <c r="G444" s="2">
        <v>44.37</v>
      </c>
      <c r="H444" s="2">
        <f t="shared" si="19"/>
        <v>527</v>
      </c>
      <c r="I444" s="2">
        <f t="shared" si="20"/>
        <v>141000.25</v>
      </c>
    </row>
    <row r="445" spans="1:9">
      <c r="A445" s="1" t="s">
        <v>461</v>
      </c>
      <c r="B445" s="1">
        <v>8</v>
      </c>
      <c r="C445" s="1">
        <f>_xlfn.RANK.AVG(B445,$B$2:$B$592,0)</f>
        <v>151.5</v>
      </c>
      <c r="D445" s="1">
        <v>165</v>
      </c>
      <c r="E445" s="3">
        <f>_xlfn.RANK.AVG(D445,$D$2:$D$592,0)</f>
        <v>134</v>
      </c>
      <c r="F445" s="3">
        <f t="shared" si="18"/>
        <v>306.25</v>
      </c>
      <c r="G445" s="2">
        <v>44.26</v>
      </c>
      <c r="H445" s="2">
        <f t="shared" si="19"/>
        <v>531</v>
      </c>
      <c r="I445" s="2">
        <f t="shared" si="20"/>
        <v>144020.25</v>
      </c>
    </row>
    <row r="446" spans="1:9">
      <c r="A446" s="1" t="s">
        <v>486</v>
      </c>
      <c r="B446" s="1">
        <v>8</v>
      </c>
      <c r="C446" s="1">
        <f>_xlfn.RANK.AVG(B446,$B$2:$B$592,0)</f>
        <v>151.5</v>
      </c>
      <c r="D446" s="1">
        <v>168</v>
      </c>
      <c r="E446" s="3">
        <f>_xlfn.RANK.AVG(D446,$D$2:$D$592,0)</f>
        <v>132</v>
      </c>
      <c r="F446" s="3">
        <f t="shared" si="18"/>
        <v>380.25</v>
      </c>
      <c r="G446" s="2">
        <v>50.88</v>
      </c>
      <c r="H446" s="2">
        <f t="shared" si="19"/>
        <v>440</v>
      </c>
      <c r="I446" s="2">
        <f t="shared" si="20"/>
        <v>83232.25</v>
      </c>
    </row>
    <row r="447" spans="1:9">
      <c r="A447" s="1" t="s">
        <v>488</v>
      </c>
      <c r="B447" s="1">
        <v>8</v>
      </c>
      <c r="C447" s="1">
        <f>_xlfn.RANK.AVG(B447,$B$2:$B$592,0)</f>
        <v>151.5</v>
      </c>
      <c r="D447" s="1">
        <v>174</v>
      </c>
      <c r="E447" s="3">
        <f>_xlfn.RANK.AVG(D447,$D$2:$D$592,0)</f>
        <v>126</v>
      </c>
      <c r="F447" s="3">
        <f t="shared" si="18"/>
        <v>650.25</v>
      </c>
      <c r="G447" s="2">
        <v>46.3</v>
      </c>
      <c r="H447" s="2">
        <f t="shared" si="19"/>
        <v>510</v>
      </c>
      <c r="I447" s="2">
        <f t="shared" si="20"/>
        <v>128522.25</v>
      </c>
    </row>
    <row r="448" spans="1:9">
      <c r="A448" s="1" t="s">
        <v>477</v>
      </c>
      <c r="B448" s="1">
        <v>8</v>
      </c>
      <c r="C448" s="1">
        <f>_xlfn.RANK.AVG(B448,$B$2:$B$592,0)</f>
        <v>151.5</v>
      </c>
      <c r="D448" s="1">
        <v>182</v>
      </c>
      <c r="E448" s="3">
        <f>_xlfn.RANK.AVG(D448,$D$2:$D$592,0)</f>
        <v>113</v>
      </c>
      <c r="F448" s="3">
        <f t="shared" si="18"/>
        <v>1482.25</v>
      </c>
      <c r="G448" s="2">
        <v>39.130000000000003</v>
      </c>
      <c r="H448" s="2">
        <f t="shared" si="19"/>
        <v>557</v>
      </c>
      <c r="I448" s="2">
        <f t="shared" si="20"/>
        <v>164430.25</v>
      </c>
    </row>
    <row r="449" spans="1:9">
      <c r="A449" s="1" t="s">
        <v>463</v>
      </c>
      <c r="B449" s="1">
        <v>8</v>
      </c>
      <c r="C449" s="1">
        <f>_xlfn.RANK.AVG(B449,$B$2:$B$592,0)</f>
        <v>151.5</v>
      </c>
      <c r="D449" s="1">
        <v>194</v>
      </c>
      <c r="E449" s="3">
        <f>_xlfn.RANK.AVG(D449,$D$2:$D$592,0)</f>
        <v>105</v>
      </c>
      <c r="F449" s="3">
        <f t="shared" si="18"/>
        <v>2162.25</v>
      </c>
      <c r="G449" s="2">
        <v>52.91</v>
      </c>
      <c r="H449" s="2">
        <f t="shared" si="19"/>
        <v>412</v>
      </c>
      <c r="I449" s="2">
        <f t="shared" si="20"/>
        <v>67860.25</v>
      </c>
    </row>
    <row r="450" spans="1:9">
      <c r="A450" s="1" t="s">
        <v>467</v>
      </c>
      <c r="B450" s="1">
        <v>8</v>
      </c>
      <c r="C450" s="1">
        <f>_xlfn.RANK.AVG(B450,$B$2:$B$592,0)</f>
        <v>151.5</v>
      </c>
      <c r="D450" s="1">
        <v>196</v>
      </c>
      <c r="E450" s="3">
        <f>_xlfn.RANK.AVG(D450,$D$2:$D$592,0)</f>
        <v>103</v>
      </c>
      <c r="F450" s="3">
        <f t="shared" si="18"/>
        <v>2352.25</v>
      </c>
      <c r="G450" s="2">
        <v>53.77</v>
      </c>
      <c r="H450" s="2">
        <f t="shared" si="19"/>
        <v>398</v>
      </c>
      <c r="I450" s="2">
        <f t="shared" si="20"/>
        <v>60762.25</v>
      </c>
    </row>
    <row r="451" spans="1:9">
      <c r="A451" s="1" t="s">
        <v>460</v>
      </c>
      <c r="B451" s="1">
        <v>8</v>
      </c>
      <c r="C451" s="1">
        <f>_xlfn.RANK.AVG(B451,$B$2:$B$592,0)</f>
        <v>151.5</v>
      </c>
      <c r="D451" s="1">
        <v>197</v>
      </c>
      <c r="E451" s="3">
        <f>_xlfn.RANK.AVG(D451,$D$2:$D$592,0)</f>
        <v>100.5</v>
      </c>
      <c r="F451" s="3">
        <f t="shared" ref="F451:F514" si="21">(C451-E451)^2</f>
        <v>2601</v>
      </c>
      <c r="G451" s="2">
        <v>62.48</v>
      </c>
      <c r="H451" s="2">
        <f t="shared" ref="H451:H514" si="22">_xlfn.RANK.AVG(G451,G$2:G$592,0)</f>
        <v>273</v>
      </c>
      <c r="I451" s="2">
        <f t="shared" ref="I451:I514" si="23">(C451-H451)^2</f>
        <v>14762.25</v>
      </c>
    </row>
    <row r="452" spans="1:9">
      <c r="A452" s="1" t="s">
        <v>481</v>
      </c>
      <c r="B452" s="1">
        <v>8</v>
      </c>
      <c r="C452" s="1">
        <f>_xlfn.RANK.AVG(B452,$B$2:$B$592,0)</f>
        <v>151.5</v>
      </c>
      <c r="D452" s="1">
        <v>204</v>
      </c>
      <c r="E452" s="3">
        <f>_xlfn.RANK.AVG(D452,$D$2:$D$592,0)</f>
        <v>93.5</v>
      </c>
      <c r="F452" s="3">
        <f t="shared" si="21"/>
        <v>3364</v>
      </c>
      <c r="G452" s="2">
        <v>46.03</v>
      </c>
      <c r="H452" s="2">
        <f t="shared" si="22"/>
        <v>512</v>
      </c>
      <c r="I452" s="2">
        <f t="shared" si="23"/>
        <v>129960.25</v>
      </c>
    </row>
    <row r="453" spans="1:9">
      <c r="A453" s="1" t="s">
        <v>484</v>
      </c>
      <c r="B453" s="1">
        <v>8</v>
      </c>
      <c r="C453" s="1">
        <f>_xlfn.RANK.AVG(B453,$B$2:$B$592,0)</f>
        <v>151.5</v>
      </c>
      <c r="D453" s="1">
        <v>207</v>
      </c>
      <c r="E453" s="3">
        <f>_xlfn.RANK.AVG(D453,$D$2:$D$592,0)</f>
        <v>91</v>
      </c>
      <c r="F453" s="3">
        <f t="shared" si="21"/>
        <v>3660.25</v>
      </c>
      <c r="G453" s="2">
        <v>34.08</v>
      </c>
      <c r="H453" s="2">
        <f t="shared" si="22"/>
        <v>583.5</v>
      </c>
      <c r="I453" s="2">
        <f t="shared" si="23"/>
        <v>186624</v>
      </c>
    </row>
    <row r="454" spans="1:9">
      <c r="A454" s="1" t="s">
        <v>464</v>
      </c>
      <c r="B454" s="1">
        <v>8</v>
      </c>
      <c r="C454" s="1">
        <f>_xlfn.RANK.AVG(B454,$B$2:$B$592,0)</f>
        <v>151.5</v>
      </c>
      <c r="D454" s="1">
        <v>213</v>
      </c>
      <c r="E454" s="3">
        <f>_xlfn.RANK.AVG(D454,$D$2:$D$592,0)</f>
        <v>85.5</v>
      </c>
      <c r="F454" s="3">
        <f t="shared" si="21"/>
        <v>4356</v>
      </c>
      <c r="G454" s="2">
        <v>54.19</v>
      </c>
      <c r="H454" s="2">
        <f t="shared" si="22"/>
        <v>390.5</v>
      </c>
      <c r="I454" s="2">
        <f t="shared" si="23"/>
        <v>57121</v>
      </c>
    </row>
    <row r="455" spans="1:9">
      <c r="A455" s="1" t="s">
        <v>485</v>
      </c>
      <c r="B455" s="1">
        <v>8</v>
      </c>
      <c r="C455" s="1">
        <f>_xlfn.RANK.AVG(B455,$B$2:$B$592,0)</f>
        <v>151.5</v>
      </c>
      <c r="D455" s="1">
        <v>214</v>
      </c>
      <c r="E455" s="3">
        <f>_xlfn.RANK.AVG(D455,$D$2:$D$592,0)</f>
        <v>84</v>
      </c>
      <c r="F455" s="3">
        <f t="shared" si="21"/>
        <v>4556.25</v>
      </c>
      <c r="G455" s="2">
        <v>36.869999999999997</v>
      </c>
      <c r="H455" s="2">
        <f t="shared" si="22"/>
        <v>573</v>
      </c>
      <c r="I455" s="2">
        <f t="shared" si="23"/>
        <v>177662.25</v>
      </c>
    </row>
    <row r="456" spans="1:9">
      <c r="A456" s="1" t="s">
        <v>499</v>
      </c>
      <c r="B456" s="1">
        <v>8</v>
      </c>
      <c r="C456" s="1">
        <f>_xlfn.RANK.AVG(B456,$B$2:$B$592,0)</f>
        <v>151.5</v>
      </c>
      <c r="D456" s="1">
        <v>217</v>
      </c>
      <c r="E456" s="3">
        <f>_xlfn.RANK.AVG(D456,$D$2:$D$592,0)</f>
        <v>80</v>
      </c>
      <c r="F456" s="3">
        <f t="shared" si="21"/>
        <v>5112.25</v>
      </c>
      <c r="G456" s="2">
        <v>40.71</v>
      </c>
      <c r="H456" s="2">
        <f t="shared" si="22"/>
        <v>548</v>
      </c>
      <c r="I456" s="2">
        <f t="shared" si="23"/>
        <v>157212.25</v>
      </c>
    </row>
    <row r="457" spans="1:9">
      <c r="A457" s="1" t="s">
        <v>462</v>
      </c>
      <c r="B457" s="1">
        <v>8</v>
      </c>
      <c r="C457" s="1">
        <f>_xlfn.RANK.AVG(B457,$B$2:$B$592,0)</f>
        <v>151.5</v>
      </c>
      <c r="D457" s="1">
        <v>239</v>
      </c>
      <c r="E457" s="3">
        <f>_xlfn.RANK.AVG(D457,$D$2:$D$592,0)</f>
        <v>61.5</v>
      </c>
      <c r="F457" s="3">
        <f t="shared" si="21"/>
        <v>8100</v>
      </c>
      <c r="G457" s="2">
        <v>51.72</v>
      </c>
      <c r="H457" s="2">
        <f t="shared" si="22"/>
        <v>427</v>
      </c>
      <c r="I457" s="2">
        <f t="shared" si="23"/>
        <v>75900.25</v>
      </c>
    </row>
    <row r="458" spans="1:9">
      <c r="A458" s="1" t="s">
        <v>490</v>
      </c>
      <c r="B458" s="1">
        <v>8</v>
      </c>
      <c r="C458" s="1">
        <f>_xlfn.RANK.AVG(B458,$B$2:$B$592,0)</f>
        <v>151.5</v>
      </c>
      <c r="D458" s="1">
        <v>276</v>
      </c>
      <c r="E458" s="3">
        <f>_xlfn.RANK.AVG(D458,$D$2:$D$592,0)</f>
        <v>43</v>
      </c>
      <c r="F458" s="3">
        <f t="shared" si="21"/>
        <v>11772.25</v>
      </c>
      <c r="G458" s="2">
        <v>40.39</v>
      </c>
      <c r="H458" s="2">
        <f t="shared" si="22"/>
        <v>551.5</v>
      </c>
      <c r="I458" s="2">
        <f t="shared" si="23"/>
        <v>160000</v>
      </c>
    </row>
    <row r="459" spans="1:9">
      <c r="A459" s="1" t="s">
        <v>491</v>
      </c>
      <c r="B459" s="1">
        <v>8</v>
      </c>
      <c r="C459" s="1">
        <f>_xlfn.RANK.AVG(B459,$B$2:$B$592,0)</f>
        <v>151.5</v>
      </c>
      <c r="D459" s="1">
        <v>334</v>
      </c>
      <c r="E459" s="3">
        <f>_xlfn.RANK.AVG(D459,$D$2:$D$592,0)</f>
        <v>28</v>
      </c>
      <c r="F459" s="3">
        <f t="shared" si="21"/>
        <v>15252.25</v>
      </c>
      <c r="G459" s="2">
        <v>51.1</v>
      </c>
      <c r="H459" s="2">
        <f t="shared" si="22"/>
        <v>437</v>
      </c>
      <c r="I459" s="2">
        <f t="shared" si="23"/>
        <v>81510.25</v>
      </c>
    </row>
    <row r="460" spans="1:9">
      <c r="A460" s="1" t="s">
        <v>496</v>
      </c>
      <c r="B460" s="1">
        <v>8</v>
      </c>
      <c r="C460" s="1">
        <f>_xlfn.RANK.AVG(B460,$B$2:$B$592,0)</f>
        <v>151.5</v>
      </c>
      <c r="D460" s="1">
        <v>355</v>
      </c>
      <c r="E460" s="3">
        <f>_xlfn.RANK.AVG(D460,$D$2:$D$592,0)</f>
        <v>22.5</v>
      </c>
      <c r="F460" s="3">
        <f t="shared" si="21"/>
        <v>16641</v>
      </c>
      <c r="G460" s="2">
        <v>58.53</v>
      </c>
      <c r="H460" s="2">
        <f t="shared" si="22"/>
        <v>332</v>
      </c>
      <c r="I460" s="2">
        <f t="shared" si="23"/>
        <v>32580.25</v>
      </c>
    </row>
    <row r="461" spans="1:9">
      <c r="A461" s="1" t="s">
        <v>465</v>
      </c>
      <c r="B461" s="1">
        <v>8</v>
      </c>
      <c r="C461" s="1">
        <f>_xlfn.RANK.AVG(B461,$B$2:$B$592,0)</f>
        <v>151.5</v>
      </c>
      <c r="D461" s="1">
        <v>363</v>
      </c>
      <c r="E461" s="3">
        <f>_xlfn.RANK.AVG(D461,$D$2:$D$592,0)</f>
        <v>20</v>
      </c>
      <c r="F461" s="3">
        <f t="shared" si="21"/>
        <v>17292.25</v>
      </c>
      <c r="G461" s="2">
        <v>46.93</v>
      </c>
      <c r="H461" s="2">
        <f t="shared" si="22"/>
        <v>499</v>
      </c>
      <c r="I461" s="2">
        <f t="shared" si="23"/>
        <v>120756.25</v>
      </c>
    </row>
    <row r="462" spans="1:9">
      <c r="A462" s="1" t="s">
        <v>474</v>
      </c>
      <c r="B462" s="1">
        <v>8</v>
      </c>
      <c r="C462" s="1">
        <f>_xlfn.RANK.AVG(B462,$B$2:$B$592,0)</f>
        <v>151.5</v>
      </c>
      <c r="D462" s="1">
        <v>380</v>
      </c>
      <c r="E462" s="3">
        <f>_xlfn.RANK.AVG(D462,$D$2:$D$592,0)</f>
        <v>14</v>
      </c>
      <c r="F462" s="3">
        <f t="shared" si="21"/>
        <v>18906.25</v>
      </c>
      <c r="G462" s="2">
        <v>48.79</v>
      </c>
      <c r="H462" s="2">
        <f t="shared" si="22"/>
        <v>477</v>
      </c>
      <c r="I462" s="2">
        <f t="shared" si="23"/>
        <v>105950.25</v>
      </c>
    </row>
    <row r="463" spans="1:9">
      <c r="A463" s="1" t="s">
        <v>482</v>
      </c>
      <c r="B463" s="1">
        <v>8</v>
      </c>
      <c r="C463" s="1">
        <f>_xlfn.RANK.AVG(B463,$B$2:$B$592,0)</f>
        <v>151.5</v>
      </c>
      <c r="D463" s="1">
        <v>398</v>
      </c>
      <c r="E463" s="3">
        <f>_xlfn.RANK.AVG(D463,$D$2:$D$592,0)</f>
        <v>8</v>
      </c>
      <c r="F463" s="3">
        <f t="shared" si="21"/>
        <v>20592.25</v>
      </c>
      <c r="G463" s="2">
        <v>29.81</v>
      </c>
      <c r="H463" s="2">
        <f t="shared" si="22"/>
        <v>589</v>
      </c>
      <c r="I463" s="2">
        <f t="shared" si="23"/>
        <v>191406.25</v>
      </c>
    </row>
    <row r="464" spans="1:9">
      <c r="A464" s="1" t="s">
        <v>466</v>
      </c>
      <c r="B464" s="1">
        <v>8</v>
      </c>
      <c r="C464" s="1">
        <f>_xlfn.RANK.AVG(B464,$B$2:$B$592,0)</f>
        <v>151.5</v>
      </c>
      <c r="D464" s="1">
        <v>412</v>
      </c>
      <c r="E464" s="3">
        <f>_xlfn.RANK.AVG(D464,$D$2:$D$592,0)</f>
        <v>6</v>
      </c>
      <c r="F464" s="3">
        <f t="shared" si="21"/>
        <v>21170.25</v>
      </c>
      <c r="G464" s="2">
        <v>52.59</v>
      </c>
      <c r="H464" s="2">
        <f t="shared" si="22"/>
        <v>420</v>
      </c>
      <c r="I464" s="2">
        <f t="shared" si="23"/>
        <v>72092.25</v>
      </c>
    </row>
    <row r="465" spans="1:9">
      <c r="A465" s="1" t="s">
        <v>528</v>
      </c>
      <c r="B465" s="1">
        <v>9</v>
      </c>
      <c r="C465" s="1">
        <f>_xlfn.RANK.AVG(B465,$B$2:$B$592,0)</f>
        <v>116</v>
      </c>
      <c r="D465" s="1">
        <v>26</v>
      </c>
      <c r="E465" s="3">
        <f>_xlfn.RANK.AVG(D465,$D$2:$D$592,0)</f>
        <v>402</v>
      </c>
      <c r="F465" s="3">
        <f t="shared" si="21"/>
        <v>81796</v>
      </c>
      <c r="G465" s="2">
        <v>67.900000000000006</v>
      </c>
      <c r="H465" s="2">
        <f t="shared" si="22"/>
        <v>224</v>
      </c>
      <c r="I465" s="2">
        <f t="shared" si="23"/>
        <v>11664</v>
      </c>
    </row>
    <row r="466" spans="1:9">
      <c r="A466" s="1" t="s">
        <v>520</v>
      </c>
      <c r="B466" s="1">
        <v>9</v>
      </c>
      <c r="C466" s="1">
        <f>_xlfn.RANK.AVG(B466,$B$2:$B$592,0)</f>
        <v>116</v>
      </c>
      <c r="D466" s="1">
        <v>58</v>
      </c>
      <c r="E466" s="3">
        <f>_xlfn.RANK.AVG(D466,$D$2:$D$592,0)</f>
        <v>310.5</v>
      </c>
      <c r="F466" s="3">
        <f t="shared" si="21"/>
        <v>37830.25</v>
      </c>
      <c r="G466" s="2">
        <v>61.59</v>
      </c>
      <c r="H466" s="2">
        <f t="shared" si="22"/>
        <v>285</v>
      </c>
      <c r="I466" s="2">
        <f t="shared" si="23"/>
        <v>28561</v>
      </c>
    </row>
    <row r="467" spans="1:9">
      <c r="A467" s="1" t="s">
        <v>510</v>
      </c>
      <c r="B467" s="1">
        <v>9</v>
      </c>
      <c r="C467" s="1">
        <f>_xlfn.RANK.AVG(B467,$B$2:$B$592,0)</f>
        <v>116</v>
      </c>
      <c r="D467" s="1">
        <v>72</v>
      </c>
      <c r="E467" s="3">
        <f>_xlfn.RANK.AVG(D467,$D$2:$D$592,0)</f>
        <v>273</v>
      </c>
      <c r="F467" s="3">
        <f t="shared" si="21"/>
        <v>24649</v>
      </c>
      <c r="G467" s="2">
        <v>48.94</v>
      </c>
      <c r="H467" s="2">
        <f t="shared" si="22"/>
        <v>475</v>
      </c>
      <c r="I467" s="2">
        <f t="shared" si="23"/>
        <v>128881</v>
      </c>
    </row>
    <row r="468" spans="1:9">
      <c r="A468" s="1" t="s">
        <v>521</v>
      </c>
      <c r="B468" s="1">
        <v>9</v>
      </c>
      <c r="C468" s="1">
        <f>_xlfn.RANK.AVG(B468,$B$2:$B$592,0)</f>
        <v>116</v>
      </c>
      <c r="D468" s="1">
        <v>76</v>
      </c>
      <c r="E468" s="3">
        <f>_xlfn.RANK.AVG(D468,$D$2:$D$592,0)</f>
        <v>266</v>
      </c>
      <c r="F468" s="3">
        <f t="shared" si="21"/>
        <v>22500</v>
      </c>
      <c r="G468" s="2">
        <v>55.29</v>
      </c>
      <c r="H468" s="2">
        <f t="shared" si="22"/>
        <v>373</v>
      </c>
      <c r="I468" s="2">
        <f t="shared" si="23"/>
        <v>66049</v>
      </c>
    </row>
    <row r="469" spans="1:9">
      <c r="A469" s="1" t="s">
        <v>511</v>
      </c>
      <c r="B469" s="1">
        <v>9</v>
      </c>
      <c r="C469" s="1">
        <f>_xlfn.RANK.AVG(B469,$B$2:$B$592,0)</f>
        <v>116</v>
      </c>
      <c r="D469" s="1">
        <v>84</v>
      </c>
      <c r="E469" s="3">
        <f>_xlfn.RANK.AVG(D469,$D$2:$D$592,0)</f>
        <v>245</v>
      </c>
      <c r="F469" s="3">
        <f t="shared" si="21"/>
        <v>16641</v>
      </c>
      <c r="G469" s="2">
        <v>44.37</v>
      </c>
      <c r="H469" s="2">
        <f t="shared" si="22"/>
        <v>527</v>
      </c>
      <c r="I469" s="2">
        <f t="shared" si="23"/>
        <v>168921</v>
      </c>
    </row>
    <row r="470" spans="1:9">
      <c r="A470" s="1" t="s">
        <v>519</v>
      </c>
      <c r="B470" s="1">
        <v>9</v>
      </c>
      <c r="C470" s="1">
        <f>_xlfn.RANK.AVG(B470,$B$2:$B$592,0)</f>
        <v>116</v>
      </c>
      <c r="D470" s="1">
        <v>89</v>
      </c>
      <c r="E470" s="3">
        <f>_xlfn.RANK.AVG(D470,$D$2:$D$592,0)</f>
        <v>235</v>
      </c>
      <c r="F470" s="3">
        <f t="shared" si="21"/>
        <v>14161</v>
      </c>
      <c r="G470" s="2">
        <v>55.05</v>
      </c>
      <c r="H470" s="2">
        <f t="shared" si="22"/>
        <v>375</v>
      </c>
      <c r="I470" s="2">
        <f t="shared" si="23"/>
        <v>67081</v>
      </c>
    </row>
    <row r="471" spans="1:9">
      <c r="A471" s="1" t="s">
        <v>503</v>
      </c>
      <c r="B471" s="1">
        <v>9</v>
      </c>
      <c r="C471" s="1">
        <f>_xlfn.RANK.AVG(B471,$B$2:$B$592,0)</f>
        <v>116</v>
      </c>
      <c r="D471" s="1">
        <v>93</v>
      </c>
      <c r="E471" s="3">
        <f>_xlfn.RANK.AVG(D471,$D$2:$D$592,0)</f>
        <v>230.5</v>
      </c>
      <c r="F471" s="3">
        <f t="shared" si="21"/>
        <v>13110.25</v>
      </c>
      <c r="G471" s="2">
        <v>58.11</v>
      </c>
      <c r="H471" s="2">
        <f t="shared" si="22"/>
        <v>343</v>
      </c>
      <c r="I471" s="2">
        <f t="shared" si="23"/>
        <v>51529</v>
      </c>
    </row>
    <row r="472" spans="1:9">
      <c r="A472" s="1" t="s">
        <v>524</v>
      </c>
      <c r="B472" s="1">
        <v>9</v>
      </c>
      <c r="C472" s="1">
        <f>_xlfn.RANK.AVG(B472,$B$2:$B$592,0)</f>
        <v>116</v>
      </c>
      <c r="D472" s="1">
        <v>101</v>
      </c>
      <c r="E472" s="3">
        <f>_xlfn.RANK.AVG(D472,$D$2:$D$592,0)</f>
        <v>218</v>
      </c>
      <c r="F472" s="3">
        <f t="shared" si="21"/>
        <v>10404</v>
      </c>
      <c r="G472" s="2">
        <v>52.8</v>
      </c>
      <c r="H472" s="2">
        <f t="shared" si="22"/>
        <v>414.5</v>
      </c>
      <c r="I472" s="2">
        <f t="shared" si="23"/>
        <v>89102.25</v>
      </c>
    </row>
    <row r="473" spans="1:9">
      <c r="A473" s="1" t="s">
        <v>522</v>
      </c>
      <c r="B473" s="1">
        <v>9</v>
      </c>
      <c r="C473" s="1">
        <f>_xlfn.RANK.AVG(B473,$B$2:$B$592,0)</f>
        <v>116</v>
      </c>
      <c r="D473" s="1">
        <v>115</v>
      </c>
      <c r="E473" s="3">
        <f>_xlfn.RANK.AVG(D473,$D$2:$D$592,0)</f>
        <v>194.5</v>
      </c>
      <c r="F473" s="3">
        <f t="shared" si="21"/>
        <v>6162.25</v>
      </c>
      <c r="G473" s="2">
        <v>52.48</v>
      </c>
      <c r="H473" s="2">
        <f t="shared" si="22"/>
        <v>422</v>
      </c>
      <c r="I473" s="2">
        <f t="shared" si="23"/>
        <v>93636</v>
      </c>
    </row>
    <row r="474" spans="1:9">
      <c r="A474" s="1" t="s">
        <v>514</v>
      </c>
      <c r="B474" s="1">
        <v>9</v>
      </c>
      <c r="C474" s="1">
        <f>_xlfn.RANK.AVG(B474,$B$2:$B$592,0)</f>
        <v>116</v>
      </c>
      <c r="D474" s="1">
        <v>126</v>
      </c>
      <c r="E474" s="3">
        <f>_xlfn.RANK.AVG(D474,$D$2:$D$592,0)</f>
        <v>180</v>
      </c>
      <c r="F474" s="3">
        <f t="shared" si="21"/>
        <v>4096</v>
      </c>
      <c r="G474" s="2">
        <v>52.99</v>
      </c>
      <c r="H474" s="2">
        <f t="shared" si="22"/>
        <v>411</v>
      </c>
      <c r="I474" s="2">
        <f t="shared" si="23"/>
        <v>87025</v>
      </c>
    </row>
    <row r="475" spans="1:9">
      <c r="A475" s="1" t="s">
        <v>526</v>
      </c>
      <c r="B475" s="1">
        <v>9</v>
      </c>
      <c r="C475" s="1">
        <f>_xlfn.RANK.AVG(B475,$B$2:$B$592,0)</f>
        <v>116</v>
      </c>
      <c r="D475" s="1">
        <v>133</v>
      </c>
      <c r="E475" s="3">
        <f>_xlfn.RANK.AVG(D475,$D$2:$D$592,0)</f>
        <v>171</v>
      </c>
      <c r="F475" s="3">
        <f t="shared" si="21"/>
        <v>3025</v>
      </c>
      <c r="G475" s="2">
        <v>45.04</v>
      </c>
      <c r="H475" s="2">
        <f t="shared" si="22"/>
        <v>519</v>
      </c>
      <c r="I475" s="2">
        <f t="shared" si="23"/>
        <v>162409</v>
      </c>
    </row>
    <row r="476" spans="1:9">
      <c r="A476" s="1" t="s">
        <v>527</v>
      </c>
      <c r="B476" s="1">
        <v>9</v>
      </c>
      <c r="C476" s="1">
        <f>_xlfn.RANK.AVG(B476,$B$2:$B$592,0)</f>
        <v>116</v>
      </c>
      <c r="D476" s="1">
        <v>140</v>
      </c>
      <c r="E476" s="3">
        <f>_xlfn.RANK.AVG(D476,$D$2:$D$592,0)</f>
        <v>164</v>
      </c>
      <c r="F476" s="3">
        <f t="shared" si="21"/>
        <v>2304</v>
      </c>
      <c r="G476" s="2">
        <v>55.84</v>
      </c>
      <c r="H476" s="2">
        <f t="shared" si="22"/>
        <v>364.5</v>
      </c>
      <c r="I476" s="2">
        <f t="shared" si="23"/>
        <v>61752.25</v>
      </c>
    </row>
    <row r="477" spans="1:9">
      <c r="A477" s="1" t="s">
        <v>505</v>
      </c>
      <c r="B477" s="1">
        <v>9</v>
      </c>
      <c r="C477" s="1">
        <f>_xlfn.RANK.AVG(B477,$B$2:$B$592,0)</f>
        <v>116</v>
      </c>
      <c r="D477" s="1">
        <v>155</v>
      </c>
      <c r="E477" s="3">
        <f>_xlfn.RANK.AVG(D477,$D$2:$D$592,0)</f>
        <v>145.5</v>
      </c>
      <c r="F477" s="3">
        <f t="shared" si="21"/>
        <v>870.25</v>
      </c>
      <c r="G477" s="2">
        <v>61.06</v>
      </c>
      <c r="H477" s="2">
        <f t="shared" si="22"/>
        <v>291</v>
      </c>
      <c r="I477" s="2">
        <f t="shared" si="23"/>
        <v>30625</v>
      </c>
    </row>
    <row r="478" spans="1:9">
      <c r="A478" s="1" t="s">
        <v>525</v>
      </c>
      <c r="B478" s="1">
        <v>9</v>
      </c>
      <c r="C478" s="1">
        <f>_xlfn.RANK.AVG(B478,$B$2:$B$592,0)</f>
        <v>116</v>
      </c>
      <c r="D478" s="1">
        <v>158</v>
      </c>
      <c r="E478" s="3">
        <f>_xlfn.RANK.AVG(D478,$D$2:$D$592,0)</f>
        <v>139</v>
      </c>
      <c r="F478" s="3">
        <f t="shared" si="21"/>
        <v>529</v>
      </c>
      <c r="G478" s="2">
        <v>50.63</v>
      </c>
      <c r="H478" s="2">
        <f t="shared" si="22"/>
        <v>447</v>
      </c>
      <c r="I478" s="2">
        <f t="shared" si="23"/>
        <v>109561</v>
      </c>
    </row>
    <row r="479" spans="1:9">
      <c r="A479" s="1" t="s">
        <v>517</v>
      </c>
      <c r="B479" s="1">
        <v>9</v>
      </c>
      <c r="C479" s="1">
        <f>_xlfn.RANK.AVG(B479,$B$2:$B$592,0)</f>
        <v>116</v>
      </c>
      <c r="D479" s="1">
        <v>179</v>
      </c>
      <c r="E479" s="3">
        <f>_xlfn.RANK.AVG(D479,$D$2:$D$592,0)</f>
        <v>120.5</v>
      </c>
      <c r="F479" s="3">
        <f t="shared" si="21"/>
        <v>20.25</v>
      </c>
      <c r="G479" s="2">
        <v>47.97</v>
      </c>
      <c r="H479" s="2">
        <f t="shared" si="22"/>
        <v>489</v>
      </c>
      <c r="I479" s="2">
        <f t="shared" si="23"/>
        <v>139129</v>
      </c>
    </row>
    <row r="480" spans="1:9">
      <c r="A480" s="1" t="s">
        <v>504</v>
      </c>
      <c r="B480" s="1">
        <v>9</v>
      </c>
      <c r="C480" s="1">
        <f>_xlfn.RANK.AVG(B480,$B$2:$B$592,0)</f>
        <v>116</v>
      </c>
      <c r="D480" s="1">
        <v>180</v>
      </c>
      <c r="E480" s="3">
        <f>_xlfn.RANK.AVG(D480,$D$2:$D$592,0)</f>
        <v>118</v>
      </c>
      <c r="F480" s="3">
        <f t="shared" si="21"/>
        <v>4</v>
      </c>
      <c r="G480" s="2">
        <v>58.72</v>
      </c>
      <c r="H480" s="2">
        <f t="shared" si="22"/>
        <v>325.5</v>
      </c>
      <c r="I480" s="2">
        <f t="shared" si="23"/>
        <v>43890.25</v>
      </c>
    </row>
    <row r="481" spans="1:9">
      <c r="A481" s="1" t="s">
        <v>513</v>
      </c>
      <c r="B481" s="1">
        <v>9</v>
      </c>
      <c r="C481" s="1">
        <f>_xlfn.RANK.AVG(B481,$B$2:$B$592,0)</f>
        <v>116</v>
      </c>
      <c r="D481" s="1">
        <v>180</v>
      </c>
      <c r="E481" s="3">
        <f>_xlfn.RANK.AVG(D481,$D$2:$D$592,0)</f>
        <v>118</v>
      </c>
      <c r="F481" s="3">
        <f t="shared" si="21"/>
        <v>4</v>
      </c>
      <c r="G481" s="2">
        <v>54.55</v>
      </c>
      <c r="H481" s="2">
        <f t="shared" si="22"/>
        <v>383</v>
      </c>
      <c r="I481" s="2">
        <f t="shared" si="23"/>
        <v>71289</v>
      </c>
    </row>
    <row r="482" spans="1:9">
      <c r="A482" s="1" t="s">
        <v>523</v>
      </c>
      <c r="B482" s="1">
        <v>9</v>
      </c>
      <c r="C482" s="1">
        <f>_xlfn.RANK.AVG(B482,$B$2:$B$592,0)</f>
        <v>116</v>
      </c>
      <c r="D482" s="1">
        <v>181</v>
      </c>
      <c r="E482" s="3">
        <f>_xlfn.RANK.AVG(D482,$D$2:$D$592,0)</f>
        <v>115</v>
      </c>
      <c r="F482" s="3">
        <f t="shared" si="21"/>
        <v>1</v>
      </c>
      <c r="G482" s="2">
        <v>51.21</v>
      </c>
      <c r="H482" s="2">
        <f t="shared" si="22"/>
        <v>434</v>
      </c>
      <c r="I482" s="2">
        <f t="shared" si="23"/>
        <v>101124</v>
      </c>
    </row>
    <row r="483" spans="1:9">
      <c r="A483" s="1" t="s">
        <v>507</v>
      </c>
      <c r="B483" s="1">
        <v>9</v>
      </c>
      <c r="C483" s="1">
        <f>_xlfn.RANK.AVG(B483,$B$2:$B$592,0)</f>
        <v>116</v>
      </c>
      <c r="D483" s="1">
        <v>196</v>
      </c>
      <c r="E483" s="3">
        <f>_xlfn.RANK.AVG(D483,$D$2:$D$592,0)</f>
        <v>103</v>
      </c>
      <c r="F483" s="3">
        <f t="shared" si="21"/>
        <v>169</v>
      </c>
      <c r="G483" s="2">
        <v>53.33</v>
      </c>
      <c r="H483" s="2">
        <f t="shared" si="22"/>
        <v>404.5</v>
      </c>
      <c r="I483" s="2">
        <f t="shared" si="23"/>
        <v>83232.25</v>
      </c>
    </row>
    <row r="484" spans="1:9">
      <c r="A484" s="1" t="s">
        <v>509</v>
      </c>
      <c r="B484" s="1">
        <v>9</v>
      </c>
      <c r="C484" s="1">
        <f>_xlfn.RANK.AVG(B484,$B$2:$B$592,0)</f>
        <v>116</v>
      </c>
      <c r="D484" s="1">
        <v>197</v>
      </c>
      <c r="E484" s="3">
        <f>_xlfn.RANK.AVG(D484,$D$2:$D$592,0)</f>
        <v>100.5</v>
      </c>
      <c r="F484" s="3">
        <f t="shared" si="21"/>
        <v>240.25</v>
      </c>
      <c r="G484" s="2">
        <v>55.53</v>
      </c>
      <c r="H484" s="2">
        <f t="shared" si="22"/>
        <v>372</v>
      </c>
      <c r="I484" s="2">
        <f t="shared" si="23"/>
        <v>65536</v>
      </c>
    </row>
    <row r="485" spans="1:9">
      <c r="A485" s="1" t="s">
        <v>512</v>
      </c>
      <c r="B485" s="1">
        <v>9</v>
      </c>
      <c r="C485" s="1">
        <f>_xlfn.RANK.AVG(B485,$B$2:$B$592,0)</f>
        <v>116</v>
      </c>
      <c r="D485" s="1">
        <v>203</v>
      </c>
      <c r="E485" s="3">
        <f>_xlfn.RANK.AVG(D485,$D$2:$D$592,0)</f>
        <v>95.5</v>
      </c>
      <c r="F485" s="3">
        <f t="shared" si="21"/>
        <v>420.25</v>
      </c>
      <c r="G485" s="2">
        <v>50.85</v>
      </c>
      <c r="H485" s="2">
        <f t="shared" si="22"/>
        <v>441</v>
      </c>
      <c r="I485" s="2">
        <f t="shared" si="23"/>
        <v>105625</v>
      </c>
    </row>
    <row r="486" spans="1:9">
      <c r="A486" s="1" t="s">
        <v>508</v>
      </c>
      <c r="B486" s="1">
        <v>9</v>
      </c>
      <c r="C486" s="1">
        <f>_xlfn.RANK.AVG(B486,$B$2:$B$592,0)</f>
        <v>116</v>
      </c>
      <c r="D486" s="1">
        <v>207</v>
      </c>
      <c r="E486" s="3">
        <f>_xlfn.RANK.AVG(D486,$D$2:$D$592,0)</f>
        <v>91</v>
      </c>
      <c r="F486" s="3">
        <f t="shared" si="21"/>
        <v>625</v>
      </c>
      <c r="G486" s="2">
        <v>53.79</v>
      </c>
      <c r="H486" s="2">
        <f t="shared" si="22"/>
        <v>396.5</v>
      </c>
      <c r="I486" s="2">
        <f t="shared" si="23"/>
        <v>78680.25</v>
      </c>
    </row>
    <row r="487" spans="1:9">
      <c r="A487" s="1" t="s">
        <v>518</v>
      </c>
      <c r="B487" s="1">
        <v>9</v>
      </c>
      <c r="C487" s="1">
        <f>_xlfn.RANK.AVG(B487,$B$2:$B$592,0)</f>
        <v>116</v>
      </c>
      <c r="D487" s="1">
        <v>218</v>
      </c>
      <c r="E487" s="3">
        <f>_xlfn.RANK.AVG(D487,$D$2:$D$592,0)</f>
        <v>79</v>
      </c>
      <c r="F487" s="3">
        <f t="shared" si="21"/>
        <v>1369</v>
      </c>
      <c r="G487" s="2">
        <v>34.340000000000003</v>
      </c>
      <c r="H487" s="2">
        <f t="shared" si="22"/>
        <v>582</v>
      </c>
      <c r="I487" s="2">
        <f t="shared" si="23"/>
        <v>217156</v>
      </c>
    </row>
    <row r="488" spans="1:9">
      <c r="A488" s="1" t="s">
        <v>506</v>
      </c>
      <c r="B488" s="1">
        <v>9</v>
      </c>
      <c r="C488" s="1">
        <f>_xlfn.RANK.AVG(B488,$B$2:$B$592,0)</f>
        <v>116</v>
      </c>
      <c r="D488" s="1">
        <v>302</v>
      </c>
      <c r="E488" s="3">
        <f>_xlfn.RANK.AVG(D488,$D$2:$D$592,0)</f>
        <v>34</v>
      </c>
      <c r="F488" s="3">
        <f t="shared" si="21"/>
        <v>6724</v>
      </c>
      <c r="G488" s="2">
        <v>49.24</v>
      </c>
      <c r="H488" s="2">
        <f t="shared" si="22"/>
        <v>469</v>
      </c>
      <c r="I488" s="2">
        <f t="shared" si="23"/>
        <v>124609</v>
      </c>
    </row>
    <row r="489" spans="1:9">
      <c r="A489" s="1" t="s">
        <v>516</v>
      </c>
      <c r="B489" s="1">
        <v>9</v>
      </c>
      <c r="C489" s="1">
        <f>_xlfn.RANK.AVG(B489,$B$2:$B$592,0)</f>
        <v>116</v>
      </c>
      <c r="D489" s="1">
        <v>325</v>
      </c>
      <c r="E489" s="3">
        <f>_xlfn.RANK.AVG(D489,$D$2:$D$592,0)</f>
        <v>30</v>
      </c>
      <c r="F489" s="3">
        <f t="shared" si="21"/>
        <v>7396</v>
      </c>
      <c r="G489" s="2">
        <v>34.08</v>
      </c>
      <c r="H489" s="2">
        <f t="shared" si="22"/>
        <v>583.5</v>
      </c>
      <c r="I489" s="2">
        <f t="shared" si="23"/>
        <v>218556.25</v>
      </c>
    </row>
    <row r="490" spans="1:9">
      <c r="A490" s="1" t="s">
        <v>532</v>
      </c>
      <c r="B490" s="1">
        <v>10</v>
      </c>
      <c r="C490" s="1">
        <f>_xlfn.RANK.AVG(B490,$B$2:$B$592,0)</f>
        <v>89</v>
      </c>
      <c r="D490" s="1">
        <v>66</v>
      </c>
      <c r="E490" s="3">
        <f>_xlfn.RANK.AVG(D490,$D$2:$D$592,0)</f>
        <v>288.5</v>
      </c>
      <c r="F490" s="3">
        <f t="shared" si="21"/>
        <v>39800.25</v>
      </c>
      <c r="G490" s="2">
        <v>65.260000000000005</v>
      </c>
      <c r="H490" s="2">
        <f t="shared" si="22"/>
        <v>244</v>
      </c>
      <c r="I490" s="2">
        <f t="shared" si="23"/>
        <v>24025</v>
      </c>
    </row>
    <row r="491" spans="1:9">
      <c r="A491" s="1" t="s">
        <v>550</v>
      </c>
      <c r="B491" s="1">
        <v>10</v>
      </c>
      <c r="C491" s="1">
        <f>_xlfn.RANK.AVG(B491,$B$2:$B$592,0)</f>
        <v>89</v>
      </c>
      <c r="D491" s="1">
        <v>79</v>
      </c>
      <c r="E491" s="3">
        <f>_xlfn.RANK.AVG(D491,$D$2:$D$592,0)</f>
        <v>257</v>
      </c>
      <c r="F491" s="3">
        <f t="shared" si="21"/>
        <v>28224</v>
      </c>
      <c r="G491" s="2">
        <v>58.42</v>
      </c>
      <c r="H491" s="2">
        <f t="shared" si="22"/>
        <v>335</v>
      </c>
      <c r="I491" s="2">
        <f t="shared" si="23"/>
        <v>60516</v>
      </c>
    </row>
    <row r="492" spans="1:9">
      <c r="A492" s="1" t="s">
        <v>551</v>
      </c>
      <c r="B492" s="1">
        <v>10</v>
      </c>
      <c r="C492" s="1">
        <f>_xlfn.RANK.AVG(B492,$B$2:$B$592,0)</f>
        <v>89</v>
      </c>
      <c r="D492" s="1">
        <v>79</v>
      </c>
      <c r="E492" s="3">
        <f>_xlfn.RANK.AVG(D492,$D$2:$D$592,0)</f>
        <v>257</v>
      </c>
      <c r="F492" s="3">
        <f t="shared" si="21"/>
        <v>28224</v>
      </c>
      <c r="G492" s="2">
        <v>58.42</v>
      </c>
      <c r="H492" s="2">
        <f t="shared" si="22"/>
        <v>335</v>
      </c>
      <c r="I492" s="2">
        <f t="shared" si="23"/>
        <v>60516</v>
      </c>
    </row>
    <row r="493" spans="1:9">
      <c r="A493" s="1" t="s">
        <v>552</v>
      </c>
      <c r="B493" s="1">
        <v>10</v>
      </c>
      <c r="C493" s="1">
        <f>_xlfn.RANK.AVG(B493,$B$2:$B$592,0)</f>
        <v>89</v>
      </c>
      <c r="D493" s="1">
        <v>79</v>
      </c>
      <c r="E493" s="3">
        <f>_xlfn.RANK.AVG(D493,$D$2:$D$592,0)</f>
        <v>257</v>
      </c>
      <c r="F493" s="3">
        <f t="shared" si="21"/>
        <v>28224</v>
      </c>
      <c r="G493" s="2">
        <v>58.42</v>
      </c>
      <c r="H493" s="2">
        <f t="shared" si="22"/>
        <v>335</v>
      </c>
      <c r="I493" s="2">
        <f t="shared" si="23"/>
        <v>60516</v>
      </c>
    </row>
    <row r="494" spans="1:9">
      <c r="A494" s="1" t="s">
        <v>553</v>
      </c>
      <c r="B494" s="1">
        <v>10</v>
      </c>
      <c r="C494" s="1">
        <f>_xlfn.RANK.AVG(B494,$B$2:$B$592,0)</f>
        <v>89</v>
      </c>
      <c r="D494" s="1">
        <v>79</v>
      </c>
      <c r="E494" s="3">
        <f>_xlfn.RANK.AVG(D494,$D$2:$D$592,0)</f>
        <v>257</v>
      </c>
      <c r="F494" s="3">
        <f t="shared" si="21"/>
        <v>28224</v>
      </c>
      <c r="G494" s="2">
        <v>58.64</v>
      </c>
      <c r="H494" s="2">
        <f t="shared" si="22"/>
        <v>328</v>
      </c>
      <c r="I494" s="2">
        <f t="shared" si="23"/>
        <v>57121</v>
      </c>
    </row>
    <row r="495" spans="1:9">
      <c r="A495" s="1" t="s">
        <v>534</v>
      </c>
      <c r="B495" s="1">
        <v>10</v>
      </c>
      <c r="C495" s="1">
        <f>_xlfn.RANK.AVG(B495,$B$2:$B$592,0)</f>
        <v>89</v>
      </c>
      <c r="D495" s="1">
        <v>108</v>
      </c>
      <c r="E495" s="3">
        <f>_xlfn.RANK.AVG(D495,$D$2:$D$592,0)</f>
        <v>207.5</v>
      </c>
      <c r="F495" s="3">
        <f t="shared" si="21"/>
        <v>14042.25</v>
      </c>
      <c r="G495" s="2">
        <v>51.35</v>
      </c>
      <c r="H495" s="2">
        <f t="shared" si="22"/>
        <v>432</v>
      </c>
      <c r="I495" s="2">
        <f t="shared" si="23"/>
        <v>117649</v>
      </c>
    </row>
    <row r="496" spans="1:9">
      <c r="A496" s="1" t="s">
        <v>548</v>
      </c>
      <c r="B496" s="1">
        <v>10</v>
      </c>
      <c r="C496" s="1">
        <f>_xlfn.RANK.AVG(B496,$B$2:$B$592,0)</f>
        <v>89</v>
      </c>
      <c r="D496" s="1">
        <v>112</v>
      </c>
      <c r="E496" s="3">
        <f>_xlfn.RANK.AVG(D496,$D$2:$D$592,0)</f>
        <v>198.5</v>
      </c>
      <c r="F496" s="3">
        <f t="shared" si="21"/>
        <v>11990.25</v>
      </c>
      <c r="G496" s="2">
        <v>47.17</v>
      </c>
      <c r="H496" s="2">
        <f t="shared" si="22"/>
        <v>495</v>
      </c>
      <c r="I496" s="2">
        <f t="shared" si="23"/>
        <v>164836</v>
      </c>
    </row>
    <row r="497" spans="1:9">
      <c r="A497" s="1" t="s">
        <v>530</v>
      </c>
      <c r="B497" s="1">
        <v>10</v>
      </c>
      <c r="C497" s="1">
        <f>_xlfn.RANK.AVG(B497,$B$2:$B$592,0)</f>
        <v>89</v>
      </c>
      <c r="D497" s="1">
        <v>115</v>
      </c>
      <c r="E497" s="3">
        <f>_xlfn.RANK.AVG(D497,$D$2:$D$592,0)</f>
        <v>194.5</v>
      </c>
      <c r="F497" s="3">
        <f t="shared" si="21"/>
        <v>11130.25</v>
      </c>
      <c r="G497" s="2">
        <v>62.05</v>
      </c>
      <c r="H497" s="2">
        <f t="shared" si="22"/>
        <v>278</v>
      </c>
      <c r="I497" s="2">
        <f t="shared" si="23"/>
        <v>35721</v>
      </c>
    </row>
    <row r="498" spans="1:9">
      <c r="A498" s="1" t="s">
        <v>555</v>
      </c>
      <c r="B498" s="1">
        <v>10</v>
      </c>
      <c r="C498" s="1">
        <f>_xlfn.RANK.AVG(B498,$B$2:$B$592,0)</f>
        <v>89</v>
      </c>
      <c r="D498" s="1">
        <v>126</v>
      </c>
      <c r="E498" s="3">
        <f>_xlfn.RANK.AVG(D498,$D$2:$D$592,0)</f>
        <v>180</v>
      </c>
      <c r="F498" s="3">
        <f t="shared" si="21"/>
        <v>8281</v>
      </c>
      <c r="G498" s="2">
        <v>50.39</v>
      </c>
      <c r="H498" s="2">
        <f t="shared" si="22"/>
        <v>450</v>
      </c>
      <c r="I498" s="2">
        <f t="shared" si="23"/>
        <v>130321</v>
      </c>
    </row>
    <row r="499" spans="1:9">
      <c r="A499" s="1" t="s">
        <v>546</v>
      </c>
      <c r="B499" s="1">
        <v>10</v>
      </c>
      <c r="C499" s="1">
        <f>_xlfn.RANK.AVG(B499,$B$2:$B$592,0)</f>
        <v>89</v>
      </c>
      <c r="D499" s="1">
        <v>131</v>
      </c>
      <c r="E499" s="3">
        <f>_xlfn.RANK.AVG(D499,$D$2:$D$592,0)</f>
        <v>173</v>
      </c>
      <c r="F499" s="3">
        <f t="shared" si="21"/>
        <v>7056</v>
      </c>
      <c r="G499" s="2">
        <v>57.05</v>
      </c>
      <c r="H499" s="2">
        <f t="shared" si="22"/>
        <v>353</v>
      </c>
      <c r="I499" s="2">
        <f t="shared" si="23"/>
        <v>69696</v>
      </c>
    </row>
    <row r="500" spans="1:9">
      <c r="A500" s="1" t="s">
        <v>529</v>
      </c>
      <c r="B500" s="1">
        <v>10</v>
      </c>
      <c r="C500" s="1">
        <f>_xlfn.RANK.AVG(B500,$B$2:$B$592,0)</f>
        <v>89</v>
      </c>
      <c r="D500" s="1">
        <v>132</v>
      </c>
      <c r="E500" s="3">
        <f>_xlfn.RANK.AVG(D500,$D$2:$D$592,0)</f>
        <v>172</v>
      </c>
      <c r="F500" s="3">
        <f t="shared" si="21"/>
        <v>6889</v>
      </c>
      <c r="G500" s="2">
        <v>63.03</v>
      </c>
      <c r="H500" s="2">
        <f t="shared" si="22"/>
        <v>266</v>
      </c>
      <c r="I500" s="2">
        <f t="shared" si="23"/>
        <v>31329</v>
      </c>
    </row>
    <row r="501" spans="1:9">
      <c r="A501" s="1" t="s">
        <v>531</v>
      </c>
      <c r="B501" s="1">
        <v>10</v>
      </c>
      <c r="C501" s="1">
        <f>_xlfn.RANK.AVG(B501,$B$2:$B$592,0)</f>
        <v>89</v>
      </c>
      <c r="D501" s="1">
        <v>141</v>
      </c>
      <c r="E501" s="3">
        <f>_xlfn.RANK.AVG(D501,$D$2:$D$592,0)</f>
        <v>162</v>
      </c>
      <c r="F501" s="3">
        <f t="shared" si="21"/>
        <v>5329</v>
      </c>
      <c r="G501" s="2">
        <v>61.68</v>
      </c>
      <c r="H501" s="2">
        <f t="shared" si="22"/>
        <v>280.5</v>
      </c>
      <c r="I501" s="2">
        <f t="shared" si="23"/>
        <v>36672.25</v>
      </c>
    </row>
    <row r="502" spans="1:9">
      <c r="A502" s="1" t="s">
        <v>535</v>
      </c>
      <c r="B502" s="1">
        <v>10</v>
      </c>
      <c r="C502" s="1">
        <f>_xlfn.RANK.AVG(B502,$B$2:$B$592,0)</f>
        <v>89</v>
      </c>
      <c r="D502" s="1">
        <v>142</v>
      </c>
      <c r="E502" s="3">
        <f>_xlfn.RANK.AVG(D502,$D$2:$D$592,0)</f>
        <v>161</v>
      </c>
      <c r="F502" s="3">
        <f t="shared" si="21"/>
        <v>5184</v>
      </c>
      <c r="G502" s="2">
        <v>48.74</v>
      </c>
      <c r="H502" s="2">
        <f t="shared" si="22"/>
        <v>478</v>
      </c>
      <c r="I502" s="2">
        <f t="shared" si="23"/>
        <v>151321</v>
      </c>
    </row>
    <row r="503" spans="1:9">
      <c r="A503" s="1" t="s">
        <v>544</v>
      </c>
      <c r="B503" s="1">
        <v>10</v>
      </c>
      <c r="C503" s="1">
        <f>_xlfn.RANK.AVG(B503,$B$2:$B$592,0)</f>
        <v>89</v>
      </c>
      <c r="D503" s="1">
        <v>149</v>
      </c>
      <c r="E503" s="3">
        <f>_xlfn.RANK.AVG(D503,$D$2:$D$592,0)</f>
        <v>152</v>
      </c>
      <c r="F503" s="3">
        <f t="shared" si="21"/>
        <v>3969</v>
      </c>
      <c r="G503" s="2">
        <v>53.73</v>
      </c>
      <c r="H503" s="2">
        <f t="shared" si="22"/>
        <v>399</v>
      </c>
      <c r="I503" s="2">
        <f t="shared" si="23"/>
        <v>96100</v>
      </c>
    </row>
    <row r="504" spans="1:9">
      <c r="A504" s="1" t="s">
        <v>549</v>
      </c>
      <c r="B504" s="1">
        <v>10</v>
      </c>
      <c r="C504" s="1">
        <f>_xlfn.RANK.AVG(B504,$B$2:$B$592,0)</f>
        <v>89</v>
      </c>
      <c r="D504" s="1">
        <v>155</v>
      </c>
      <c r="E504" s="3">
        <f>_xlfn.RANK.AVG(D504,$D$2:$D$592,0)</f>
        <v>145.5</v>
      </c>
      <c r="F504" s="3">
        <f t="shared" si="21"/>
        <v>3192.25</v>
      </c>
      <c r="G504" s="2">
        <v>50.79</v>
      </c>
      <c r="H504" s="2">
        <f t="shared" si="22"/>
        <v>444</v>
      </c>
      <c r="I504" s="2">
        <f t="shared" si="23"/>
        <v>126025</v>
      </c>
    </row>
    <row r="505" spans="1:9">
      <c r="A505" s="1" t="s">
        <v>557</v>
      </c>
      <c r="B505" s="1">
        <v>10</v>
      </c>
      <c r="C505" s="1">
        <f>_xlfn.RANK.AVG(B505,$B$2:$B$592,0)</f>
        <v>89</v>
      </c>
      <c r="D505" s="1">
        <v>159</v>
      </c>
      <c r="E505" s="3">
        <f>_xlfn.RANK.AVG(D505,$D$2:$D$592,0)</f>
        <v>136.5</v>
      </c>
      <c r="F505" s="3">
        <f t="shared" si="21"/>
        <v>2256.25</v>
      </c>
      <c r="G505" s="2">
        <v>52.54</v>
      </c>
      <c r="H505" s="2">
        <f t="shared" si="22"/>
        <v>421</v>
      </c>
      <c r="I505" s="2">
        <f t="shared" si="23"/>
        <v>110224</v>
      </c>
    </row>
    <row r="506" spans="1:9">
      <c r="A506" s="1" t="s">
        <v>558</v>
      </c>
      <c r="B506" s="1">
        <v>10</v>
      </c>
      <c r="C506" s="1">
        <f>_xlfn.RANK.AVG(B506,$B$2:$B$592,0)</f>
        <v>89</v>
      </c>
      <c r="D506" s="1">
        <v>176</v>
      </c>
      <c r="E506" s="3">
        <f>_xlfn.RANK.AVG(D506,$D$2:$D$592,0)</f>
        <v>123.5</v>
      </c>
      <c r="F506" s="3">
        <f t="shared" si="21"/>
        <v>1190.25</v>
      </c>
      <c r="G506" s="2">
        <v>48.54</v>
      </c>
      <c r="H506" s="2">
        <f t="shared" si="22"/>
        <v>481.5</v>
      </c>
      <c r="I506" s="2">
        <f t="shared" si="23"/>
        <v>154056.25</v>
      </c>
    </row>
    <row r="507" spans="1:9">
      <c r="A507" s="1" t="s">
        <v>543</v>
      </c>
      <c r="B507" s="1">
        <v>10</v>
      </c>
      <c r="C507" s="1">
        <f>_xlfn.RANK.AVG(B507,$B$2:$B$592,0)</f>
        <v>89</v>
      </c>
      <c r="D507" s="1">
        <v>181</v>
      </c>
      <c r="E507" s="3">
        <f>_xlfn.RANK.AVG(D507,$D$2:$D$592,0)</f>
        <v>115</v>
      </c>
      <c r="F507" s="3">
        <f t="shared" si="21"/>
        <v>676</v>
      </c>
      <c r="G507" s="2">
        <v>53.71</v>
      </c>
      <c r="H507" s="2">
        <f t="shared" si="22"/>
        <v>400</v>
      </c>
      <c r="I507" s="2">
        <f t="shared" si="23"/>
        <v>96721</v>
      </c>
    </row>
    <row r="508" spans="1:9">
      <c r="A508" s="1" t="s">
        <v>533</v>
      </c>
      <c r="B508" s="1">
        <v>10</v>
      </c>
      <c r="C508" s="1">
        <f>_xlfn.RANK.AVG(B508,$B$2:$B$592,0)</f>
        <v>89</v>
      </c>
      <c r="D508" s="1">
        <v>188</v>
      </c>
      <c r="E508" s="3">
        <f>_xlfn.RANK.AVG(D508,$D$2:$D$592,0)</f>
        <v>109</v>
      </c>
      <c r="F508" s="3">
        <f t="shared" si="21"/>
        <v>400</v>
      </c>
      <c r="G508" s="2">
        <v>58.41</v>
      </c>
      <c r="H508" s="2">
        <f t="shared" si="22"/>
        <v>337</v>
      </c>
      <c r="I508" s="2">
        <f t="shared" si="23"/>
        <v>61504</v>
      </c>
    </row>
    <row r="509" spans="1:9">
      <c r="A509" s="1" t="s">
        <v>537</v>
      </c>
      <c r="B509" s="1">
        <v>10</v>
      </c>
      <c r="C509" s="1">
        <f>_xlfn.RANK.AVG(B509,$B$2:$B$592,0)</f>
        <v>89</v>
      </c>
      <c r="D509" s="1">
        <v>192</v>
      </c>
      <c r="E509" s="3">
        <f>_xlfn.RANK.AVG(D509,$D$2:$D$592,0)</f>
        <v>106.5</v>
      </c>
      <c r="F509" s="3">
        <f t="shared" si="21"/>
        <v>306.25</v>
      </c>
      <c r="G509" s="2">
        <v>38.26</v>
      </c>
      <c r="H509" s="2">
        <f t="shared" si="22"/>
        <v>564</v>
      </c>
      <c r="I509" s="2">
        <f t="shared" si="23"/>
        <v>225625</v>
      </c>
    </row>
    <row r="510" spans="1:9">
      <c r="A510" s="1" t="s">
        <v>541</v>
      </c>
      <c r="B510" s="1">
        <v>10</v>
      </c>
      <c r="C510" s="1">
        <f>_xlfn.RANK.AVG(B510,$B$2:$B$592,0)</f>
        <v>89</v>
      </c>
      <c r="D510" s="1">
        <v>192</v>
      </c>
      <c r="E510" s="3">
        <f>_xlfn.RANK.AVG(D510,$D$2:$D$592,0)</f>
        <v>106.5</v>
      </c>
      <c r="F510" s="3">
        <f t="shared" si="21"/>
        <v>306.25</v>
      </c>
      <c r="G510" s="2">
        <v>35.79</v>
      </c>
      <c r="H510" s="2">
        <f t="shared" si="22"/>
        <v>577</v>
      </c>
      <c r="I510" s="2">
        <f t="shared" si="23"/>
        <v>238144</v>
      </c>
    </row>
    <row r="511" spans="1:9">
      <c r="A511" s="1" t="s">
        <v>536</v>
      </c>
      <c r="B511" s="1">
        <v>10</v>
      </c>
      <c r="C511" s="1">
        <f>_xlfn.RANK.AVG(B511,$B$2:$B$592,0)</f>
        <v>89</v>
      </c>
      <c r="D511" s="1">
        <v>213</v>
      </c>
      <c r="E511" s="3">
        <f>_xlfn.RANK.AVG(D511,$D$2:$D$592,0)</f>
        <v>85.5</v>
      </c>
      <c r="F511" s="3">
        <f t="shared" si="21"/>
        <v>12.25</v>
      </c>
      <c r="G511" s="2">
        <v>48.67</v>
      </c>
      <c r="H511" s="2">
        <f t="shared" si="22"/>
        <v>480</v>
      </c>
      <c r="I511" s="2">
        <f t="shared" si="23"/>
        <v>152881</v>
      </c>
    </row>
    <row r="512" spans="1:9">
      <c r="A512" s="1" t="s">
        <v>547</v>
      </c>
      <c r="B512" s="1">
        <v>10</v>
      </c>
      <c r="C512" s="1">
        <f>_xlfn.RANK.AVG(B512,$B$2:$B$592,0)</f>
        <v>89</v>
      </c>
      <c r="D512" s="1">
        <v>228</v>
      </c>
      <c r="E512" s="3">
        <f>_xlfn.RANK.AVG(D512,$D$2:$D$592,0)</f>
        <v>72</v>
      </c>
      <c r="F512" s="3">
        <f t="shared" si="21"/>
        <v>289</v>
      </c>
      <c r="G512" s="2">
        <v>51.18</v>
      </c>
      <c r="H512" s="2">
        <f t="shared" si="22"/>
        <v>435</v>
      </c>
      <c r="I512" s="2">
        <f t="shared" si="23"/>
        <v>119716</v>
      </c>
    </row>
    <row r="513" spans="1:9">
      <c r="A513" s="1" t="s">
        <v>554</v>
      </c>
      <c r="B513" s="1">
        <v>10</v>
      </c>
      <c r="C513" s="1">
        <f>_xlfn.RANK.AVG(B513,$B$2:$B$592,0)</f>
        <v>89</v>
      </c>
      <c r="D513" s="1">
        <v>235</v>
      </c>
      <c r="E513" s="3">
        <f>_xlfn.RANK.AVG(D513,$D$2:$D$592,0)</f>
        <v>65</v>
      </c>
      <c r="F513" s="3">
        <f t="shared" si="21"/>
        <v>576</v>
      </c>
      <c r="G513" s="2">
        <v>62.7</v>
      </c>
      <c r="H513" s="2">
        <f t="shared" si="22"/>
        <v>270</v>
      </c>
      <c r="I513" s="2">
        <f t="shared" si="23"/>
        <v>32761</v>
      </c>
    </row>
    <row r="514" spans="1:9">
      <c r="A514" s="1" t="s">
        <v>542</v>
      </c>
      <c r="B514" s="1">
        <v>10</v>
      </c>
      <c r="C514" s="1">
        <f>_xlfn.RANK.AVG(B514,$B$2:$B$592,0)</f>
        <v>89</v>
      </c>
      <c r="D514" s="1">
        <v>237</v>
      </c>
      <c r="E514" s="3">
        <f>_xlfn.RANK.AVG(D514,$D$2:$D$592,0)</f>
        <v>64</v>
      </c>
      <c r="F514" s="3">
        <f t="shared" si="21"/>
        <v>625</v>
      </c>
      <c r="G514" s="2">
        <v>39.07</v>
      </c>
      <c r="H514" s="2">
        <f t="shared" si="22"/>
        <v>558</v>
      </c>
      <c r="I514" s="2">
        <f t="shared" si="23"/>
        <v>219961</v>
      </c>
    </row>
    <row r="515" spans="1:9">
      <c r="A515" s="1" t="s">
        <v>539</v>
      </c>
      <c r="B515" s="1">
        <v>10</v>
      </c>
      <c r="C515" s="1">
        <f>_xlfn.RANK.AVG(B515,$B$2:$B$592,0)</f>
        <v>89</v>
      </c>
      <c r="D515" s="1">
        <v>243</v>
      </c>
      <c r="E515" s="3">
        <f>_xlfn.RANK.AVG(D515,$D$2:$D$592,0)</f>
        <v>59</v>
      </c>
      <c r="F515" s="3">
        <f t="shared" ref="F515:F578" si="24">(C515-E515)^2</f>
        <v>900</v>
      </c>
      <c r="G515" s="2">
        <v>45.76</v>
      </c>
      <c r="H515" s="2">
        <f t="shared" ref="H515:H578" si="25">_xlfn.RANK.AVG(G515,G$2:G$592,0)</f>
        <v>515</v>
      </c>
      <c r="I515" s="2">
        <f t="shared" ref="I515:I578" si="26">(C515-H515)^2</f>
        <v>181476</v>
      </c>
    </row>
    <row r="516" spans="1:9">
      <c r="A516" s="1" t="s">
        <v>540</v>
      </c>
      <c r="B516" s="1">
        <v>10</v>
      </c>
      <c r="C516" s="1">
        <f>_xlfn.RANK.AVG(B516,$B$2:$B$592,0)</f>
        <v>89</v>
      </c>
      <c r="D516" s="1">
        <v>261</v>
      </c>
      <c r="E516" s="3">
        <f>_xlfn.RANK.AVG(D516,$D$2:$D$592,0)</f>
        <v>50</v>
      </c>
      <c r="F516" s="3">
        <f t="shared" si="24"/>
        <v>1521</v>
      </c>
      <c r="G516" s="2">
        <v>39.159999999999997</v>
      </c>
      <c r="H516" s="2">
        <f t="shared" si="25"/>
        <v>556</v>
      </c>
      <c r="I516" s="2">
        <f t="shared" si="26"/>
        <v>218089</v>
      </c>
    </row>
    <row r="517" spans="1:9">
      <c r="A517" s="1" t="s">
        <v>545</v>
      </c>
      <c r="B517" s="1">
        <v>10</v>
      </c>
      <c r="C517" s="1">
        <f>_xlfn.RANK.AVG(B517,$B$2:$B$592,0)</f>
        <v>89</v>
      </c>
      <c r="D517" s="1">
        <v>279</v>
      </c>
      <c r="E517" s="3">
        <f>_xlfn.RANK.AVG(D517,$D$2:$D$592,0)</f>
        <v>42</v>
      </c>
      <c r="F517" s="3">
        <f t="shared" si="24"/>
        <v>2209</v>
      </c>
      <c r="G517" s="2">
        <v>50.36</v>
      </c>
      <c r="H517" s="2">
        <f t="shared" si="25"/>
        <v>451</v>
      </c>
      <c r="I517" s="2">
        <f t="shared" si="26"/>
        <v>131044</v>
      </c>
    </row>
    <row r="518" spans="1:9">
      <c r="A518" s="1" t="s">
        <v>538</v>
      </c>
      <c r="B518" s="1">
        <v>10</v>
      </c>
      <c r="C518" s="1">
        <f>_xlfn.RANK.AVG(B518,$B$2:$B$592,0)</f>
        <v>89</v>
      </c>
      <c r="D518" s="1">
        <v>335</v>
      </c>
      <c r="E518" s="3">
        <f>_xlfn.RANK.AVG(D518,$D$2:$D$592,0)</f>
        <v>27</v>
      </c>
      <c r="F518" s="3">
        <f t="shared" si="24"/>
        <v>3844</v>
      </c>
      <c r="G518" s="2">
        <v>44.99</v>
      </c>
      <c r="H518" s="2">
        <f t="shared" si="25"/>
        <v>520</v>
      </c>
      <c r="I518" s="2">
        <f t="shared" si="26"/>
        <v>185761</v>
      </c>
    </row>
    <row r="519" spans="1:9">
      <c r="A519" s="1" t="s">
        <v>573</v>
      </c>
      <c r="B519" s="1">
        <v>11</v>
      </c>
      <c r="C519" s="1">
        <f>_xlfn.RANK.AVG(B519,$B$2:$B$592,0)</f>
        <v>64.5</v>
      </c>
      <c r="D519" s="1">
        <v>65</v>
      </c>
      <c r="E519" s="3">
        <f>_xlfn.RANK.AVG(D519,$D$2:$D$592,0)</f>
        <v>293</v>
      </c>
      <c r="F519" s="3">
        <f t="shared" si="24"/>
        <v>52212.25</v>
      </c>
      <c r="G519" s="2">
        <v>62.86</v>
      </c>
      <c r="H519" s="2">
        <f t="shared" si="25"/>
        <v>267</v>
      </c>
      <c r="I519" s="2">
        <f t="shared" si="26"/>
        <v>41006.25</v>
      </c>
    </row>
    <row r="520" spans="1:9">
      <c r="A520" s="1" t="s">
        <v>572</v>
      </c>
      <c r="B520" s="1">
        <v>11</v>
      </c>
      <c r="C520" s="1">
        <f>_xlfn.RANK.AVG(B520,$B$2:$B$592,0)</f>
        <v>64.5</v>
      </c>
      <c r="D520" s="1">
        <v>100</v>
      </c>
      <c r="E520" s="3">
        <f>_xlfn.RANK.AVG(D520,$D$2:$D$592,0)</f>
        <v>219</v>
      </c>
      <c r="F520" s="3">
        <f t="shared" si="24"/>
        <v>23870.25</v>
      </c>
      <c r="G520" s="2">
        <v>58.68</v>
      </c>
      <c r="H520" s="2">
        <f t="shared" si="25"/>
        <v>327</v>
      </c>
      <c r="I520" s="2">
        <f t="shared" si="26"/>
        <v>68906.25</v>
      </c>
    </row>
    <row r="521" spans="1:9">
      <c r="A521" s="1" t="s">
        <v>570</v>
      </c>
      <c r="B521" s="1">
        <v>11</v>
      </c>
      <c r="C521" s="1">
        <f>_xlfn.RANK.AVG(B521,$B$2:$B$592,0)</f>
        <v>64.5</v>
      </c>
      <c r="D521" s="1">
        <v>117</v>
      </c>
      <c r="E521" s="3">
        <f>_xlfn.RANK.AVG(D521,$D$2:$D$592,0)</f>
        <v>191</v>
      </c>
      <c r="F521" s="3">
        <f t="shared" si="24"/>
        <v>16002.25</v>
      </c>
      <c r="G521" s="2">
        <v>55.68</v>
      </c>
      <c r="H521" s="2">
        <f t="shared" si="25"/>
        <v>370</v>
      </c>
      <c r="I521" s="2">
        <f t="shared" si="26"/>
        <v>93330.25</v>
      </c>
    </row>
    <row r="522" spans="1:9">
      <c r="A522" s="1" t="s">
        <v>574</v>
      </c>
      <c r="B522" s="1">
        <v>11</v>
      </c>
      <c r="C522" s="1">
        <f>_xlfn.RANK.AVG(B522,$B$2:$B$592,0)</f>
        <v>64.5</v>
      </c>
      <c r="D522" s="1">
        <v>118</v>
      </c>
      <c r="E522" s="3">
        <f>_xlfn.RANK.AVG(D522,$D$2:$D$592,0)</f>
        <v>189</v>
      </c>
      <c r="F522" s="3">
        <f t="shared" si="24"/>
        <v>15500.25</v>
      </c>
      <c r="G522" s="2">
        <v>44.86</v>
      </c>
      <c r="H522" s="2">
        <f t="shared" si="25"/>
        <v>522</v>
      </c>
      <c r="I522" s="2">
        <f t="shared" si="26"/>
        <v>209306.25</v>
      </c>
    </row>
    <row r="523" spans="1:9">
      <c r="A523" s="1" t="s">
        <v>564</v>
      </c>
      <c r="B523" s="1">
        <v>11</v>
      </c>
      <c r="C523" s="1">
        <f>_xlfn.RANK.AVG(B523,$B$2:$B$592,0)</f>
        <v>64.5</v>
      </c>
      <c r="D523" s="1">
        <v>137</v>
      </c>
      <c r="E523" s="3">
        <f>_xlfn.RANK.AVG(D523,$D$2:$D$592,0)</f>
        <v>166.5</v>
      </c>
      <c r="F523" s="3">
        <f t="shared" si="24"/>
        <v>10404</v>
      </c>
      <c r="G523" s="2">
        <v>49.63</v>
      </c>
      <c r="H523" s="2">
        <f t="shared" si="25"/>
        <v>464.5</v>
      </c>
      <c r="I523" s="2">
        <f t="shared" si="26"/>
        <v>160000</v>
      </c>
    </row>
    <row r="524" spans="1:9">
      <c r="A524" s="1" t="s">
        <v>579</v>
      </c>
      <c r="B524" s="1">
        <v>11</v>
      </c>
      <c r="C524" s="1">
        <f>_xlfn.RANK.AVG(B524,$B$2:$B$592,0)</f>
        <v>64.5</v>
      </c>
      <c r="D524" s="1">
        <v>137</v>
      </c>
      <c r="E524" s="3">
        <f>_xlfn.RANK.AVG(D524,$D$2:$D$592,0)</f>
        <v>166.5</v>
      </c>
      <c r="F524" s="3">
        <f t="shared" si="24"/>
        <v>10404</v>
      </c>
      <c r="G524" s="2">
        <v>56.37</v>
      </c>
      <c r="H524" s="2">
        <f t="shared" si="25"/>
        <v>360</v>
      </c>
      <c r="I524" s="2">
        <f t="shared" si="26"/>
        <v>87320.25</v>
      </c>
    </row>
    <row r="525" spans="1:9">
      <c r="A525" s="1" t="s">
        <v>559</v>
      </c>
      <c r="B525" s="1">
        <v>11</v>
      </c>
      <c r="C525" s="1">
        <f>_xlfn.RANK.AVG(B525,$B$2:$B$592,0)</f>
        <v>64.5</v>
      </c>
      <c r="D525" s="1">
        <v>140</v>
      </c>
      <c r="E525" s="3">
        <f>_xlfn.RANK.AVG(D525,$D$2:$D$592,0)</f>
        <v>164</v>
      </c>
      <c r="F525" s="3">
        <f t="shared" si="24"/>
        <v>9900.25</v>
      </c>
      <c r="G525" s="2">
        <v>61.11</v>
      </c>
      <c r="H525" s="2">
        <f t="shared" si="25"/>
        <v>290</v>
      </c>
      <c r="I525" s="2">
        <f t="shared" si="26"/>
        <v>50850.25</v>
      </c>
    </row>
    <row r="526" spans="1:9">
      <c r="A526" s="1" t="s">
        <v>578</v>
      </c>
      <c r="B526" s="1">
        <v>11</v>
      </c>
      <c r="C526" s="1">
        <f>_xlfn.RANK.AVG(B526,$B$2:$B$592,0)</f>
        <v>64.5</v>
      </c>
      <c r="D526" s="1">
        <v>152</v>
      </c>
      <c r="E526" s="3">
        <f>_xlfn.RANK.AVG(D526,$D$2:$D$592,0)</f>
        <v>149.5</v>
      </c>
      <c r="F526" s="3">
        <f t="shared" si="24"/>
        <v>7225</v>
      </c>
      <c r="G526" s="2">
        <v>44.12</v>
      </c>
      <c r="H526" s="2">
        <f t="shared" si="25"/>
        <v>532</v>
      </c>
      <c r="I526" s="2">
        <f t="shared" si="26"/>
        <v>218556.25</v>
      </c>
    </row>
    <row r="527" spans="1:9">
      <c r="A527" s="1" t="s">
        <v>562</v>
      </c>
      <c r="B527" s="1">
        <v>11</v>
      </c>
      <c r="C527" s="1">
        <f>_xlfn.RANK.AVG(B527,$B$2:$B$592,0)</f>
        <v>64.5</v>
      </c>
      <c r="D527" s="1">
        <v>187</v>
      </c>
      <c r="E527" s="3">
        <f>_xlfn.RANK.AVG(D527,$D$2:$D$592,0)</f>
        <v>110.5</v>
      </c>
      <c r="F527" s="3">
        <f t="shared" si="24"/>
        <v>2116</v>
      </c>
      <c r="G527" s="2">
        <v>57.01</v>
      </c>
      <c r="H527" s="2">
        <f t="shared" si="25"/>
        <v>354</v>
      </c>
      <c r="I527" s="2">
        <f t="shared" si="26"/>
        <v>83810.25</v>
      </c>
    </row>
    <row r="528" spans="1:9">
      <c r="A528" s="1" t="s">
        <v>561</v>
      </c>
      <c r="B528" s="1">
        <v>11</v>
      </c>
      <c r="C528" s="1">
        <f>_xlfn.RANK.AVG(B528,$B$2:$B$592,0)</f>
        <v>64.5</v>
      </c>
      <c r="D528" s="1">
        <v>198</v>
      </c>
      <c r="E528" s="3">
        <f>_xlfn.RANK.AVG(D528,$D$2:$D$592,0)</f>
        <v>98.5</v>
      </c>
      <c r="F528" s="3">
        <f t="shared" si="24"/>
        <v>1156</v>
      </c>
      <c r="G528" s="2">
        <v>55</v>
      </c>
      <c r="H528" s="2">
        <f t="shared" si="25"/>
        <v>376</v>
      </c>
      <c r="I528" s="2">
        <f t="shared" si="26"/>
        <v>97032.25</v>
      </c>
    </row>
    <row r="529" spans="1:9">
      <c r="A529" s="1" t="s">
        <v>568</v>
      </c>
      <c r="B529" s="1">
        <v>11</v>
      </c>
      <c r="C529" s="1">
        <f>_xlfn.RANK.AVG(B529,$B$2:$B$592,0)</f>
        <v>64.5</v>
      </c>
      <c r="D529" s="1">
        <v>216</v>
      </c>
      <c r="E529" s="3">
        <f>_xlfn.RANK.AVG(D529,$D$2:$D$592,0)</f>
        <v>81</v>
      </c>
      <c r="F529" s="3">
        <f t="shared" si="24"/>
        <v>272.25</v>
      </c>
      <c r="G529" s="2">
        <v>37.57</v>
      </c>
      <c r="H529" s="2">
        <f t="shared" si="25"/>
        <v>570</v>
      </c>
      <c r="I529" s="2">
        <f t="shared" si="26"/>
        <v>255530.25</v>
      </c>
    </row>
    <row r="530" spans="1:9">
      <c r="A530" s="1" t="s">
        <v>566</v>
      </c>
      <c r="B530" s="1">
        <v>11</v>
      </c>
      <c r="C530" s="1">
        <f>_xlfn.RANK.AVG(B530,$B$2:$B$592,0)</f>
        <v>64.5</v>
      </c>
      <c r="D530" s="1">
        <v>224</v>
      </c>
      <c r="E530" s="3">
        <f>_xlfn.RANK.AVG(D530,$D$2:$D$592,0)</f>
        <v>74</v>
      </c>
      <c r="F530" s="3">
        <f t="shared" si="24"/>
        <v>90.25</v>
      </c>
      <c r="G530" s="2">
        <v>40.11</v>
      </c>
      <c r="H530" s="2">
        <f t="shared" si="25"/>
        <v>555</v>
      </c>
      <c r="I530" s="2">
        <f t="shared" si="26"/>
        <v>240590.25</v>
      </c>
    </row>
    <row r="531" spans="1:9">
      <c r="A531" s="1" t="s">
        <v>560</v>
      </c>
      <c r="B531" s="1">
        <v>11</v>
      </c>
      <c r="C531" s="1">
        <f>_xlfn.RANK.AVG(B531,$B$2:$B$592,0)</f>
        <v>64.5</v>
      </c>
      <c r="D531" s="1">
        <v>230</v>
      </c>
      <c r="E531" s="3">
        <f>_xlfn.RANK.AVG(D531,$D$2:$D$592,0)</f>
        <v>70</v>
      </c>
      <c r="F531" s="3">
        <f t="shared" si="24"/>
        <v>30.25</v>
      </c>
      <c r="G531" s="2">
        <v>59</v>
      </c>
      <c r="H531" s="2">
        <f t="shared" si="25"/>
        <v>319</v>
      </c>
      <c r="I531" s="2">
        <f t="shared" si="26"/>
        <v>64770.25</v>
      </c>
    </row>
    <row r="532" spans="1:9">
      <c r="A532" s="1" t="s">
        <v>576</v>
      </c>
      <c r="B532" s="1">
        <v>11</v>
      </c>
      <c r="C532" s="1">
        <f>_xlfn.RANK.AVG(B532,$B$2:$B$592,0)</f>
        <v>64.5</v>
      </c>
      <c r="D532" s="1">
        <v>233</v>
      </c>
      <c r="E532" s="3">
        <f>_xlfn.RANK.AVG(D532,$D$2:$D$592,0)</f>
        <v>69</v>
      </c>
      <c r="F532" s="3">
        <f t="shared" si="24"/>
        <v>20.25</v>
      </c>
      <c r="G532" s="2">
        <v>41.31</v>
      </c>
      <c r="H532" s="2">
        <f t="shared" si="25"/>
        <v>544</v>
      </c>
      <c r="I532" s="2">
        <f t="shared" si="26"/>
        <v>229920.25</v>
      </c>
    </row>
    <row r="533" spans="1:9">
      <c r="A533" s="1" t="s">
        <v>569</v>
      </c>
      <c r="B533" s="1">
        <v>11</v>
      </c>
      <c r="C533" s="1">
        <f>_xlfn.RANK.AVG(B533,$B$2:$B$592,0)</f>
        <v>64.5</v>
      </c>
      <c r="D533" s="1">
        <v>268</v>
      </c>
      <c r="E533" s="3">
        <f>_xlfn.RANK.AVG(D533,$D$2:$D$592,0)</f>
        <v>47.5</v>
      </c>
      <c r="F533" s="3">
        <f t="shared" si="24"/>
        <v>289</v>
      </c>
      <c r="G533" s="2">
        <v>45.64</v>
      </c>
      <c r="H533" s="2">
        <f t="shared" si="25"/>
        <v>516</v>
      </c>
      <c r="I533" s="2">
        <f t="shared" si="26"/>
        <v>203852.25</v>
      </c>
    </row>
    <row r="534" spans="1:9">
      <c r="A534" s="1" t="s">
        <v>567</v>
      </c>
      <c r="B534" s="1">
        <v>11</v>
      </c>
      <c r="C534" s="1">
        <f>_xlfn.RANK.AVG(B534,$B$2:$B$592,0)</f>
        <v>64.5</v>
      </c>
      <c r="D534" s="1">
        <v>269</v>
      </c>
      <c r="E534" s="3">
        <f>_xlfn.RANK.AVG(D534,$D$2:$D$592,0)</f>
        <v>45.5</v>
      </c>
      <c r="F534" s="3">
        <f t="shared" si="24"/>
        <v>361</v>
      </c>
      <c r="G534" s="2">
        <v>36.85</v>
      </c>
      <c r="H534" s="2">
        <f t="shared" si="25"/>
        <v>574</v>
      </c>
      <c r="I534" s="2">
        <f t="shared" si="26"/>
        <v>259590.25</v>
      </c>
    </row>
    <row r="535" spans="1:9">
      <c r="A535" s="1" t="s">
        <v>565</v>
      </c>
      <c r="B535" s="1">
        <v>11</v>
      </c>
      <c r="C535" s="1">
        <f>_xlfn.RANK.AVG(B535,$B$2:$B$592,0)</f>
        <v>64.5</v>
      </c>
      <c r="D535" s="1">
        <v>293</v>
      </c>
      <c r="E535" s="3">
        <f>_xlfn.RANK.AVG(D535,$D$2:$D$592,0)</f>
        <v>36.5</v>
      </c>
      <c r="F535" s="3">
        <f t="shared" si="24"/>
        <v>784</v>
      </c>
      <c r="G535" s="2">
        <v>48.14</v>
      </c>
      <c r="H535" s="2">
        <f t="shared" si="25"/>
        <v>487</v>
      </c>
      <c r="I535" s="2">
        <f t="shared" si="26"/>
        <v>178506.25</v>
      </c>
    </row>
    <row r="536" spans="1:9">
      <c r="A536" s="1" t="s">
        <v>563</v>
      </c>
      <c r="B536" s="1">
        <v>11</v>
      </c>
      <c r="C536" s="1">
        <f>_xlfn.RANK.AVG(B536,$B$2:$B$592,0)</f>
        <v>64.5</v>
      </c>
      <c r="D536" s="1">
        <v>316</v>
      </c>
      <c r="E536" s="3">
        <f>_xlfn.RANK.AVG(D536,$D$2:$D$592,0)</f>
        <v>32</v>
      </c>
      <c r="F536" s="3">
        <f t="shared" si="24"/>
        <v>1056.25</v>
      </c>
      <c r="G536" s="2">
        <v>50.08</v>
      </c>
      <c r="H536" s="2">
        <f t="shared" si="25"/>
        <v>454</v>
      </c>
      <c r="I536" s="2">
        <f t="shared" si="26"/>
        <v>151710.25</v>
      </c>
    </row>
    <row r="537" spans="1:9">
      <c r="A537" s="1" t="s">
        <v>571</v>
      </c>
      <c r="B537" s="1">
        <v>11</v>
      </c>
      <c r="C537" s="1">
        <f>_xlfn.RANK.AVG(B537,$B$2:$B$592,0)</f>
        <v>64.5</v>
      </c>
      <c r="D537" s="1">
        <v>417</v>
      </c>
      <c r="E537" s="3">
        <f>_xlfn.RANK.AVG(D537,$D$2:$D$592,0)</f>
        <v>5</v>
      </c>
      <c r="F537" s="3">
        <f t="shared" si="24"/>
        <v>3540.25</v>
      </c>
      <c r="G537" s="2">
        <v>54.58</v>
      </c>
      <c r="H537" s="2">
        <f t="shared" si="25"/>
        <v>382</v>
      </c>
      <c r="I537" s="2">
        <f t="shared" si="26"/>
        <v>100806.25</v>
      </c>
    </row>
    <row r="538" spans="1:9">
      <c r="A538" s="1" t="s">
        <v>575</v>
      </c>
      <c r="B538" s="1">
        <v>11</v>
      </c>
      <c r="C538" s="1">
        <f>_xlfn.RANK.AVG(B538,$B$2:$B$592,0)</f>
        <v>64.5</v>
      </c>
      <c r="D538" s="1">
        <v>423</v>
      </c>
      <c r="E538" s="3">
        <f>_xlfn.RANK.AVG(D538,$D$2:$D$592,0)</f>
        <v>3</v>
      </c>
      <c r="F538" s="3">
        <f t="shared" si="24"/>
        <v>3782.25</v>
      </c>
      <c r="G538" s="2">
        <v>37.89</v>
      </c>
      <c r="H538" s="2">
        <f t="shared" si="25"/>
        <v>568</v>
      </c>
      <c r="I538" s="2">
        <f t="shared" si="26"/>
        <v>253512.25</v>
      </c>
    </row>
    <row r="539" spans="1:9">
      <c r="A539" s="1" t="s">
        <v>586</v>
      </c>
      <c r="B539" s="1">
        <v>12</v>
      </c>
      <c r="C539" s="1">
        <f>_xlfn.RANK.AVG(B539,$B$2:$B$592,0)</f>
        <v>42.5</v>
      </c>
      <c r="D539" s="1">
        <v>79</v>
      </c>
      <c r="E539" s="3">
        <f>_xlfn.RANK.AVG(D539,$D$2:$D$592,0)</f>
        <v>257</v>
      </c>
      <c r="F539" s="3">
        <f t="shared" si="24"/>
        <v>46010.25</v>
      </c>
      <c r="G539" s="2">
        <v>64.25</v>
      </c>
      <c r="H539" s="2">
        <f t="shared" si="25"/>
        <v>254</v>
      </c>
      <c r="I539" s="2">
        <f t="shared" si="26"/>
        <v>44732.25</v>
      </c>
    </row>
    <row r="540" spans="1:9">
      <c r="A540" s="1" t="s">
        <v>584</v>
      </c>
      <c r="B540" s="1">
        <v>12</v>
      </c>
      <c r="C540" s="1">
        <f>_xlfn.RANK.AVG(B540,$B$2:$B$592,0)</f>
        <v>42.5</v>
      </c>
      <c r="D540" s="1">
        <v>110</v>
      </c>
      <c r="E540" s="3">
        <f>_xlfn.RANK.AVG(D540,$D$2:$D$592,0)</f>
        <v>202</v>
      </c>
      <c r="F540" s="3">
        <f t="shared" si="24"/>
        <v>25440.25</v>
      </c>
      <c r="G540" s="2">
        <v>69.53</v>
      </c>
      <c r="H540" s="2">
        <f t="shared" si="25"/>
        <v>213</v>
      </c>
      <c r="I540" s="2">
        <f t="shared" si="26"/>
        <v>29070.25</v>
      </c>
    </row>
    <row r="541" spans="1:9">
      <c r="A541" s="1" t="s">
        <v>588</v>
      </c>
      <c r="B541" s="1">
        <v>12</v>
      </c>
      <c r="C541" s="1">
        <f>_xlfn.RANK.AVG(B541,$B$2:$B$592,0)</f>
        <v>42.5</v>
      </c>
      <c r="D541" s="1">
        <v>112</v>
      </c>
      <c r="E541" s="3">
        <f>_xlfn.RANK.AVG(D541,$D$2:$D$592,0)</f>
        <v>198.5</v>
      </c>
      <c r="F541" s="3">
        <f t="shared" si="24"/>
        <v>24336</v>
      </c>
      <c r="G541" s="2">
        <v>46.92</v>
      </c>
      <c r="H541" s="2">
        <f t="shared" si="25"/>
        <v>500</v>
      </c>
      <c r="I541" s="2">
        <f t="shared" si="26"/>
        <v>209306.25</v>
      </c>
    </row>
    <row r="542" spans="1:9">
      <c r="A542" s="1" t="s">
        <v>580</v>
      </c>
      <c r="B542" s="1">
        <v>12</v>
      </c>
      <c r="C542" s="1">
        <f>_xlfn.RANK.AVG(B542,$B$2:$B$592,0)</f>
        <v>42.5</v>
      </c>
      <c r="D542" s="1">
        <v>122</v>
      </c>
      <c r="E542" s="3">
        <f>_xlfn.RANK.AVG(D542,$D$2:$D$592,0)</f>
        <v>187</v>
      </c>
      <c r="F542" s="3">
        <f t="shared" si="24"/>
        <v>20880.25</v>
      </c>
      <c r="G542" s="2">
        <v>61.99</v>
      </c>
      <c r="H542" s="2">
        <f t="shared" si="25"/>
        <v>279</v>
      </c>
      <c r="I542" s="2">
        <f t="shared" si="26"/>
        <v>55932.25</v>
      </c>
    </row>
    <row r="543" spans="1:9">
      <c r="A543" s="1" t="s">
        <v>602</v>
      </c>
      <c r="B543" s="1">
        <v>12</v>
      </c>
      <c r="C543" s="1">
        <f>_xlfn.RANK.AVG(B543,$B$2:$B$592,0)</f>
        <v>42.5</v>
      </c>
      <c r="D543" s="1">
        <v>134</v>
      </c>
      <c r="E543" s="3">
        <f>_xlfn.RANK.AVG(D543,$D$2:$D$592,0)</f>
        <v>170</v>
      </c>
      <c r="F543" s="3">
        <f t="shared" si="24"/>
        <v>16256.25</v>
      </c>
      <c r="G543" s="2">
        <v>50.74</v>
      </c>
      <c r="H543" s="2">
        <f t="shared" si="25"/>
        <v>445</v>
      </c>
      <c r="I543" s="2">
        <f t="shared" si="26"/>
        <v>162006.25</v>
      </c>
    </row>
    <row r="544" spans="1:9">
      <c r="A544" s="1" t="s">
        <v>599</v>
      </c>
      <c r="B544" s="1">
        <v>12</v>
      </c>
      <c r="C544" s="1">
        <f>_xlfn.RANK.AVG(B544,$B$2:$B$592,0)</f>
        <v>42.5</v>
      </c>
      <c r="D544" s="1">
        <v>135</v>
      </c>
      <c r="E544" s="3">
        <f>_xlfn.RANK.AVG(D544,$D$2:$D$592,0)</f>
        <v>169</v>
      </c>
      <c r="F544" s="3">
        <f t="shared" si="24"/>
        <v>16002.25</v>
      </c>
      <c r="G544" s="2">
        <v>52.8</v>
      </c>
      <c r="H544" s="2">
        <f t="shared" si="25"/>
        <v>414.5</v>
      </c>
      <c r="I544" s="2">
        <f t="shared" si="26"/>
        <v>138384</v>
      </c>
    </row>
    <row r="545" spans="1:9">
      <c r="A545" s="1" t="s">
        <v>603</v>
      </c>
      <c r="B545" s="1">
        <v>12</v>
      </c>
      <c r="C545" s="1">
        <f>_xlfn.RANK.AVG(B545,$B$2:$B$592,0)</f>
        <v>42.5</v>
      </c>
      <c r="D545" s="1">
        <v>143</v>
      </c>
      <c r="E545" s="3">
        <f>_xlfn.RANK.AVG(D545,$D$2:$D$592,0)</f>
        <v>159</v>
      </c>
      <c r="F545" s="3">
        <f t="shared" si="24"/>
        <v>13572.25</v>
      </c>
      <c r="G545" s="2">
        <v>47.04</v>
      </c>
      <c r="H545" s="2">
        <f t="shared" si="25"/>
        <v>498</v>
      </c>
      <c r="I545" s="2">
        <f t="shared" si="26"/>
        <v>207480.25</v>
      </c>
    </row>
    <row r="546" spans="1:9">
      <c r="A546" s="1" t="s">
        <v>597</v>
      </c>
      <c r="B546" s="1">
        <v>12</v>
      </c>
      <c r="C546" s="1">
        <f>_xlfn.RANK.AVG(B546,$B$2:$B$592,0)</f>
        <v>42.5</v>
      </c>
      <c r="D546" s="1">
        <v>159</v>
      </c>
      <c r="E546" s="3">
        <f>_xlfn.RANK.AVG(D546,$D$2:$D$592,0)</f>
        <v>136.5</v>
      </c>
      <c r="F546" s="3">
        <f t="shared" si="24"/>
        <v>8836</v>
      </c>
      <c r="G546" s="2">
        <v>55.96</v>
      </c>
      <c r="H546" s="2">
        <f t="shared" si="25"/>
        <v>362</v>
      </c>
      <c r="I546" s="2">
        <f t="shared" si="26"/>
        <v>102080.25</v>
      </c>
    </row>
    <row r="547" spans="1:9">
      <c r="A547" s="1" t="s">
        <v>589</v>
      </c>
      <c r="B547" s="1">
        <v>12</v>
      </c>
      <c r="C547" s="1">
        <f>_xlfn.RANK.AVG(B547,$B$2:$B$592,0)</f>
        <v>42.5</v>
      </c>
      <c r="D547" s="1">
        <v>169</v>
      </c>
      <c r="E547" s="3">
        <f>_xlfn.RANK.AVG(D547,$D$2:$D$592,0)</f>
        <v>131</v>
      </c>
      <c r="F547" s="3">
        <f t="shared" si="24"/>
        <v>7832.25</v>
      </c>
      <c r="G547" s="2">
        <v>49.7</v>
      </c>
      <c r="H547" s="2">
        <f t="shared" si="25"/>
        <v>460.5</v>
      </c>
      <c r="I547" s="2">
        <f t="shared" si="26"/>
        <v>174724</v>
      </c>
    </row>
    <row r="548" spans="1:9">
      <c r="A548" s="1" t="s">
        <v>585</v>
      </c>
      <c r="B548" s="1">
        <v>12</v>
      </c>
      <c r="C548" s="1">
        <f>_xlfn.RANK.AVG(B548,$B$2:$B$592,0)</f>
        <v>42.5</v>
      </c>
      <c r="D548" s="1">
        <v>187</v>
      </c>
      <c r="E548" s="3">
        <f>_xlfn.RANK.AVG(D548,$D$2:$D$592,0)</f>
        <v>110.5</v>
      </c>
      <c r="F548" s="3">
        <f t="shared" si="24"/>
        <v>4624</v>
      </c>
      <c r="G548" s="2">
        <v>58.81</v>
      </c>
      <c r="H548" s="2">
        <f t="shared" si="25"/>
        <v>323</v>
      </c>
      <c r="I548" s="2">
        <f t="shared" si="26"/>
        <v>78680.25</v>
      </c>
    </row>
    <row r="549" spans="1:9">
      <c r="A549" s="1" t="s">
        <v>605</v>
      </c>
      <c r="B549" s="1">
        <v>12</v>
      </c>
      <c r="C549" s="1">
        <f>_xlfn.RANK.AVG(B549,$B$2:$B$592,0)</f>
        <v>42.5</v>
      </c>
      <c r="D549" s="1">
        <v>198</v>
      </c>
      <c r="E549" s="3">
        <f>_xlfn.RANK.AVG(D549,$D$2:$D$592,0)</f>
        <v>98.5</v>
      </c>
      <c r="F549" s="3">
        <f t="shared" si="24"/>
        <v>3136</v>
      </c>
      <c r="G549" s="2">
        <v>49.23</v>
      </c>
      <c r="H549" s="2">
        <f t="shared" si="25"/>
        <v>470</v>
      </c>
      <c r="I549" s="2">
        <f t="shared" si="26"/>
        <v>182756.25</v>
      </c>
    </row>
    <row r="550" spans="1:9">
      <c r="A550" s="1" t="s">
        <v>591</v>
      </c>
      <c r="B550" s="1">
        <v>12</v>
      </c>
      <c r="C550" s="1">
        <f>_xlfn.RANK.AVG(B550,$B$2:$B$592,0)</f>
        <v>42.5</v>
      </c>
      <c r="D550" s="1">
        <v>200</v>
      </c>
      <c r="E550" s="3">
        <f>_xlfn.RANK.AVG(D550,$D$2:$D$592,0)</f>
        <v>97</v>
      </c>
      <c r="F550" s="3">
        <f t="shared" si="24"/>
        <v>2970.25</v>
      </c>
      <c r="G550" s="2">
        <v>39.020000000000003</v>
      </c>
      <c r="H550" s="2">
        <f t="shared" si="25"/>
        <v>559</v>
      </c>
      <c r="I550" s="2">
        <f t="shared" si="26"/>
        <v>266772.25</v>
      </c>
    </row>
    <row r="551" spans="1:9">
      <c r="A551" s="1" t="s">
        <v>582</v>
      </c>
      <c r="B551" s="1">
        <v>12</v>
      </c>
      <c r="C551" s="1">
        <f>_xlfn.RANK.AVG(B551,$B$2:$B$592,0)</f>
        <v>42.5</v>
      </c>
      <c r="D551" s="1">
        <v>207</v>
      </c>
      <c r="E551" s="3">
        <f>_xlfn.RANK.AVG(D551,$D$2:$D$592,0)</f>
        <v>91</v>
      </c>
      <c r="F551" s="3">
        <f t="shared" si="24"/>
        <v>2352.25</v>
      </c>
      <c r="G551" s="2">
        <v>49.64</v>
      </c>
      <c r="H551" s="2">
        <f t="shared" si="25"/>
        <v>463</v>
      </c>
      <c r="I551" s="2">
        <f t="shared" si="26"/>
        <v>176820.25</v>
      </c>
    </row>
    <row r="552" spans="1:9">
      <c r="A552" s="1" t="s">
        <v>587</v>
      </c>
      <c r="B552" s="1">
        <v>12</v>
      </c>
      <c r="C552" s="1">
        <f>_xlfn.RANK.AVG(B552,$B$2:$B$592,0)</f>
        <v>42.5</v>
      </c>
      <c r="D552" s="1">
        <v>209</v>
      </c>
      <c r="E552" s="3">
        <f>_xlfn.RANK.AVG(D552,$D$2:$D$592,0)</f>
        <v>88</v>
      </c>
      <c r="F552" s="3">
        <f t="shared" si="24"/>
        <v>2070.25</v>
      </c>
      <c r="G552" s="2">
        <v>50.94</v>
      </c>
      <c r="H552" s="2">
        <f t="shared" si="25"/>
        <v>439</v>
      </c>
      <c r="I552" s="2">
        <f t="shared" si="26"/>
        <v>157212.25</v>
      </c>
    </row>
    <row r="553" spans="1:9">
      <c r="A553" s="1" t="s">
        <v>583</v>
      </c>
      <c r="B553" s="1">
        <v>12</v>
      </c>
      <c r="C553" s="1">
        <f>_xlfn.RANK.AVG(B553,$B$2:$B$592,0)</f>
        <v>42.5</v>
      </c>
      <c r="D553" s="1">
        <v>221</v>
      </c>
      <c r="E553" s="3">
        <f>_xlfn.RANK.AVG(D553,$D$2:$D$592,0)</f>
        <v>77.5</v>
      </c>
      <c r="F553" s="3">
        <f t="shared" si="24"/>
        <v>1225</v>
      </c>
      <c r="G553" s="2">
        <v>48</v>
      </c>
      <c r="H553" s="2">
        <f t="shared" si="25"/>
        <v>488</v>
      </c>
      <c r="I553" s="2">
        <f t="shared" si="26"/>
        <v>198470.25</v>
      </c>
    </row>
    <row r="554" spans="1:9">
      <c r="A554" s="1" t="s">
        <v>594</v>
      </c>
      <c r="B554" s="1">
        <v>12</v>
      </c>
      <c r="C554" s="1">
        <f>_xlfn.RANK.AVG(B554,$B$2:$B$592,0)</f>
        <v>42.5</v>
      </c>
      <c r="D554" s="1">
        <v>222</v>
      </c>
      <c r="E554" s="3">
        <f>_xlfn.RANK.AVG(D554,$D$2:$D$592,0)</f>
        <v>76</v>
      </c>
      <c r="F554" s="3">
        <f t="shared" si="24"/>
        <v>1122.25</v>
      </c>
      <c r="G554" s="2">
        <v>44.91</v>
      </c>
      <c r="H554" s="2">
        <f t="shared" si="25"/>
        <v>521</v>
      </c>
      <c r="I554" s="2">
        <f t="shared" si="26"/>
        <v>228962.25</v>
      </c>
    </row>
    <row r="555" spans="1:9">
      <c r="A555" s="1" t="s">
        <v>604</v>
      </c>
      <c r="B555" s="1">
        <v>12</v>
      </c>
      <c r="C555" s="1">
        <f>_xlfn.RANK.AVG(B555,$B$2:$B$592,0)</f>
        <v>42.5</v>
      </c>
      <c r="D555" s="1">
        <v>238</v>
      </c>
      <c r="E555" s="3">
        <f>_xlfn.RANK.AVG(D555,$D$2:$D$592,0)</f>
        <v>63</v>
      </c>
      <c r="F555" s="3">
        <f t="shared" si="24"/>
        <v>420.25</v>
      </c>
      <c r="G555" s="2">
        <v>50.42</v>
      </c>
      <c r="H555" s="2">
        <f t="shared" si="25"/>
        <v>448</v>
      </c>
      <c r="I555" s="2">
        <f t="shared" si="26"/>
        <v>164430.25</v>
      </c>
    </row>
    <row r="556" spans="1:9">
      <c r="A556" s="1" t="s">
        <v>601</v>
      </c>
      <c r="B556" s="1">
        <v>12</v>
      </c>
      <c r="C556" s="1">
        <f>_xlfn.RANK.AVG(B556,$B$2:$B$592,0)</f>
        <v>42.5</v>
      </c>
      <c r="D556" s="1">
        <v>252</v>
      </c>
      <c r="E556" s="3">
        <f>_xlfn.RANK.AVG(D556,$D$2:$D$592,0)</f>
        <v>55</v>
      </c>
      <c r="F556" s="3">
        <f t="shared" si="24"/>
        <v>156.25</v>
      </c>
      <c r="G556" s="2">
        <v>48.99</v>
      </c>
      <c r="H556" s="2">
        <f t="shared" si="25"/>
        <v>471.5</v>
      </c>
      <c r="I556" s="2">
        <f t="shared" si="26"/>
        <v>184041</v>
      </c>
    </row>
    <row r="557" spans="1:9">
      <c r="A557" s="1" t="s">
        <v>593</v>
      </c>
      <c r="B557" s="1">
        <v>12</v>
      </c>
      <c r="C557" s="1">
        <f>_xlfn.RANK.AVG(B557,$B$2:$B$592,0)</f>
        <v>42.5</v>
      </c>
      <c r="D557" s="1">
        <v>284</v>
      </c>
      <c r="E557" s="3">
        <f>_xlfn.RANK.AVG(D557,$D$2:$D$592,0)</f>
        <v>39</v>
      </c>
      <c r="F557" s="3">
        <f t="shared" si="24"/>
        <v>12.25</v>
      </c>
      <c r="G557" s="2">
        <v>35.159999999999997</v>
      </c>
      <c r="H557" s="2">
        <f t="shared" si="25"/>
        <v>579</v>
      </c>
      <c r="I557" s="2">
        <f t="shared" si="26"/>
        <v>287832.25</v>
      </c>
    </row>
    <row r="558" spans="1:9">
      <c r="A558" s="1" t="s">
        <v>595</v>
      </c>
      <c r="B558" s="1">
        <v>12</v>
      </c>
      <c r="C558" s="1">
        <f>_xlfn.RANK.AVG(B558,$B$2:$B$592,0)</f>
        <v>42.5</v>
      </c>
      <c r="D558" s="1">
        <v>291</v>
      </c>
      <c r="E558" s="3">
        <f>_xlfn.RANK.AVG(D558,$D$2:$D$592,0)</f>
        <v>38</v>
      </c>
      <c r="F558" s="3">
        <f t="shared" si="24"/>
        <v>20.25</v>
      </c>
      <c r="G558" s="2">
        <v>32.01</v>
      </c>
      <c r="H558" s="2">
        <f t="shared" si="25"/>
        <v>588</v>
      </c>
      <c r="I558" s="2">
        <f t="shared" si="26"/>
        <v>297570.25</v>
      </c>
    </row>
    <row r="559" spans="1:9">
      <c r="A559" s="1" t="s">
        <v>581</v>
      </c>
      <c r="B559" s="1">
        <v>12</v>
      </c>
      <c r="C559" s="1">
        <f>_xlfn.RANK.AVG(B559,$B$2:$B$592,0)</f>
        <v>42.5</v>
      </c>
      <c r="D559" s="1">
        <v>293</v>
      </c>
      <c r="E559" s="3">
        <f>_xlfn.RANK.AVG(D559,$D$2:$D$592,0)</f>
        <v>36.5</v>
      </c>
      <c r="F559" s="3">
        <f t="shared" si="24"/>
        <v>36</v>
      </c>
      <c r="G559" s="2">
        <v>49.66</v>
      </c>
      <c r="H559" s="2">
        <f t="shared" si="25"/>
        <v>462</v>
      </c>
      <c r="I559" s="2">
        <f t="shared" si="26"/>
        <v>175980.25</v>
      </c>
    </row>
    <row r="560" spans="1:9">
      <c r="A560" s="1" t="s">
        <v>598</v>
      </c>
      <c r="B560" s="1">
        <v>12</v>
      </c>
      <c r="C560" s="1">
        <f>_xlfn.RANK.AVG(B560,$B$2:$B$592,0)</f>
        <v>42.5</v>
      </c>
      <c r="D560" s="1">
        <v>307</v>
      </c>
      <c r="E560" s="3">
        <f>_xlfn.RANK.AVG(D560,$D$2:$D$592,0)</f>
        <v>33</v>
      </c>
      <c r="F560" s="3">
        <f t="shared" si="24"/>
        <v>90.25</v>
      </c>
      <c r="G560" s="2">
        <v>40.39</v>
      </c>
      <c r="H560" s="2">
        <f t="shared" si="25"/>
        <v>551.5</v>
      </c>
      <c r="I560" s="2">
        <f t="shared" si="26"/>
        <v>259081</v>
      </c>
    </row>
    <row r="561" spans="1:9">
      <c r="A561" s="1" t="s">
        <v>592</v>
      </c>
      <c r="B561" s="1">
        <v>12</v>
      </c>
      <c r="C561" s="1">
        <f>_xlfn.RANK.AVG(B561,$B$2:$B$592,0)</f>
        <v>42.5</v>
      </c>
      <c r="D561" s="1">
        <v>342</v>
      </c>
      <c r="E561" s="3">
        <f>_xlfn.RANK.AVG(D561,$D$2:$D$592,0)</f>
        <v>26</v>
      </c>
      <c r="F561" s="3">
        <f t="shared" si="24"/>
        <v>272.25</v>
      </c>
      <c r="G561" s="2">
        <v>33.979999999999997</v>
      </c>
      <c r="H561" s="2">
        <f t="shared" si="25"/>
        <v>586</v>
      </c>
      <c r="I561" s="2">
        <f t="shared" si="26"/>
        <v>295392.25</v>
      </c>
    </row>
    <row r="562" spans="1:9">
      <c r="A562" s="1" t="s">
        <v>596</v>
      </c>
      <c r="B562" s="1">
        <v>12</v>
      </c>
      <c r="C562" s="1">
        <f>_xlfn.RANK.AVG(B562,$B$2:$B$592,0)</f>
        <v>42.5</v>
      </c>
      <c r="D562" s="1">
        <v>351</v>
      </c>
      <c r="E562" s="3">
        <f>_xlfn.RANK.AVG(D562,$D$2:$D$592,0)</f>
        <v>24</v>
      </c>
      <c r="F562" s="3">
        <f t="shared" si="24"/>
        <v>342.25</v>
      </c>
      <c r="G562" s="2">
        <v>36.76</v>
      </c>
      <c r="H562" s="2">
        <f t="shared" si="25"/>
        <v>575.5</v>
      </c>
      <c r="I562" s="2">
        <f t="shared" si="26"/>
        <v>284089</v>
      </c>
    </row>
    <row r="563" spans="1:9">
      <c r="A563" s="1" t="s">
        <v>611</v>
      </c>
      <c r="B563" s="1">
        <v>13</v>
      </c>
      <c r="C563" s="1">
        <f>_xlfn.RANK.AVG(B563,$B$2:$B$592,0)</f>
        <v>26</v>
      </c>
      <c r="D563" s="1">
        <v>170</v>
      </c>
      <c r="E563" s="3">
        <f>_xlfn.RANK.AVG(D563,$D$2:$D$592,0)</f>
        <v>129.5</v>
      </c>
      <c r="F563" s="3">
        <f t="shared" si="24"/>
        <v>10712.25</v>
      </c>
      <c r="G563" s="2">
        <v>48.95</v>
      </c>
      <c r="H563" s="2">
        <f t="shared" si="25"/>
        <v>474</v>
      </c>
      <c r="I563" s="2">
        <f t="shared" si="26"/>
        <v>200704</v>
      </c>
    </row>
    <row r="564" spans="1:9">
      <c r="A564" s="1" t="s">
        <v>615</v>
      </c>
      <c r="B564" s="1">
        <v>13</v>
      </c>
      <c r="C564" s="1">
        <f>_xlfn.RANK.AVG(B564,$B$2:$B$592,0)</f>
        <v>26</v>
      </c>
      <c r="D564" s="1">
        <v>171</v>
      </c>
      <c r="E564" s="3">
        <f>_xlfn.RANK.AVG(D564,$D$2:$D$592,0)</f>
        <v>128</v>
      </c>
      <c r="F564" s="3">
        <f t="shared" si="24"/>
        <v>10404</v>
      </c>
      <c r="G564" s="2">
        <v>46.73</v>
      </c>
      <c r="H564" s="2">
        <f t="shared" si="25"/>
        <v>502</v>
      </c>
      <c r="I564" s="2">
        <f t="shared" si="26"/>
        <v>226576</v>
      </c>
    </row>
    <row r="565" spans="1:9">
      <c r="A565" s="1" t="s">
        <v>616</v>
      </c>
      <c r="B565" s="1">
        <v>13</v>
      </c>
      <c r="C565" s="1">
        <f>_xlfn.RANK.AVG(B565,$B$2:$B$592,0)</f>
        <v>26</v>
      </c>
      <c r="D565" s="1">
        <v>180</v>
      </c>
      <c r="E565" s="3">
        <f>_xlfn.RANK.AVG(D565,$D$2:$D$592,0)</f>
        <v>118</v>
      </c>
      <c r="F565" s="3">
        <f t="shared" si="24"/>
        <v>8464</v>
      </c>
      <c r="G565" s="2">
        <v>45.62</v>
      </c>
      <c r="H565" s="2">
        <f t="shared" si="25"/>
        <v>517</v>
      </c>
      <c r="I565" s="2">
        <f t="shared" si="26"/>
        <v>241081</v>
      </c>
    </row>
    <row r="566" spans="1:9">
      <c r="A566" s="1" t="s">
        <v>610</v>
      </c>
      <c r="B566" s="1">
        <v>13</v>
      </c>
      <c r="C566" s="1">
        <f>_xlfn.RANK.AVG(B566,$B$2:$B$592,0)</f>
        <v>26</v>
      </c>
      <c r="D566" s="1">
        <v>234</v>
      </c>
      <c r="E566" s="3">
        <f>_xlfn.RANK.AVG(D566,$D$2:$D$592,0)</f>
        <v>67</v>
      </c>
      <c r="F566" s="3">
        <f t="shared" si="24"/>
        <v>1681</v>
      </c>
      <c r="G566" s="2">
        <v>40.31</v>
      </c>
      <c r="H566" s="2">
        <f t="shared" si="25"/>
        <v>554</v>
      </c>
      <c r="I566" s="2">
        <f t="shared" si="26"/>
        <v>278784</v>
      </c>
    </row>
    <row r="567" spans="1:9">
      <c r="A567" s="1" t="s">
        <v>607</v>
      </c>
      <c r="B567" s="1">
        <v>13</v>
      </c>
      <c r="C567" s="1">
        <f>_xlfn.RANK.AVG(B567,$B$2:$B$592,0)</f>
        <v>26</v>
      </c>
      <c r="D567" s="1">
        <v>255</v>
      </c>
      <c r="E567" s="3">
        <f>_xlfn.RANK.AVG(D567,$D$2:$D$592,0)</f>
        <v>54</v>
      </c>
      <c r="F567" s="3">
        <f t="shared" si="24"/>
        <v>784</v>
      </c>
      <c r="G567" s="2">
        <v>49.7</v>
      </c>
      <c r="H567" s="2">
        <f t="shared" si="25"/>
        <v>460.5</v>
      </c>
      <c r="I567" s="2">
        <f t="shared" si="26"/>
        <v>188790.25</v>
      </c>
    </row>
    <row r="568" spans="1:9">
      <c r="A568" s="1" t="s">
        <v>609</v>
      </c>
      <c r="B568" s="1">
        <v>13</v>
      </c>
      <c r="C568" s="1">
        <f>_xlfn.RANK.AVG(B568,$B$2:$B$592,0)</f>
        <v>26</v>
      </c>
      <c r="D568" s="1">
        <v>258</v>
      </c>
      <c r="E568" s="3">
        <f>_xlfn.RANK.AVG(D568,$D$2:$D$592,0)</f>
        <v>52.5</v>
      </c>
      <c r="F568" s="3">
        <f t="shared" si="24"/>
        <v>702.25</v>
      </c>
      <c r="G568" s="2">
        <v>44.28</v>
      </c>
      <c r="H568" s="2">
        <f t="shared" si="25"/>
        <v>530</v>
      </c>
      <c r="I568" s="2">
        <f t="shared" si="26"/>
        <v>254016</v>
      </c>
    </row>
    <row r="569" spans="1:9">
      <c r="A569" s="1" t="s">
        <v>614</v>
      </c>
      <c r="B569" s="1">
        <v>13</v>
      </c>
      <c r="C569" s="1">
        <f>_xlfn.RANK.AVG(B569,$B$2:$B$592,0)</f>
        <v>26</v>
      </c>
      <c r="D569" s="1">
        <v>259</v>
      </c>
      <c r="E569" s="3">
        <f>_xlfn.RANK.AVG(D569,$D$2:$D$592,0)</f>
        <v>51</v>
      </c>
      <c r="F569" s="3">
        <f t="shared" si="24"/>
        <v>625</v>
      </c>
      <c r="G569" s="2">
        <v>55.73</v>
      </c>
      <c r="H569" s="2">
        <f t="shared" si="25"/>
        <v>368</v>
      </c>
      <c r="I569" s="2">
        <f t="shared" si="26"/>
        <v>116964</v>
      </c>
    </row>
    <row r="570" spans="1:9">
      <c r="A570" s="1" t="s">
        <v>613</v>
      </c>
      <c r="B570" s="1">
        <v>13</v>
      </c>
      <c r="C570" s="1">
        <f>_xlfn.RANK.AVG(B570,$B$2:$B$592,0)</f>
        <v>26</v>
      </c>
      <c r="D570" s="1">
        <v>268</v>
      </c>
      <c r="E570" s="3">
        <f>_xlfn.RANK.AVG(D570,$D$2:$D$592,0)</f>
        <v>47.5</v>
      </c>
      <c r="F570" s="3">
        <f t="shared" si="24"/>
        <v>462.25</v>
      </c>
      <c r="G570" s="2">
        <v>55.56</v>
      </c>
      <c r="H570" s="2">
        <f t="shared" si="25"/>
        <v>371</v>
      </c>
      <c r="I570" s="2">
        <f t="shared" si="26"/>
        <v>119025</v>
      </c>
    </row>
    <row r="571" spans="1:9">
      <c r="A571" s="1" t="s">
        <v>612</v>
      </c>
      <c r="B571" s="1">
        <v>13</v>
      </c>
      <c r="C571" s="1">
        <f>_xlfn.RANK.AVG(B571,$B$2:$B$592,0)</f>
        <v>26</v>
      </c>
      <c r="D571" s="1">
        <v>269</v>
      </c>
      <c r="E571" s="3">
        <f>_xlfn.RANK.AVG(D571,$D$2:$D$592,0)</f>
        <v>45.5</v>
      </c>
      <c r="F571" s="3">
        <f t="shared" si="24"/>
        <v>380.25</v>
      </c>
      <c r="G571" s="2">
        <v>49.63</v>
      </c>
      <c r="H571" s="2">
        <f t="shared" si="25"/>
        <v>464.5</v>
      </c>
      <c r="I571" s="2">
        <f t="shared" si="26"/>
        <v>192282.25</v>
      </c>
    </row>
    <row r="572" spans="1:9">
      <c r="A572" s="1" t="s">
        <v>618</v>
      </c>
      <c r="B572" s="1">
        <v>14</v>
      </c>
      <c r="C572" s="1">
        <f>_xlfn.RANK.AVG(B572,$B$2:$B$592,0)</f>
        <v>18</v>
      </c>
      <c r="D572" s="1">
        <v>127</v>
      </c>
      <c r="E572" s="3">
        <f>_xlfn.RANK.AVG(D572,$D$2:$D$592,0)</f>
        <v>177.5</v>
      </c>
      <c r="F572" s="3">
        <f t="shared" si="24"/>
        <v>25440.25</v>
      </c>
      <c r="G572" s="2">
        <v>60.68</v>
      </c>
      <c r="H572" s="2">
        <f t="shared" si="25"/>
        <v>296</v>
      </c>
      <c r="I572" s="2">
        <f t="shared" si="26"/>
        <v>77284</v>
      </c>
    </row>
    <row r="573" spans="1:9">
      <c r="A573" s="1" t="s">
        <v>622</v>
      </c>
      <c r="B573" s="1">
        <v>14</v>
      </c>
      <c r="C573" s="1">
        <f>_xlfn.RANK.AVG(B573,$B$2:$B$592,0)</f>
        <v>18</v>
      </c>
      <c r="D573" s="1">
        <v>179</v>
      </c>
      <c r="E573" s="3">
        <f>_xlfn.RANK.AVG(D573,$D$2:$D$592,0)</f>
        <v>120.5</v>
      </c>
      <c r="F573" s="3">
        <f t="shared" si="24"/>
        <v>10506.25</v>
      </c>
      <c r="G573" s="2">
        <v>53.26</v>
      </c>
      <c r="H573" s="2">
        <f t="shared" si="25"/>
        <v>406</v>
      </c>
      <c r="I573" s="2">
        <f t="shared" si="26"/>
        <v>150544</v>
      </c>
    </row>
    <row r="574" spans="1:9">
      <c r="A574" s="1" t="s">
        <v>619</v>
      </c>
      <c r="B574" s="1">
        <v>14</v>
      </c>
      <c r="C574" s="1">
        <f>_xlfn.RANK.AVG(B574,$B$2:$B$592,0)</f>
        <v>18</v>
      </c>
      <c r="D574" s="1">
        <v>272</v>
      </c>
      <c r="E574" s="3">
        <f>_xlfn.RANK.AVG(D574,$D$2:$D$592,0)</f>
        <v>44</v>
      </c>
      <c r="F574" s="3">
        <f t="shared" si="24"/>
        <v>676</v>
      </c>
      <c r="G574" s="2">
        <v>51.6</v>
      </c>
      <c r="H574" s="2">
        <f t="shared" si="25"/>
        <v>430</v>
      </c>
      <c r="I574" s="2">
        <f t="shared" si="26"/>
        <v>169744</v>
      </c>
    </row>
    <row r="575" spans="1:9">
      <c r="A575" s="1" t="s">
        <v>625</v>
      </c>
      <c r="B575" s="1">
        <v>14</v>
      </c>
      <c r="C575" s="1">
        <f>_xlfn.RANK.AVG(B575,$B$2:$B$592,0)</f>
        <v>18</v>
      </c>
      <c r="D575" s="1">
        <v>282</v>
      </c>
      <c r="E575" s="3">
        <f>_xlfn.RANK.AVG(D575,$D$2:$D$592,0)</f>
        <v>41</v>
      </c>
      <c r="F575" s="3">
        <f t="shared" si="24"/>
        <v>529</v>
      </c>
      <c r="G575" s="2">
        <v>51.63</v>
      </c>
      <c r="H575" s="2">
        <f t="shared" si="25"/>
        <v>429</v>
      </c>
      <c r="I575" s="2">
        <f t="shared" si="26"/>
        <v>168921</v>
      </c>
    </row>
    <row r="576" spans="1:9">
      <c r="A576" s="1" t="s">
        <v>621</v>
      </c>
      <c r="B576" s="1">
        <v>14</v>
      </c>
      <c r="C576" s="1">
        <f>_xlfn.RANK.AVG(B576,$B$2:$B$592,0)</f>
        <v>18</v>
      </c>
      <c r="D576" s="1">
        <v>358</v>
      </c>
      <c r="E576" s="3">
        <f>_xlfn.RANK.AVG(D576,$D$2:$D$592,0)</f>
        <v>21</v>
      </c>
      <c r="F576" s="3">
        <f t="shared" si="24"/>
        <v>9</v>
      </c>
      <c r="G576" s="2">
        <v>41.6</v>
      </c>
      <c r="H576" s="2">
        <f t="shared" si="25"/>
        <v>542</v>
      </c>
      <c r="I576" s="2">
        <f t="shared" si="26"/>
        <v>274576</v>
      </c>
    </row>
    <row r="577" spans="1:9">
      <c r="A577" s="1" t="s">
        <v>617</v>
      </c>
      <c r="B577" s="1">
        <v>14</v>
      </c>
      <c r="C577" s="1">
        <f>_xlfn.RANK.AVG(B577,$B$2:$B$592,0)</f>
        <v>18</v>
      </c>
      <c r="D577" s="1">
        <v>371</v>
      </c>
      <c r="E577" s="3">
        <f>_xlfn.RANK.AVG(D577,$D$2:$D$592,0)</f>
        <v>17.5</v>
      </c>
      <c r="F577" s="3">
        <f t="shared" si="24"/>
        <v>0.25</v>
      </c>
      <c r="G577" s="2">
        <v>47.6</v>
      </c>
      <c r="H577" s="2">
        <f t="shared" si="25"/>
        <v>490</v>
      </c>
      <c r="I577" s="2">
        <f t="shared" si="26"/>
        <v>222784</v>
      </c>
    </row>
    <row r="578" spans="1:9">
      <c r="A578" s="1" t="s">
        <v>620</v>
      </c>
      <c r="B578" s="1">
        <v>14</v>
      </c>
      <c r="C578" s="1">
        <f>_xlfn.RANK.AVG(B578,$B$2:$B$592,0)</f>
        <v>18</v>
      </c>
      <c r="D578" s="1">
        <v>379</v>
      </c>
      <c r="E578" s="3">
        <f>_xlfn.RANK.AVG(D578,$D$2:$D$592,0)</f>
        <v>15</v>
      </c>
      <c r="F578" s="3">
        <f t="shared" si="24"/>
        <v>9</v>
      </c>
      <c r="G578" s="2">
        <v>51.03</v>
      </c>
      <c r="H578" s="2">
        <f t="shared" si="25"/>
        <v>438</v>
      </c>
      <c r="I578" s="2">
        <f t="shared" si="26"/>
        <v>176400</v>
      </c>
    </row>
    <row r="579" spans="1:9">
      <c r="A579" s="1" t="s">
        <v>627</v>
      </c>
      <c r="B579" s="1">
        <v>15</v>
      </c>
      <c r="C579" s="1">
        <f>_xlfn.RANK.AVG(B579,$B$2:$B$592,0)</f>
        <v>12</v>
      </c>
      <c r="D579" s="1">
        <v>167</v>
      </c>
      <c r="E579" s="3">
        <f>_xlfn.RANK.AVG(D579,$D$2:$D$592,0)</f>
        <v>133</v>
      </c>
      <c r="F579" s="3">
        <f t="shared" ref="F579:F592" si="27">(C579-E579)^2</f>
        <v>14641</v>
      </c>
      <c r="G579" s="2">
        <v>47.15</v>
      </c>
      <c r="H579" s="2">
        <f t="shared" ref="H579:H592" si="28">_xlfn.RANK.AVG(G579,G$2:G$592,0)</f>
        <v>496</v>
      </c>
      <c r="I579" s="2">
        <f t="shared" ref="I579:I592" si="29">(C579-H579)^2</f>
        <v>234256</v>
      </c>
    </row>
    <row r="580" spans="1:9">
      <c r="A580" s="1" t="s">
        <v>633</v>
      </c>
      <c r="B580" s="1">
        <v>15</v>
      </c>
      <c r="C580" s="1">
        <f>_xlfn.RANK.AVG(B580,$B$2:$B$592,0)</f>
        <v>12</v>
      </c>
      <c r="D580" s="1">
        <v>212</v>
      </c>
      <c r="E580" s="3">
        <f>_xlfn.RANK.AVG(D580,$D$2:$D$592,0)</f>
        <v>87</v>
      </c>
      <c r="F580" s="3">
        <f t="shared" si="27"/>
        <v>5625</v>
      </c>
      <c r="G580" s="2">
        <v>40.950000000000003</v>
      </c>
      <c r="H580" s="2">
        <f t="shared" si="28"/>
        <v>546</v>
      </c>
      <c r="I580" s="2">
        <f t="shared" si="29"/>
        <v>285156</v>
      </c>
    </row>
    <row r="581" spans="1:9">
      <c r="A581" s="1" t="s">
        <v>631</v>
      </c>
      <c r="B581" s="1">
        <v>15</v>
      </c>
      <c r="C581" s="1">
        <f>_xlfn.RANK.AVG(B581,$B$2:$B$592,0)</f>
        <v>12</v>
      </c>
      <c r="D581" s="1">
        <v>396</v>
      </c>
      <c r="E581" s="3">
        <f>_xlfn.RANK.AVG(D581,$D$2:$D$592,0)</f>
        <v>9</v>
      </c>
      <c r="F581" s="3">
        <f t="shared" si="27"/>
        <v>9</v>
      </c>
      <c r="G581" s="2">
        <v>42.69</v>
      </c>
      <c r="H581" s="2">
        <f t="shared" si="28"/>
        <v>539</v>
      </c>
      <c r="I581" s="2">
        <f t="shared" si="29"/>
        <v>277729</v>
      </c>
    </row>
    <row r="582" spans="1:9">
      <c r="A582" s="1" t="s">
        <v>626</v>
      </c>
      <c r="B582" s="1">
        <v>15</v>
      </c>
      <c r="C582" s="1">
        <f>_xlfn.RANK.AVG(B582,$B$2:$B$592,0)</f>
        <v>12</v>
      </c>
      <c r="D582" s="1">
        <v>425</v>
      </c>
      <c r="E582" s="3">
        <f>_xlfn.RANK.AVG(D582,$D$2:$D$592,0)</f>
        <v>2</v>
      </c>
      <c r="F582" s="3">
        <f t="shared" si="27"/>
        <v>100</v>
      </c>
      <c r="G582" s="2">
        <v>52.35</v>
      </c>
      <c r="H582" s="2">
        <f t="shared" si="28"/>
        <v>424</v>
      </c>
      <c r="I582" s="2">
        <f t="shared" si="29"/>
        <v>169744</v>
      </c>
    </row>
    <row r="583" spans="1:9">
      <c r="A583" s="1" t="s">
        <v>629</v>
      </c>
      <c r="B583" s="1">
        <v>15</v>
      </c>
      <c r="C583" s="1">
        <f>_xlfn.RANK.AVG(B583,$B$2:$B$592,0)</f>
        <v>12</v>
      </c>
      <c r="D583" s="1">
        <v>429</v>
      </c>
      <c r="E583" s="3">
        <f>_xlfn.RANK.AVG(D583,$D$2:$D$592,0)</f>
        <v>1</v>
      </c>
      <c r="F583" s="3">
        <f t="shared" si="27"/>
        <v>121</v>
      </c>
      <c r="G583" s="2">
        <v>47.56</v>
      </c>
      <c r="H583" s="2">
        <f t="shared" si="28"/>
        <v>491</v>
      </c>
      <c r="I583" s="2">
        <f t="shared" si="29"/>
        <v>229441</v>
      </c>
    </row>
    <row r="584" spans="1:9">
      <c r="A584" s="1" t="s">
        <v>634</v>
      </c>
      <c r="B584" s="1">
        <v>16</v>
      </c>
      <c r="C584" s="1">
        <f>_xlfn.RANK.AVG(B584,$B$2:$B$592,0)</f>
        <v>6.5</v>
      </c>
      <c r="D584" s="1">
        <v>162</v>
      </c>
      <c r="E584" s="3">
        <f>_xlfn.RANK.AVG(D584,$D$2:$D$592,0)</f>
        <v>135</v>
      </c>
      <c r="F584" s="3">
        <f t="shared" si="27"/>
        <v>16512.25</v>
      </c>
      <c r="G584" s="2">
        <v>43.55</v>
      </c>
      <c r="H584" s="2">
        <f t="shared" si="28"/>
        <v>536</v>
      </c>
      <c r="I584" s="2">
        <f t="shared" si="29"/>
        <v>280370.25</v>
      </c>
    </row>
    <row r="585" spans="1:9">
      <c r="A585" s="1" t="s">
        <v>635</v>
      </c>
      <c r="B585" s="1">
        <v>16</v>
      </c>
      <c r="C585" s="1">
        <f>_xlfn.RANK.AVG(B585,$B$2:$B$592,0)</f>
        <v>6.5</v>
      </c>
      <c r="D585" s="1">
        <v>170</v>
      </c>
      <c r="E585" s="3">
        <f>_xlfn.RANK.AVG(D585,$D$2:$D$592,0)</f>
        <v>129.5</v>
      </c>
      <c r="F585" s="3">
        <f t="shared" si="27"/>
        <v>15129</v>
      </c>
      <c r="G585" s="2">
        <v>88.19</v>
      </c>
      <c r="H585" s="2">
        <f t="shared" si="28"/>
        <v>106</v>
      </c>
      <c r="I585" s="2">
        <f t="shared" si="29"/>
        <v>9900.25</v>
      </c>
    </row>
    <row r="586" spans="1:9">
      <c r="A586" s="1" t="s">
        <v>640</v>
      </c>
      <c r="B586" s="1">
        <v>16</v>
      </c>
      <c r="C586" s="1">
        <f>_xlfn.RANK.AVG(B586,$B$2:$B$592,0)</f>
        <v>6.5</v>
      </c>
      <c r="D586" s="1">
        <v>298</v>
      </c>
      <c r="E586" s="3">
        <f>_xlfn.RANK.AVG(D586,$D$2:$D$592,0)</f>
        <v>35</v>
      </c>
      <c r="F586" s="3">
        <f t="shared" si="27"/>
        <v>812.25</v>
      </c>
      <c r="G586" s="2">
        <v>55.79</v>
      </c>
      <c r="H586" s="2">
        <f t="shared" si="28"/>
        <v>366</v>
      </c>
      <c r="I586" s="2">
        <f t="shared" si="29"/>
        <v>129240.25</v>
      </c>
    </row>
    <row r="587" spans="1:9">
      <c r="A587" s="1" t="s">
        <v>638</v>
      </c>
      <c r="B587" s="1">
        <v>16</v>
      </c>
      <c r="C587" s="1">
        <f>_xlfn.RANK.AVG(B587,$B$2:$B$592,0)</f>
        <v>6.5</v>
      </c>
      <c r="D587" s="1">
        <v>327</v>
      </c>
      <c r="E587" s="3">
        <f>_xlfn.RANK.AVG(D587,$D$2:$D$592,0)</f>
        <v>29</v>
      </c>
      <c r="F587" s="3">
        <f t="shared" si="27"/>
        <v>506.25</v>
      </c>
      <c r="G587" s="2">
        <v>52.61</v>
      </c>
      <c r="H587" s="2">
        <f t="shared" si="28"/>
        <v>419</v>
      </c>
      <c r="I587" s="2">
        <f t="shared" si="29"/>
        <v>170156.25</v>
      </c>
    </row>
    <row r="588" spans="1:9">
      <c r="A588" s="1" t="s">
        <v>641</v>
      </c>
      <c r="B588" s="1">
        <v>16</v>
      </c>
      <c r="C588" s="1">
        <f>_xlfn.RANK.AVG(B588,$B$2:$B$592,0)</f>
        <v>6.5</v>
      </c>
      <c r="D588" s="1">
        <v>371</v>
      </c>
      <c r="E588" s="3">
        <f>_xlfn.RANK.AVG(D588,$D$2:$D$592,0)</f>
        <v>17.5</v>
      </c>
      <c r="F588" s="3">
        <f t="shared" si="27"/>
        <v>121</v>
      </c>
      <c r="G588" s="2">
        <v>42.57</v>
      </c>
      <c r="H588" s="2">
        <f t="shared" si="28"/>
        <v>540</v>
      </c>
      <c r="I588" s="2">
        <f t="shared" si="29"/>
        <v>284622.25</v>
      </c>
    </row>
    <row r="589" spans="1:9">
      <c r="A589" s="1" t="s">
        <v>639</v>
      </c>
      <c r="B589" s="1">
        <v>16</v>
      </c>
      <c r="C589" s="1">
        <f>_xlfn.RANK.AVG(B589,$B$2:$B$592,0)</f>
        <v>6.5</v>
      </c>
      <c r="D589" s="1">
        <v>373</v>
      </c>
      <c r="E589" s="3">
        <f>_xlfn.RANK.AVG(D589,$D$2:$D$592,0)</f>
        <v>16</v>
      </c>
      <c r="F589" s="3">
        <f t="shared" si="27"/>
        <v>90.25</v>
      </c>
      <c r="G589" s="2">
        <v>50.4</v>
      </c>
      <c r="H589" s="2">
        <f t="shared" si="28"/>
        <v>449</v>
      </c>
      <c r="I589" s="2">
        <f t="shared" si="29"/>
        <v>195806.25</v>
      </c>
    </row>
    <row r="590" spans="1:9">
      <c r="A590" s="1" t="s">
        <v>643</v>
      </c>
      <c r="B590" s="1">
        <v>17</v>
      </c>
      <c r="C590" s="1">
        <f>_xlfn.RANK.AVG(B590,$B$2:$B$592,0)</f>
        <v>2.5</v>
      </c>
      <c r="D590" s="1">
        <v>258</v>
      </c>
      <c r="E590" s="3">
        <f>_xlfn.RANK.AVG(D590,$D$2:$D$592,0)</f>
        <v>52.5</v>
      </c>
      <c r="F590" s="3">
        <f t="shared" si="27"/>
        <v>2500</v>
      </c>
      <c r="G590" s="2">
        <v>46.69</v>
      </c>
      <c r="H590" s="2">
        <f t="shared" si="28"/>
        <v>503</v>
      </c>
      <c r="I590" s="2">
        <f t="shared" si="29"/>
        <v>250500.25</v>
      </c>
    </row>
    <row r="591" spans="1:9">
      <c r="A591" s="1" t="s">
        <v>644</v>
      </c>
      <c r="B591" s="1">
        <v>17</v>
      </c>
      <c r="C591" s="1">
        <f>_xlfn.RANK.AVG(B591,$B$2:$B$592,0)</f>
        <v>2.5</v>
      </c>
      <c r="D591" s="1">
        <v>387</v>
      </c>
      <c r="E591" s="3">
        <f>_xlfn.RANK.AVG(D591,$D$2:$D$592,0)</f>
        <v>12</v>
      </c>
      <c r="F591" s="3">
        <f t="shared" si="27"/>
        <v>90.25</v>
      </c>
      <c r="G591" s="2">
        <v>40.369999999999997</v>
      </c>
      <c r="H591" s="2">
        <f t="shared" si="28"/>
        <v>553</v>
      </c>
      <c r="I591" s="2">
        <f t="shared" si="29"/>
        <v>303050.25</v>
      </c>
    </row>
    <row r="592" spans="1:9">
      <c r="A592" s="1" t="s">
        <v>646</v>
      </c>
      <c r="B592" s="1">
        <v>18</v>
      </c>
      <c r="C592" s="1">
        <f>_xlfn.RANK.AVG(B592,$B$2:$B$592,0)</f>
        <v>1</v>
      </c>
      <c r="D592" s="1">
        <v>323</v>
      </c>
      <c r="E592" s="3">
        <f>_xlfn.RANK.AVG(D592,$D$2:$D$592,0)</f>
        <v>31</v>
      </c>
      <c r="F592" s="3">
        <f t="shared" si="27"/>
        <v>900</v>
      </c>
      <c r="G592" s="2">
        <v>51.28</v>
      </c>
      <c r="H592" s="2">
        <f t="shared" si="28"/>
        <v>433</v>
      </c>
      <c r="I592" s="2">
        <f t="shared" si="29"/>
        <v>186624</v>
      </c>
    </row>
    <row r="596" spans="1:2">
      <c r="A596" t="s">
        <v>667</v>
      </c>
      <c r="B596" t="s">
        <v>668</v>
      </c>
    </row>
    <row r="597" spans="1:2">
      <c r="B597" t="s">
        <v>669</v>
      </c>
    </row>
  </sheetData>
  <autoFilter ref="A1:H592" xr:uid="{1F9B243D-4166-4CBB-9DCC-A29F9CB35D06}">
    <sortState xmlns:xlrd2="http://schemas.microsoft.com/office/spreadsheetml/2017/richdata2" ref="A2:H592">
      <sortCondition ref="B1:B592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B64-C340-4EA9-8317-E98067DE4748}">
  <dimension ref="A2:L639"/>
  <sheetViews>
    <sheetView workbookViewId="0"/>
  </sheetViews>
  <sheetFormatPr defaultRowHeight="15"/>
  <cols>
    <col min="9" max="9" width="11.5703125" bestFit="1" customWidth="1"/>
  </cols>
  <sheetData>
    <row r="2" spans="1:12">
      <c r="A2" t="s">
        <v>0</v>
      </c>
      <c r="B2" t="s">
        <v>1</v>
      </c>
      <c r="C2" t="s">
        <v>671</v>
      </c>
      <c r="D2" t="s">
        <v>3</v>
      </c>
      <c r="E2" s="12" t="s">
        <v>671</v>
      </c>
      <c r="F2" t="s">
        <v>6</v>
      </c>
      <c r="G2" s="12" t="s">
        <v>671</v>
      </c>
      <c r="I2" s="5"/>
      <c r="J2" s="15" t="s">
        <v>672</v>
      </c>
      <c r="K2" s="15" t="s">
        <v>3</v>
      </c>
      <c r="L2" s="6" t="s">
        <v>6</v>
      </c>
    </row>
    <row r="3" spans="1:12">
      <c r="A3" t="s">
        <v>12</v>
      </c>
      <c r="B3">
        <v>2</v>
      </c>
      <c r="C3">
        <f>B3-J$7</f>
        <v>-4.7420886075949369</v>
      </c>
      <c r="D3">
        <v>73</v>
      </c>
      <c r="E3">
        <f>D3-K$7</f>
        <v>-72.03955696202533</v>
      </c>
      <c r="F3">
        <v>69.709999999999994</v>
      </c>
      <c r="G3">
        <f>F3-L$7</f>
        <v>6.2386392405063305</v>
      </c>
      <c r="I3" s="7" t="s">
        <v>673</v>
      </c>
      <c r="J3" s="13" cm="1">
        <f t="array" ref="J3">(1/J8*(SUM(POWER(C3:C634,3))))/(POWER(1/J8*(SUM(POWER(C3:C634,2))),1.5))</f>
        <v>1.8764599100202408</v>
      </c>
      <c r="K3" s="13" cm="1">
        <f t="array" ref="K3">(1/K8*(SUM(POWER(D3:D634,3))))/(POWER(1/K8*(SUM(POWER(D3:D634,2))),1.5))</f>
        <v>4.4760869841345983</v>
      </c>
      <c r="L3" s="8" cm="1">
        <f t="array" ref="L3">(1/L8*(SUM(POWER(E3:E634,3))))/(POWER(1/L8*(SUM(POWER(E3:E634,2))),1.5))</f>
        <v>5.1082151247592993</v>
      </c>
    </row>
    <row r="4" spans="1:12">
      <c r="A4" t="s">
        <v>14</v>
      </c>
      <c r="B4">
        <v>2</v>
      </c>
      <c r="C4">
        <f t="shared" ref="C4:C67" si="0">B4-J$7</f>
        <v>-4.7420886075949369</v>
      </c>
      <c r="D4">
        <v>60</v>
      </c>
      <c r="E4">
        <f t="shared" ref="E4:E67" si="1">D4-K$7</f>
        <v>-85.03955696202533</v>
      </c>
      <c r="F4">
        <v>59.18</v>
      </c>
      <c r="G4">
        <f t="shared" ref="G4:G67" si="2">F4-L$7</f>
        <v>-4.2913607594936636</v>
      </c>
      <c r="I4" s="7" t="s">
        <v>674</v>
      </c>
      <c r="J4" s="14" cm="1">
        <f t="array" ref="J4">(1/J8*(SUM(POWER(C3:C634,4))))/(POWER(1/J8*(SUM(POWER(C3:C634,2))),2))</f>
        <v>8.0399519963220278</v>
      </c>
      <c r="K4" s="14" cm="1">
        <f t="array" ref="K4">(1/K8*(SUM(POWER(D3:D634,4))))/(POWER(1/K8*(SUM(POWER(D3:D634,2))),2))</f>
        <v>30.428651811932635</v>
      </c>
      <c r="L4" s="16" cm="1">
        <f t="array" ref="L4">(1/L8*(SUM(POWER(E3:E634,4))))/(POWER(1/L8*(SUM(POWER(E3:E634,2))),2))</f>
        <v>42.049526297636802</v>
      </c>
    </row>
    <row r="5" spans="1:12">
      <c r="A5" t="s">
        <v>16</v>
      </c>
      <c r="B5">
        <v>2</v>
      </c>
      <c r="C5">
        <f t="shared" si="0"/>
        <v>-4.7420886075949369</v>
      </c>
      <c r="D5">
        <v>39</v>
      </c>
      <c r="E5">
        <f t="shared" si="1"/>
        <v>-106.03955696202533</v>
      </c>
      <c r="F5">
        <v>65.790000000000006</v>
      </c>
      <c r="G5">
        <f t="shared" si="2"/>
        <v>2.318639240506343</v>
      </c>
      <c r="I5" s="9" t="s">
        <v>675</v>
      </c>
      <c r="J5" s="17">
        <f>J8/6*(J3^2+1/4*(J4-3^2))</f>
        <v>344.51442826433612</v>
      </c>
      <c r="K5" s="17">
        <f t="shared" ref="K5:L5" si="3">K8/6*(K3^2+1/4*(K4-3^2))</f>
        <v>2666.2143524648436</v>
      </c>
      <c r="L5" s="11">
        <f t="shared" si="3"/>
        <v>3607.405550199031</v>
      </c>
    </row>
    <row r="6" spans="1:12">
      <c r="A6" t="s">
        <v>18</v>
      </c>
      <c r="B6">
        <v>2</v>
      </c>
      <c r="C6">
        <f t="shared" si="0"/>
        <v>-4.7420886075949369</v>
      </c>
      <c r="D6">
        <v>45</v>
      </c>
      <c r="E6">
        <f t="shared" si="1"/>
        <v>-100.03955696202533</v>
      </c>
      <c r="F6">
        <v>62.81</v>
      </c>
      <c r="G6">
        <f t="shared" si="2"/>
        <v>-0.66136075949366102</v>
      </c>
    </row>
    <row r="7" spans="1:12">
      <c r="A7" t="s">
        <v>20</v>
      </c>
      <c r="B7">
        <v>2</v>
      </c>
      <c r="C7">
        <f t="shared" si="0"/>
        <v>-4.7420886075949369</v>
      </c>
      <c r="D7">
        <v>53</v>
      </c>
      <c r="E7">
        <f t="shared" si="1"/>
        <v>-92.03955696202533</v>
      </c>
      <c r="F7">
        <v>62.41</v>
      </c>
      <c r="G7">
        <f t="shared" si="2"/>
        <v>-1.0613607594936667</v>
      </c>
      <c r="I7" t="s">
        <v>676</v>
      </c>
      <c r="J7">
        <f>AVERAGE(B3:B634)</f>
        <v>6.7420886075949369</v>
      </c>
      <c r="K7">
        <f>AVERAGE(D3:D634)</f>
        <v>145.03955696202533</v>
      </c>
      <c r="L7">
        <f t="shared" ref="L7" si="4">AVERAGE(F3:F634)</f>
        <v>63.471360759493663</v>
      </c>
    </row>
    <row r="8" spans="1:12">
      <c r="A8" t="s">
        <v>22</v>
      </c>
      <c r="B8">
        <v>2</v>
      </c>
      <c r="C8">
        <f t="shared" si="0"/>
        <v>-4.7420886075949369</v>
      </c>
      <c r="D8">
        <v>62</v>
      </c>
      <c r="E8">
        <f t="shared" si="1"/>
        <v>-83.03955696202533</v>
      </c>
      <c r="F8">
        <v>58.94</v>
      </c>
      <c r="G8">
        <f t="shared" si="2"/>
        <v>-4.5313607594936656</v>
      </c>
      <c r="I8" t="s">
        <v>677</v>
      </c>
      <c r="J8">
        <f>COUNT(B3:B634)-2</f>
        <v>630</v>
      </c>
      <c r="K8">
        <f>COUNT(D3:D634)-2</f>
        <v>630</v>
      </c>
      <c r="L8">
        <f t="shared" ref="L8" si="5">COUNT(F3:F634)-2</f>
        <v>630</v>
      </c>
    </row>
    <row r="9" spans="1:12">
      <c r="A9" t="s">
        <v>24</v>
      </c>
      <c r="B9">
        <v>2</v>
      </c>
      <c r="C9">
        <f t="shared" si="0"/>
        <v>-4.7420886075949369</v>
      </c>
      <c r="D9">
        <v>6</v>
      </c>
      <c r="E9">
        <f t="shared" si="1"/>
        <v>-139.03955696202533</v>
      </c>
      <c r="F9">
        <v>88.68</v>
      </c>
      <c r="G9">
        <f t="shared" si="2"/>
        <v>25.208639240506344</v>
      </c>
    </row>
    <row r="10" spans="1:12">
      <c r="A10" t="s">
        <v>26</v>
      </c>
      <c r="B10">
        <v>2</v>
      </c>
      <c r="C10">
        <f t="shared" si="0"/>
        <v>-4.7420886075949369</v>
      </c>
      <c r="D10">
        <v>12</v>
      </c>
      <c r="E10">
        <f t="shared" si="1"/>
        <v>-133.03955696202533</v>
      </c>
      <c r="F10">
        <v>79.66</v>
      </c>
      <c r="G10">
        <f t="shared" si="2"/>
        <v>16.188639240506333</v>
      </c>
      <c r="J10" s="3"/>
    </row>
    <row r="11" spans="1:12">
      <c r="A11" t="s">
        <v>28</v>
      </c>
      <c r="B11">
        <v>2</v>
      </c>
      <c r="C11">
        <f t="shared" si="0"/>
        <v>-4.7420886075949369</v>
      </c>
      <c r="D11">
        <v>12</v>
      </c>
      <c r="E11">
        <f t="shared" si="1"/>
        <v>-133.03955696202533</v>
      </c>
      <c r="F11">
        <v>80.95</v>
      </c>
      <c r="G11">
        <f t="shared" si="2"/>
        <v>17.47863924050634</v>
      </c>
      <c r="J11" s="12"/>
    </row>
    <row r="12" spans="1:12">
      <c r="A12" t="s">
        <v>29</v>
      </c>
      <c r="B12">
        <v>2</v>
      </c>
      <c r="C12">
        <f t="shared" si="0"/>
        <v>-4.7420886075949369</v>
      </c>
      <c r="D12">
        <v>12</v>
      </c>
      <c r="E12">
        <f t="shared" si="1"/>
        <v>-133.03955696202533</v>
      </c>
      <c r="F12">
        <v>80.33</v>
      </c>
      <c r="G12">
        <f t="shared" si="2"/>
        <v>16.858639240506335</v>
      </c>
    </row>
    <row r="13" spans="1:12">
      <c r="A13" t="s">
        <v>30</v>
      </c>
      <c r="B13">
        <v>2</v>
      </c>
      <c r="C13">
        <f t="shared" si="0"/>
        <v>-4.7420886075949369</v>
      </c>
      <c r="D13">
        <v>12</v>
      </c>
      <c r="E13">
        <f t="shared" si="1"/>
        <v>-133.03955696202533</v>
      </c>
      <c r="F13">
        <v>80.650000000000006</v>
      </c>
      <c r="G13">
        <f t="shared" si="2"/>
        <v>17.178639240506342</v>
      </c>
    </row>
    <row r="14" spans="1:12">
      <c r="A14" t="s">
        <v>31</v>
      </c>
      <c r="B14">
        <v>2</v>
      </c>
      <c r="C14">
        <f t="shared" si="0"/>
        <v>-4.7420886075949369</v>
      </c>
      <c r="D14">
        <v>12</v>
      </c>
      <c r="E14">
        <f t="shared" si="1"/>
        <v>-133.03955696202533</v>
      </c>
      <c r="F14">
        <v>80.650000000000006</v>
      </c>
      <c r="G14">
        <f t="shared" si="2"/>
        <v>17.178639240506342</v>
      </c>
    </row>
    <row r="15" spans="1:12">
      <c r="A15" t="s">
        <v>33</v>
      </c>
      <c r="B15">
        <v>2</v>
      </c>
      <c r="C15">
        <f t="shared" si="0"/>
        <v>-4.7420886075949369</v>
      </c>
      <c r="D15">
        <v>12</v>
      </c>
      <c r="E15">
        <f t="shared" si="1"/>
        <v>-133.03955696202533</v>
      </c>
      <c r="F15">
        <v>80.650000000000006</v>
      </c>
      <c r="G15">
        <f t="shared" si="2"/>
        <v>17.178639240506342</v>
      </c>
    </row>
    <row r="16" spans="1:12">
      <c r="A16" t="s">
        <v>34</v>
      </c>
      <c r="B16">
        <v>2</v>
      </c>
      <c r="C16">
        <f t="shared" si="0"/>
        <v>-4.7420886075949369</v>
      </c>
      <c r="D16">
        <v>4</v>
      </c>
      <c r="E16">
        <f t="shared" si="1"/>
        <v>-141.03955696202533</v>
      </c>
      <c r="F16">
        <v>90.24</v>
      </c>
      <c r="G16">
        <f t="shared" si="2"/>
        <v>26.768639240506332</v>
      </c>
    </row>
    <row r="17" spans="1:7">
      <c r="A17" t="s">
        <v>36</v>
      </c>
      <c r="B17">
        <v>2</v>
      </c>
      <c r="C17">
        <f t="shared" si="0"/>
        <v>-4.7420886075949369</v>
      </c>
      <c r="D17">
        <v>96</v>
      </c>
      <c r="E17">
        <f t="shared" si="1"/>
        <v>-49.03955696202533</v>
      </c>
      <c r="F17">
        <v>48.39</v>
      </c>
      <c r="G17">
        <f t="shared" si="2"/>
        <v>-15.081360759493663</v>
      </c>
    </row>
    <row r="18" spans="1:7">
      <c r="A18" t="s">
        <v>37</v>
      </c>
      <c r="B18">
        <v>2</v>
      </c>
      <c r="C18">
        <f t="shared" si="0"/>
        <v>-4.7420886075949369</v>
      </c>
      <c r="D18">
        <v>4</v>
      </c>
      <c r="E18">
        <f t="shared" si="1"/>
        <v>-141.03955696202533</v>
      </c>
      <c r="F18">
        <v>91.49</v>
      </c>
      <c r="G18">
        <f t="shared" si="2"/>
        <v>28.018639240506332</v>
      </c>
    </row>
    <row r="19" spans="1:7">
      <c r="A19" t="s">
        <v>38</v>
      </c>
      <c r="B19">
        <v>2</v>
      </c>
      <c r="C19">
        <f t="shared" si="0"/>
        <v>-4.7420886075949369</v>
      </c>
      <c r="D19">
        <v>8</v>
      </c>
      <c r="E19">
        <f t="shared" si="1"/>
        <v>-137.03955696202533</v>
      </c>
      <c r="F19">
        <v>86.21</v>
      </c>
      <c r="G19">
        <f t="shared" si="2"/>
        <v>22.73863924050633</v>
      </c>
    </row>
    <row r="20" spans="1:7">
      <c r="A20" t="s">
        <v>40</v>
      </c>
      <c r="B20">
        <v>2</v>
      </c>
      <c r="C20">
        <f t="shared" si="0"/>
        <v>-4.7420886075949369</v>
      </c>
      <c r="D20">
        <v>9</v>
      </c>
      <c r="E20">
        <f t="shared" si="1"/>
        <v>-136.03955696202533</v>
      </c>
      <c r="F20">
        <v>84.48</v>
      </c>
      <c r="G20">
        <f t="shared" si="2"/>
        <v>21.008639240506341</v>
      </c>
    </row>
    <row r="21" spans="1:7">
      <c r="A21" t="s">
        <v>42</v>
      </c>
      <c r="B21">
        <v>2</v>
      </c>
      <c r="C21">
        <f t="shared" si="0"/>
        <v>-4.7420886075949369</v>
      </c>
      <c r="D21">
        <v>4</v>
      </c>
      <c r="E21">
        <f t="shared" si="1"/>
        <v>-141.03955696202533</v>
      </c>
      <c r="F21">
        <v>91.49</v>
      </c>
      <c r="G21">
        <f t="shared" si="2"/>
        <v>28.018639240506332</v>
      </c>
    </row>
    <row r="22" spans="1:7">
      <c r="A22" t="s">
        <v>44</v>
      </c>
      <c r="B22">
        <v>2</v>
      </c>
      <c r="C22">
        <f t="shared" si="0"/>
        <v>-4.7420886075949369</v>
      </c>
      <c r="D22">
        <v>56</v>
      </c>
      <c r="E22">
        <f t="shared" si="1"/>
        <v>-89.03955696202533</v>
      </c>
      <c r="F22">
        <v>60</v>
      </c>
      <c r="G22">
        <f t="shared" si="2"/>
        <v>-3.4713607594936633</v>
      </c>
    </row>
    <row r="23" spans="1:7">
      <c r="A23" t="s">
        <v>46</v>
      </c>
      <c r="B23">
        <v>2</v>
      </c>
      <c r="C23">
        <f t="shared" si="0"/>
        <v>-4.7420886075949369</v>
      </c>
      <c r="D23">
        <v>66</v>
      </c>
      <c r="E23">
        <f t="shared" si="1"/>
        <v>-79.03955696202533</v>
      </c>
      <c r="F23">
        <v>57.69</v>
      </c>
      <c r="G23">
        <f t="shared" si="2"/>
        <v>-5.7813607594936656</v>
      </c>
    </row>
    <row r="24" spans="1:7">
      <c r="A24" t="s">
        <v>48</v>
      </c>
      <c r="B24">
        <v>2</v>
      </c>
      <c r="C24">
        <f t="shared" si="0"/>
        <v>-4.7420886075949369</v>
      </c>
      <c r="D24">
        <v>93</v>
      </c>
      <c r="E24">
        <f t="shared" si="1"/>
        <v>-52.03955696202533</v>
      </c>
      <c r="F24">
        <v>52.06</v>
      </c>
      <c r="G24">
        <f t="shared" si="2"/>
        <v>-11.411360759493661</v>
      </c>
    </row>
    <row r="25" spans="1:7">
      <c r="A25" t="s">
        <v>49</v>
      </c>
      <c r="B25">
        <v>2</v>
      </c>
      <c r="C25">
        <f t="shared" si="0"/>
        <v>-4.7420886075949369</v>
      </c>
      <c r="D25">
        <v>14</v>
      </c>
      <c r="E25">
        <f t="shared" si="1"/>
        <v>-131.03955696202533</v>
      </c>
      <c r="F25">
        <v>88.62</v>
      </c>
      <c r="G25">
        <f t="shared" si="2"/>
        <v>25.148639240506341</v>
      </c>
    </row>
    <row r="26" spans="1:7">
      <c r="A26" t="s">
        <v>50</v>
      </c>
      <c r="B26">
        <v>2</v>
      </c>
      <c r="C26">
        <f t="shared" si="0"/>
        <v>-4.7420886075949369</v>
      </c>
      <c r="D26">
        <v>181</v>
      </c>
      <c r="E26">
        <f t="shared" si="1"/>
        <v>35.96044303797467</v>
      </c>
      <c r="F26">
        <v>48.29</v>
      </c>
      <c r="G26">
        <f t="shared" si="2"/>
        <v>-15.181360759493664</v>
      </c>
    </row>
    <row r="27" spans="1:7">
      <c r="A27" t="s">
        <v>54</v>
      </c>
      <c r="B27">
        <v>2</v>
      </c>
      <c r="C27">
        <f t="shared" si="0"/>
        <v>-4.7420886075949369</v>
      </c>
      <c r="D27">
        <v>79</v>
      </c>
      <c r="E27">
        <f t="shared" si="1"/>
        <v>-66.03955696202533</v>
      </c>
      <c r="F27">
        <v>49.36</v>
      </c>
      <c r="G27">
        <f t="shared" si="2"/>
        <v>-14.111360759493664</v>
      </c>
    </row>
    <row r="28" spans="1:7">
      <c r="A28" t="s">
        <v>56</v>
      </c>
      <c r="B28">
        <v>2</v>
      </c>
      <c r="C28">
        <f t="shared" si="0"/>
        <v>-4.7420886075949369</v>
      </c>
      <c r="D28">
        <v>7</v>
      </c>
      <c r="E28">
        <f t="shared" si="1"/>
        <v>-138.03955696202533</v>
      </c>
      <c r="F28">
        <v>82.5</v>
      </c>
      <c r="G28">
        <f t="shared" si="2"/>
        <v>19.028639240506337</v>
      </c>
    </row>
    <row r="29" spans="1:7">
      <c r="A29" t="s">
        <v>58</v>
      </c>
      <c r="B29">
        <v>2</v>
      </c>
      <c r="C29">
        <f t="shared" si="0"/>
        <v>-4.7420886075949369</v>
      </c>
      <c r="D29">
        <v>6</v>
      </c>
      <c r="E29">
        <f t="shared" si="1"/>
        <v>-139.03955696202533</v>
      </c>
      <c r="F29">
        <v>87.23</v>
      </c>
      <c r="G29">
        <f t="shared" si="2"/>
        <v>23.758639240506341</v>
      </c>
    </row>
    <row r="30" spans="1:7">
      <c r="A30" t="s">
        <v>60</v>
      </c>
      <c r="B30">
        <v>2</v>
      </c>
      <c r="C30">
        <f t="shared" si="0"/>
        <v>-4.7420886075949369</v>
      </c>
      <c r="D30">
        <v>9</v>
      </c>
      <c r="E30">
        <f t="shared" si="1"/>
        <v>-136.03955696202533</v>
      </c>
      <c r="F30">
        <v>85</v>
      </c>
      <c r="G30">
        <f t="shared" si="2"/>
        <v>21.528639240506337</v>
      </c>
    </row>
    <row r="31" spans="1:7">
      <c r="A31" t="s">
        <v>62</v>
      </c>
      <c r="B31">
        <v>2</v>
      </c>
      <c r="C31">
        <f t="shared" si="0"/>
        <v>-4.7420886075949369</v>
      </c>
      <c r="D31">
        <v>229</v>
      </c>
      <c r="E31">
        <f t="shared" si="1"/>
        <v>83.96044303797467</v>
      </c>
      <c r="F31">
        <v>54.29</v>
      </c>
      <c r="G31">
        <f t="shared" si="2"/>
        <v>-9.1813607594936641</v>
      </c>
    </row>
    <row r="32" spans="1:7">
      <c r="A32" t="s">
        <v>64</v>
      </c>
      <c r="B32">
        <v>2</v>
      </c>
      <c r="C32">
        <f t="shared" si="0"/>
        <v>-4.7420886075949369</v>
      </c>
      <c r="D32">
        <v>98</v>
      </c>
      <c r="E32">
        <f t="shared" si="1"/>
        <v>-47.03955696202533</v>
      </c>
      <c r="F32">
        <v>55.86</v>
      </c>
      <c r="G32">
        <f t="shared" si="2"/>
        <v>-7.6113607594936639</v>
      </c>
    </row>
    <row r="33" spans="1:7">
      <c r="A33" t="s">
        <v>65</v>
      </c>
      <c r="B33">
        <v>2</v>
      </c>
      <c r="C33">
        <f t="shared" si="0"/>
        <v>-4.7420886075949369</v>
      </c>
      <c r="D33">
        <v>32</v>
      </c>
      <c r="E33">
        <f t="shared" si="1"/>
        <v>-113.03955696202533</v>
      </c>
      <c r="F33">
        <v>69.52</v>
      </c>
      <c r="G33">
        <f t="shared" si="2"/>
        <v>6.0486392405063327</v>
      </c>
    </row>
    <row r="34" spans="1:7">
      <c r="A34" t="s">
        <v>66</v>
      </c>
      <c r="B34">
        <v>2</v>
      </c>
      <c r="C34">
        <f t="shared" si="0"/>
        <v>-4.7420886075949369</v>
      </c>
      <c r="D34">
        <v>46</v>
      </c>
      <c r="E34">
        <f t="shared" si="1"/>
        <v>-99.03955696202533</v>
      </c>
      <c r="F34">
        <v>66.180000000000007</v>
      </c>
      <c r="G34">
        <f t="shared" si="2"/>
        <v>2.7086392405063435</v>
      </c>
    </row>
    <row r="35" spans="1:7">
      <c r="A35" t="s">
        <v>67</v>
      </c>
      <c r="B35">
        <v>2</v>
      </c>
      <c r="C35">
        <f t="shared" si="0"/>
        <v>-4.7420886075949369</v>
      </c>
      <c r="D35">
        <v>85</v>
      </c>
      <c r="E35">
        <f t="shared" si="1"/>
        <v>-60.03955696202533</v>
      </c>
      <c r="F35">
        <v>53.04</v>
      </c>
      <c r="G35">
        <f t="shared" si="2"/>
        <v>-10.431360759493664</v>
      </c>
    </row>
    <row r="36" spans="1:7">
      <c r="A36" t="s">
        <v>68</v>
      </c>
      <c r="B36">
        <v>2</v>
      </c>
      <c r="C36">
        <f t="shared" si="0"/>
        <v>-4.7420886075949369</v>
      </c>
      <c r="D36">
        <v>116</v>
      </c>
      <c r="E36">
        <f t="shared" si="1"/>
        <v>-29.03955696202533</v>
      </c>
      <c r="F36">
        <v>46.05</v>
      </c>
      <c r="G36">
        <f t="shared" si="2"/>
        <v>-17.421360759493666</v>
      </c>
    </row>
    <row r="37" spans="1:7">
      <c r="A37" t="s">
        <v>69</v>
      </c>
      <c r="B37">
        <v>2</v>
      </c>
      <c r="C37">
        <f t="shared" si="0"/>
        <v>-4.7420886075949369</v>
      </c>
      <c r="D37">
        <v>5</v>
      </c>
      <c r="E37">
        <f t="shared" si="1"/>
        <v>-140.03955696202533</v>
      </c>
      <c r="F37">
        <v>89.58</v>
      </c>
      <c r="G37">
        <f t="shared" si="2"/>
        <v>26.108639240506335</v>
      </c>
    </row>
    <row r="38" spans="1:7">
      <c r="A38" t="s">
        <v>70</v>
      </c>
      <c r="B38">
        <v>2</v>
      </c>
      <c r="C38">
        <f t="shared" si="0"/>
        <v>-4.7420886075949369</v>
      </c>
      <c r="D38">
        <v>7</v>
      </c>
      <c r="E38">
        <f t="shared" si="1"/>
        <v>-138.03955696202533</v>
      </c>
      <c r="F38">
        <v>86</v>
      </c>
      <c r="G38">
        <f t="shared" si="2"/>
        <v>22.528639240506337</v>
      </c>
    </row>
    <row r="39" spans="1:7">
      <c r="A39" t="s">
        <v>71</v>
      </c>
      <c r="B39">
        <v>2</v>
      </c>
      <c r="C39">
        <f t="shared" si="0"/>
        <v>-4.7420886075949369</v>
      </c>
      <c r="D39">
        <v>30</v>
      </c>
      <c r="E39">
        <f t="shared" si="1"/>
        <v>-115.03955696202533</v>
      </c>
      <c r="F39">
        <v>61.54</v>
      </c>
      <c r="G39">
        <f t="shared" si="2"/>
        <v>-1.9313607594936641</v>
      </c>
    </row>
    <row r="40" spans="1:7">
      <c r="A40" t="s">
        <v>72</v>
      </c>
      <c r="B40">
        <v>2</v>
      </c>
      <c r="C40">
        <f t="shared" si="0"/>
        <v>-4.7420886075949369</v>
      </c>
      <c r="D40">
        <v>72</v>
      </c>
      <c r="E40">
        <f t="shared" si="1"/>
        <v>-73.03955696202533</v>
      </c>
      <c r="F40">
        <v>50.68</v>
      </c>
      <c r="G40">
        <f t="shared" si="2"/>
        <v>-12.791360759493664</v>
      </c>
    </row>
    <row r="41" spans="1:7">
      <c r="A41" t="s">
        <v>73</v>
      </c>
      <c r="B41">
        <v>2</v>
      </c>
      <c r="C41">
        <f t="shared" si="0"/>
        <v>-4.7420886075949369</v>
      </c>
      <c r="D41">
        <v>30</v>
      </c>
      <c r="E41">
        <f t="shared" si="1"/>
        <v>-115.03955696202533</v>
      </c>
      <c r="F41">
        <v>63.86</v>
      </c>
      <c r="G41">
        <f t="shared" si="2"/>
        <v>0.38863924050633614</v>
      </c>
    </row>
    <row r="42" spans="1:7">
      <c r="A42" t="s">
        <v>74</v>
      </c>
      <c r="B42">
        <v>2</v>
      </c>
      <c r="C42">
        <f t="shared" si="0"/>
        <v>-4.7420886075949369</v>
      </c>
      <c r="D42">
        <v>43</v>
      </c>
      <c r="E42">
        <f t="shared" si="1"/>
        <v>-102.03955696202533</v>
      </c>
      <c r="F42">
        <v>57</v>
      </c>
      <c r="G42">
        <f t="shared" si="2"/>
        <v>-6.4713607594936633</v>
      </c>
    </row>
    <row r="43" spans="1:7">
      <c r="A43" t="s">
        <v>75</v>
      </c>
      <c r="B43">
        <v>2</v>
      </c>
      <c r="C43">
        <f t="shared" si="0"/>
        <v>-4.7420886075949369</v>
      </c>
      <c r="D43">
        <v>147</v>
      </c>
      <c r="E43">
        <f t="shared" si="1"/>
        <v>1.9604430379746702</v>
      </c>
      <c r="F43">
        <v>37.71</v>
      </c>
      <c r="G43">
        <f t="shared" si="2"/>
        <v>-25.761360759493662</v>
      </c>
    </row>
    <row r="44" spans="1:7">
      <c r="A44" t="s">
        <v>76</v>
      </c>
      <c r="B44">
        <v>2</v>
      </c>
      <c r="C44">
        <f t="shared" si="0"/>
        <v>-4.7420886075949369</v>
      </c>
      <c r="D44">
        <v>82</v>
      </c>
      <c r="E44">
        <f t="shared" si="1"/>
        <v>-63.03955696202533</v>
      </c>
      <c r="F44">
        <v>44.59</v>
      </c>
      <c r="G44">
        <f t="shared" si="2"/>
        <v>-18.88136075949366</v>
      </c>
    </row>
    <row r="45" spans="1:7">
      <c r="A45" t="s">
        <v>77</v>
      </c>
      <c r="B45">
        <v>2</v>
      </c>
      <c r="C45">
        <f t="shared" si="0"/>
        <v>-4.7420886075949369</v>
      </c>
      <c r="D45">
        <v>10</v>
      </c>
      <c r="E45">
        <f t="shared" si="1"/>
        <v>-135.03955696202533</v>
      </c>
      <c r="F45">
        <v>82.76</v>
      </c>
      <c r="G45">
        <f t="shared" si="2"/>
        <v>19.288639240506342</v>
      </c>
    </row>
    <row r="46" spans="1:7">
      <c r="A46" t="s">
        <v>78</v>
      </c>
      <c r="B46">
        <v>2</v>
      </c>
      <c r="C46">
        <f t="shared" si="0"/>
        <v>-4.7420886075949369</v>
      </c>
      <c r="D46">
        <v>5</v>
      </c>
      <c r="E46">
        <f t="shared" si="1"/>
        <v>-140.03955696202533</v>
      </c>
      <c r="F46">
        <v>90</v>
      </c>
      <c r="G46">
        <f t="shared" si="2"/>
        <v>26.528639240506337</v>
      </c>
    </row>
    <row r="47" spans="1:7">
      <c r="A47" t="s">
        <v>79</v>
      </c>
      <c r="B47">
        <v>2</v>
      </c>
      <c r="C47">
        <f t="shared" si="0"/>
        <v>-4.7420886075949369</v>
      </c>
      <c r="D47">
        <v>6</v>
      </c>
      <c r="E47">
        <f t="shared" si="1"/>
        <v>-139.03955696202533</v>
      </c>
      <c r="F47">
        <v>88.46</v>
      </c>
      <c r="G47">
        <f t="shared" si="2"/>
        <v>24.98863924050633</v>
      </c>
    </row>
    <row r="48" spans="1:7">
      <c r="A48" t="s">
        <v>80</v>
      </c>
      <c r="B48">
        <v>2</v>
      </c>
      <c r="C48">
        <f t="shared" si="0"/>
        <v>-4.7420886075949369</v>
      </c>
      <c r="D48">
        <v>7</v>
      </c>
      <c r="E48">
        <f t="shared" si="1"/>
        <v>-138.03955696202533</v>
      </c>
      <c r="F48">
        <v>88.14</v>
      </c>
      <c r="G48">
        <f t="shared" si="2"/>
        <v>24.668639240506337</v>
      </c>
    </row>
    <row r="49" spans="1:7">
      <c r="A49" t="s">
        <v>81</v>
      </c>
      <c r="B49">
        <v>2</v>
      </c>
      <c r="C49">
        <f t="shared" si="0"/>
        <v>-4.7420886075949369</v>
      </c>
      <c r="D49">
        <v>28</v>
      </c>
      <c r="E49">
        <f t="shared" si="1"/>
        <v>-117.03955696202533</v>
      </c>
      <c r="F49">
        <v>70.83</v>
      </c>
      <c r="G49">
        <f t="shared" si="2"/>
        <v>7.358639240506335</v>
      </c>
    </row>
    <row r="50" spans="1:7">
      <c r="A50" t="s">
        <v>82</v>
      </c>
      <c r="B50">
        <v>2</v>
      </c>
      <c r="C50">
        <f t="shared" si="0"/>
        <v>-4.7420886075949369</v>
      </c>
      <c r="D50">
        <v>25</v>
      </c>
      <c r="E50">
        <f t="shared" si="1"/>
        <v>-120.03955696202533</v>
      </c>
      <c r="F50">
        <v>69.88</v>
      </c>
      <c r="G50">
        <f t="shared" si="2"/>
        <v>6.4086392405063322</v>
      </c>
    </row>
    <row r="51" spans="1:7">
      <c r="A51" t="s">
        <v>83</v>
      </c>
      <c r="B51">
        <v>2</v>
      </c>
      <c r="C51">
        <f t="shared" si="0"/>
        <v>-4.7420886075949369</v>
      </c>
      <c r="D51">
        <v>35</v>
      </c>
      <c r="E51">
        <f t="shared" si="1"/>
        <v>-110.03955696202533</v>
      </c>
      <c r="F51">
        <v>69.3</v>
      </c>
      <c r="G51">
        <f t="shared" si="2"/>
        <v>5.8286392405063339</v>
      </c>
    </row>
    <row r="52" spans="1:7">
      <c r="A52" t="s">
        <v>84</v>
      </c>
      <c r="B52">
        <v>2</v>
      </c>
      <c r="C52">
        <f t="shared" si="0"/>
        <v>-4.7420886075949369</v>
      </c>
      <c r="D52">
        <v>37</v>
      </c>
      <c r="E52">
        <f t="shared" si="1"/>
        <v>-108.03955696202533</v>
      </c>
      <c r="F52">
        <v>79.67</v>
      </c>
      <c r="G52">
        <f t="shared" si="2"/>
        <v>16.198639240506338</v>
      </c>
    </row>
    <row r="53" spans="1:7">
      <c r="A53" t="s">
        <v>85</v>
      </c>
      <c r="B53">
        <v>2</v>
      </c>
      <c r="C53">
        <f t="shared" si="0"/>
        <v>-4.7420886075949369</v>
      </c>
      <c r="D53">
        <v>6</v>
      </c>
      <c r="E53">
        <f t="shared" si="1"/>
        <v>-139.03955696202533</v>
      </c>
      <c r="F53">
        <v>88.46</v>
      </c>
      <c r="G53">
        <f t="shared" si="2"/>
        <v>24.98863924050633</v>
      </c>
    </row>
    <row r="54" spans="1:7">
      <c r="A54" t="s">
        <v>86</v>
      </c>
      <c r="B54">
        <v>2</v>
      </c>
      <c r="C54">
        <f t="shared" si="0"/>
        <v>-4.7420886075949369</v>
      </c>
      <c r="D54">
        <v>70</v>
      </c>
      <c r="E54">
        <f t="shared" si="1"/>
        <v>-75.03955696202533</v>
      </c>
      <c r="F54">
        <v>64.290000000000006</v>
      </c>
      <c r="G54">
        <f t="shared" si="2"/>
        <v>0.81863924050634296</v>
      </c>
    </row>
    <row r="55" spans="1:7">
      <c r="A55" t="s">
        <v>87</v>
      </c>
      <c r="B55">
        <v>2</v>
      </c>
      <c r="C55">
        <f t="shared" si="0"/>
        <v>-4.7420886075949369</v>
      </c>
      <c r="D55">
        <v>6</v>
      </c>
      <c r="E55">
        <f t="shared" si="1"/>
        <v>-139.03955696202533</v>
      </c>
      <c r="F55">
        <v>89.47</v>
      </c>
      <c r="G55">
        <f t="shared" si="2"/>
        <v>25.998639240506336</v>
      </c>
    </row>
    <row r="56" spans="1:7">
      <c r="A56" t="s">
        <v>88</v>
      </c>
      <c r="B56">
        <v>2</v>
      </c>
      <c r="C56">
        <f t="shared" si="0"/>
        <v>-4.7420886075949369</v>
      </c>
      <c r="D56">
        <v>7</v>
      </c>
      <c r="E56">
        <f t="shared" si="1"/>
        <v>-138.03955696202533</v>
      </c>
      <c r="F56">
        <v>86.54</v>
      </c>
      <c r="G56">
        <f t="shared" si="2"/>
        <v>23.068639240506343</v>
      </c>
    </row>
    <row r="57" spans="1:7">
      <c r="A57" t="s">
        <v>89</v>
      </c>
      <c r="B57">
        <v>2</v>
      </c>
      <c r="C57">
        <f t="shared" si="0"/>
        <v>-4.7420886075949369</v>
      </c>
      <c r="D57">
        <v>6</v>
      </c>
      <c r="E57">
        <f t="shared" si="1"/>
        <v>-139.03955696202533</v>
      </c>
      <c r="F57">
        <v>88.46</v>
      </c>
      <c r="G57">
        <f t="shared" si="2"/>
        <v>24.98863924050633</v>
      </c>
    </row>
    <row r="58" spans="1:7">
      <c r="A58" t="s">
        <v>90</v>
      </c>
      <c r="B58">
        <v>2</v>
      </c>
      <c r="C58">
        <f t="shared" si="0"/>
        <v>-4.7420886075949369</v>
      </c>
      <c r="D58">
        <v>81</v>
      </c>
      <c r="E58">
        <f t="shared" si="1"/>
        <v>-64.03955696202533</v>
      </c>
      <c r="F58">
        <v>66.11</v>
      </c>
      <c r="G58">
        <f t="shared" si="2"/>
        <v>2.6386392405063361</v>
      </c>
    </row>
    <row r="59" spans="1:7">
      <c r="A59" t="s">
        <v>91</v>
      </c>
      <c r="B59">
        <v>2</v>
      </c>
      <c r="C59">
        <f t="shared" si="0"/>
        <v>-4.7420886075949369</v>
      </c>
      <c r="D59">
        <v>114</v>
      </c>
      <c r="E59">
        <f t="shared" si="1"/>
        <v>-31.03955696202533</v>
      </c>
      <c r="F59">
        <v>54.94</v>
      </c>
      <c r="G59">
        <f t="shared" si="2"/>
        <v>-8.5313607594936656</v>
      </c>
    </row>
    <row r="60" spans="1:7">
      <c r="A60" t="s">
        <v>92</v>
      </c>
      <c r="B60">
        <v>2</v>
      </c>
      <c r="C60">
        <f t="shared" si="0"/>
        <v>-4.7420886075949369</v>
      </c>
      <c r="D60">
        <v>6</v>
      </c>
      <c r="E60">
        <f t="shared" si="1"/>
        <v>-139.03955696202533</v>
      </c>
      <c r="F60">
        <v>87.5</v>
      </c>
      <c r="G60">
        <f t="shared" si="2"/>
        <v>24.028639240506337</v>
      </c>
    </row>
    <row r="61" spans="1:7">
      <c r="A61" t="s">
        <v>93</v>
      </c>
      <c r="B61">
        <v>2</v>
      </c>
      <c r="C61">
        <f t="shared" si="0"/>
        <v>-4.7420886075949369</v>
      </c>
      <c r="D61">
        <v>106</v>
      </c>
      <c r="E61">
        <f t="shared" si="1"/>
        <v>-39.03955696202533</v>
      </c>
      <c r="F61">
        <v>46.46</v>
      </c>
      <c r="G61">
        <f t="shared" si="2"/>
        <v>-17.011360759493662</v>
      </c>
    </row>
    <row r="62" spans="1:7">
      <c r="A62" t="s">
        <v>94</v>
      </c>
      <c r="B62">
        <v>2</v>
      </c>
      <c r="C62">
        <f t="shared" si="0"/>
        <v>-4.7420886075949369</v>
      </c>
      <c r="D62">
        <v>24</v>
      </c>
      <c r="E62">
        <f t="shared" si="1"/>
        <v>-121.03955696202533</v>
      </c>
      <c r="F62">
        <v>75</v>
      </c>
      <c r="G62">
        <f t="shared" si="2"/>
        <v>11.528639240506337</v>
      </c>
    </row>
    <row r="63" spans="1:7">
      <c r="A63" t="s">
        <v>95</v>
      </c>
      <c r="B63">
        <v>2</v>
      </c>
      <c r="C63">
        <f t="shared" si="0"/>
        <v>-4.7420886075949369</v>
      </c>
      <c r="D63">
        <v>45</v>
      </c>
      <c r="E63">
        <f t="shared" si="1"/>
        <v>-100.03955696202533</v>
      </c>
      <c r="F63">
        <v>58.72</v>
      </c>
      <c r="G63">
        <f t="shared" si="2"/>
        <v>-4.7513607594936644</v>
      </c>
    </row>
    <row r="64" spans="1:7">
      <c r="A64" t="s">
        <v>96</v>
      </c>
      <c r="B64">
        <v>2</v>
      </c>
      <c r="C64">
        <f t="shared" si="0"/>
        <v>-4.7420886075949369</v>
      </c>
      <c r="D64">
        <v>49</v>
      </c>
      <c r="E64">
        <f t="shared" si="1"/>
        <v>-96.03955696202533</v>
      </c>
      <c r="F64">
        <v>58.82</v>
      </c>
      <c r="G64">
        <f t="shared" si="2"/>
        <v>-4.651360759493663</v>
      </c>
    </row>
    <row r="65" spans="1:7">
      <c r="A65" t="s">
        <v>97</v>
      </c>
      <c r="B65">
        <v>2</v>
      </c>
      <c r="C65">
        <f t="shared" si="0"/>
        <v>-4.7420886075949369</v>
      </c>
      <c r="D65">
        <v>70</v>
      </c>
      <c r="E65">
        <f t="shared" si="1"/>
        <v>-75.03955696202533</v>
      </c>
      <c r="F65">
        <v>50</v>
      </c>
      <c r="G65">
        <f t="shared" si="2"/>
        <v>-13.471360759493663</v>
      </c>
    </row>
    <row r="66" spans="1:7">
      <c r="A66" t="s">
        <v>98</v>
      </c>
      <c r="B66">
        <v>2</v>
      </c>
      <c r="C66">
        <f t="shared" si="0"/>
        <v>-4.7420886075949369</v>
      </c>
      <c r="D66">
        <v>51</v>
      </c>
      <c r="E66">
        <f t="shared" si="1"/>
        <v>-94.03955696202533</v>
      </c>
      <c r="F66">
        <v>57.5</v>
      </c>
      <c r="G66">
        <f t="shared" si="2"/>
        <v>-5.9713607594936633</v>
      </c>
    </row>
    <row r="67" spans="1:7">
      <c r="A67" t="s">
        <v>99</v>
      </c>
      <c r="B67">
        <v>2</v>
      </c>
      <c r="C67">
        <f t="shared" si="0"/>
        <v>-4.7420886075949369</v>
      </c>
      <c r="D67">
        <v>87</v>
      </c>
      <c r="E67">
        <f t="shared" si="1"/>
        <v>-58.03955696202533</v>
      </c>
      <c r="F67">
        <v>45.96</v>
      </c>
      <c r="G67">
        <f t="shared" si="2"/>
        <v>-17.511360759493662</v>
      </c>
    </row>
    <row r="68" spans="1:7">
      <c r="A68" t="s">
        <v>100</v>
      </c>
      <c r="B68">
        <v>2</v>
      </c>
      <c r="C68">
        <f t="shared" ref="C68:C131" si="6">B68-J$7</f>
        <v>-4.7420886075949369</v>
      </c>
      <c r="D68">
        <v>41</v>
      </c>
      <c r="E68">
        <f t="shared" ref="E68:E131" si="7">D68-K$7</f>
        <v>-104.03955696202533</v>
      </c>
      <c r="F68">
        <v>62.73</v>
      </c>
      <c r="G68">
        <f t="shared" ref="G68:G131" si="8">F68-L$7</f>
        <v>-0.74136075949366642</v>
      </c>
    </row>
    <row r="69" spans="1:7">
      <c r="A69" t="s">
        <v>101</v>
      </c>
      <c r="B69">
        <v>2</v>
      </c>
      <c r="C69">
        <f t="shared" si="6"/>
        <v>-4.7420886075949369</v>
      </c>
      <c r="D69">
        <v>78</v>
      </c>
      <c r="E69">
        <f t="shared" si="7"/>
        <v>-67.03955696202533</v>
      </c>
      <c r="F69">
        <v>50</v>
      </c>
      <c r="G69">
        <f t="shared" si="8"/>
        <v>-13.471360759493663</v>
      </c>
    </row>
    <row r="70" spans="1:7">
      <c r="A70" t="s">
        <v>102</v>
      </c>
      <c r="B70">
        <v>2</v>
      </c>
      <c r="C70">
        <f t="shared" si="6"/>
        <v>-4.7420886075949369</v>
      </c>
      <c r="D70">
        <v>5</v>
      </c>
      <c r="E70">
        <f t="shared" si="7"/>
        <v>-140.03955696202533</v>
      </c>
      <c r="F70">
        <v>88.89</v>
      </c>
      <c r="G70">
        <f t="shared" si="8"/>
        <v>25.418639240506337</v>
      </c>
    </row>
    <row r="71" spans="1:7">
      <c r="A71" t="s">
        <v>103</v>
      </c>
      <c r="B71">
        <v>2</v>
      </c>
      <c r="C71">
        <f t="shared" si="6"/>
        <v>-4.7420886075949369</v>
      </c>
      <c r="D71">
        <v>5</v>
      </c>
      <c r="E71">
        <f t="shared" si="7"/>
        <v>-140.03955696202533</v>
      </c>
      <c r="F71">
        <v>90</v>
      </c>
      <c r="G71">
        <f t="shared" si="8"/>
        <v>26.528639240506337</v>
      </c>
    </row>
    <row r="72" spans="1:7">
      <c r="A72" t="s">
        <v>104</v>
      </c>
      <c r="B72">
        <v>2</v>
      </c>
      <c r="C72">
        <f t="shared" si="6"/>
        <v>-4.7420886075949369</v>
      </c>
      <c r="D72">
        <v>47</v>
      </c>
      <c r="E72">
        <f t="shared" si="7"/>
        <v>-98.03955696202533</v>
      </c>
      <c r="F72">
        <v>59.13</v>
      </c>
      <c r="G72">
        <f t="shared" si="8"/>
        <v>-4.3413607594936607</v>
      </c>
    </row>
    <row r="73" spans="1:7">
      <c r="A73" t="s">
        <v>105</v>
      </c>
      <c r="B73">
        <v>2</v>
      </c>
      <c r="C73">
        <f t="shared" si="6"/>
        <v>-4.7420886075949369</v>
      </c>
      <c r="D73">
        <v>6</v>
      </c>
      <c r="E73">
        <f t="shared" si="7"/>
        <v>-139.03955696202533</v>
      </c>
      <c r="F73">
        <v>88.89</v>
      </c>
      <c r="G73">
        <f t="shared" si="8"/>
        <v>25.418639240506337</v>
      </c>
    </row>
    <row r="74" spans="1:7">
      <c r="A74" t="s">
        <v>106</v>
      </c>
      <c r="B74">
        <v>2</v>
      </c>
      <c r="C74">
        <f t="shared" si="6"/>
        <v>-4.7420886075949369</v>
      </c>
      <c r="D74">
        <v>106</v>
      </c>
      <c r="E74">
        <f t="shared" si="7"/>
        <v>-39.03955696202533</v>
      </c>
      <c r="F74">
        <v>43.62</v>
      </c>
      <c r="G74">
        <f t="shared" si="8"/>
        <v>-19.851360759493666</v>
      </c>
    </row>
    <row r="75" spans="1:7">
      <c r="A75" t="s">
        <v>107</v>
      </c>
      <c r="B75">
        <v>2</v>
      </c>
      <c r="C75">
        <f t="shared" si="6"/>
        <v>-4.7420886075949369</v>
      </c>
      <c r="D75">
        <v>11</v>
      </c>
      <c r="E75">
        <f t="shared" si="7"/>
        <v>-134.03955696202533</v>
      </c>
      <c r="F75">
        <v>83.33</v>
      </c>
      <c r="G75">
        <f t="shared" si="8"/>
        <v>19.858639240506335</v>
      </c>
    </row>
    <row r="76" spans="1:7">
      <c r="A76" t="s">
        <v>108</v>
      </c>
      <c r="B76">
        <v>2</v>
      </c>
      <c r="C76">
        <f t="shared" si="6"/>
        <v>-4.7420886075949369</v>
      </c>
      <c r="D76">
        <v>23</v>
      </c>
      <c r="E76">
        <f t="shared" si="7"/>
        <v>-122.03955696202533</v>
      </c>
      <c r="F76">
        <v>73.86</v>
      </c>
      <c r="G76">
        <f t="shared" si="8"/>
        <v>10.388639240506336</v>
      </c>
    </row>
    <row r="77" spans="1:7">
      <c r="A77" t="s">
        <v>109</v>
      </c>
      <c r="B77">
        <v>2</v>
      </c>
      <c r="C77">
        <f t="shared" si="6"/>
        <v>-4.7420886075949369</v>
      </c>
      <c r="D77">
        <v>38</v>
      </c>
      <c r="E77">
        <f t="shared" si="7"/>
        <v>-107.03955696202533</v>
      </c>
      <c r="F77">
        <v>63.46</v>
      </c>
      <c r="G77">
        <f t="shared" si="8"/>
        <v>-1.1360759493662442E-2</v>
      </c>
    </row>
    <row r="78" spans="1:7">
      <c r="A78" t="s">
        <v>110</v>
      </c>
      <c r="B78">
        <v>2</v>
      </c>
      <c r="C78">
        <f t="shared" si="6"/>
        <v>-4.7420886075949369</v>
      </c>
      <c r="D78">
        <v>53</v>
      </c>
      <c r="E78">
        <f t="shared" si="7"/>
        <v>-92.03955696202533</v>
      </c>
      <c r="F78">
        <v>70.22</v>
      </c>
      <c r="G78">
        <f t="shared" si="8"/>
        <v>6.7486392405063356</v>
      </c>
    </row>
    <row r="79" spans="1:7">
      <c r="A79" t="s">
        <v>111</v>
      </c>
      <c r="B79">
        <v>2</v>
      </c>
      <c r="C79">
        <f t="shared" si="6"/>
        <v>-4.7420886075949369</v>
      </c>
      <c r="D79">
        <v>6</v>
      </c>
      <c r="E79">
        <f t="shared" si="7"/>
        <v>-139.03955696202533</v>
      </c>
      <c r="F79">
        <v>86.05</v>
      </c>
      <c r="G79">
        <f t="shared" si="8"/>
        <v>22.578639240506334</v>
      </c>
    </row>
    <row r="80" spans="1:7">
      <c r="A80" t="s">
        <v>112</v>
      </c>
      <c r="B80">
        <v>2</v>
      </c>
      <c r="C80">
        <f t="shared" si="6"/>
        <v>-4.7420886075949369</v>
      </c>
      <c r="D80">
        <v>4</v>
      </c>
      <c r="E80">
        <f t="shared" si="7"/>
        <v>-141.03955696202533</v>
      </c>
      <c r="F80">
        <v>91.49</v>
      </c>
      <c r="G80">
        <f t="shared" si="8"/>
        <v>28.018639240506332</v>
      </c>
    </row>
    <row r="81" spans="1:7">
      <c r="A81" t="s">
        <v>113</v>
      </c>
      <c r="B81">
        <v>2</v>
      </c>
      <c r="C81">
        <f t="shared" si="6"/>
        <v>-4.7420886075949369</v>
      </c>
      <c r="D81">
        <v>4</v>
      </c>
      <c r="E81">
        <f t="shared" si="7"/>
        <v>-141.03955696202533</v>
      </c>
      <c r="F81">
        <v>91.67</v>
      </c>
      <c r="G81">
        <f t="shared" si="8"/>
        <v>28.198639240506338</v>
      </c>
    </row>
    <row r="82" spans="1:7">
      <c r="A82" t="s">
        <v>114</v>
      </c>
      <c r="B82">
        <v>2</v>
      </c>
      <c r="C82">
        <f t="shared" si="6"/>
        <v>-4.7420886075949369</v>
      </c>
      <c r="D82">
        <v>59</v>
      </c>
      <c r="E82">
        <f t="shared" si="7"/>
        <v>-86.03955696202533</v>
      </c>
      <c r="F82">
        <v>60.4</v>
      </c>
      <c r="G82">
        <f t="shared" si="8"/>
        <v>-3.0713607594936647</v>
      </c>
    </row>
    <row r="83" spans="1:7">
      <c r="A83" t="s">
        <v>115</v>
      </c>
      <c r="B83">
        <v>2</v>
      </c>
      <c r="C83">
        <f t="shared" si="6"/>
        <v>-4.7420886075949369</v>
      </c>
      <c r="D83">
        <v>15</v>
      </c>
      <c r="E83">
        <f t="shared" si="7"/>
        <v>-130.03955696202533</v>
      </c>
      <c r="F83">
        <v>79.17</v>
      </c>
      <c r="G83">
        <f t="shared" si="8"/>
        <v>15.698639240506338</v>
      </c>
    </row>
    <row r="84" spans="1:7">
      <c r="A84" t="s">
        <v>116</v>
      </c>
      <c r="B84">
        <v>2</v>
      </c>
      <c r="C84">
        <f t="shared" si="6"/>
        <v>-4.7420886075949369</v>
      </c>
      <c r="D84">
        <v>30</v>
      </c>
      <c r="E84">
        <f t="shared" si="7"/>
        <v>-115.03955696202533</v>
      </c>
      <c r="F84">
        <v>76</v>
      </c>
      <c r="G84">
        <f t="shared" si="8"/>
        <v>12.528639240506337</v>
      </c>
    </row>
    <row r="85" spans="1:7">
      <c r="A85" t="s">
        <v>117</v>
      </c>
      <c r="B85">
        <v>2</v>
      </c>
      <c r="C85">
        <f t="shared" si="6"/>
        <v>-4.7420886075949369</v>
      </c>
      <c r="D85">
        <v>72</v>
      </c>
      <c r="E85">
        <f t="shared" si="7"/>
        <v>-73.03955696202533</v>
      </c>
      <c r="F85">
        <v>63.08</v>
      </c>
      <c r="G85">
        <f t="shared" si="8"/>
        <v>-0.391360759493665</v>
      </c>
    </row>
    <row r="86" spans="1:7">
      <c r="A86" t="s">
        <v>118</v>
      </c>
      <c r="B86">
        <v>2</v>
      </c>
      <c r="C86">
        <f t="shared" si="6"/>
        <v>-4.7420886075949369</v>
      </c>
      <c r="D86">
        <v>6</v>
      </c>
      <c r="E86">
        <f t="shared" si="7"/>
        <v>-139.03955696202533</v>
      </c>
      <c r="F86">
        <v>87.5</v>
      </c>
      <c r="G86">
        <f t="shared" si="8"/>
        <v>24.028639240506337</v>
      </c>
    </row>
    <row r="87" spans="1:7">
      <c r="A87" t="s">
        <v>119</v>
      </c>
      <c r="B87">
        <v>2</v>
      </c>
      <c r="C87">
        <f t="shared" si="6"/>
        <v>-4.7420886075949369</v>
      </c>
      <c r="D87">
        <v>5</v>
      </c>
      <c r="E87">
        <f t="shared" si="7"/>
        <v>-140.03955696202533</v>
      </c>
      <c r="F87">
        <v>88.64</v>
      </c>
      <c r="G87">
        <f t="shared" si="8"/>
        <v>25.168639240506337</v>
      </c>
    </row>
    <row r="88" spans="1:7">
      <c r="A88" t="s">
        <v>120</v>
      </c>
      <c r="B88">
        <v>2</v>
      </c>
      <c r="C88">
        <f t="shared" si="6"/>
        <v>-4.7420886075949369</v>
      </c>
      <c r="D88">
        <v>5</v>
      </c>
      <c r="E88">
        <f t="shared" si="7"/>
        <v>-140.03955696202533</v>
      </c>
      <c r="F88">
        <v>88.64</v>
      </c>
      <c r="G88">
        <f t="shared" si="8"/>
        <v>25.168639240506337</v>
      </c>
    </row>
    <row r="89" spans="1:7">
      <c r="A89" t="s">
        <v>121</v>
      </c>
      <c r="B89">
        <v>2</v>
      </c>
      <c r="C89">
        <f t="shared" si="6"/>
        <v>-4.7420886075949369</v>
      </c>
      <c r="D89">
        <v>5</v>
      </c>
      <c r="E89">
        <f t="shared" si="7"/>
        <v>-140.03955696202533</v>
      </c>
      <c r="F89">
        <v>88.64</v>
      </c>
      <c r="G89">
        <f t="shared" si="8"/>
        <v>25.168639240506337</v>
      </c>
    </row>
    <row r="90" spans="1:7">
      <c r="A90" t="s">
        <v>122</v>
      </c>
      <c r="B90">
        <v>2</v>
      </c>
      <c r="C90">
        <f t="shared" si="6"/>
        <v>-4.7420886075949369</v>
      </c>
      <c r="D90">
        <v>12</v>
      </c>
      <c r="E90">
        <f t="shared" si="7"/>
        <v>-133.03955696202533</v>
      </c>
      <c r="F90">
        <v>82.09</v>
      </c>
      <c r="G90">
        <f t="shared" si="8"/>
        <v>18.61863924050634</v>
      </c>
    </row>
    <row r="91" spans="1:7">
      <c r="A91" t="s">
        <v>123</v>
      </c>
      <c r="B91">
        <v>2</v>
      </c>
      <c r="C91">
        <f t="shared" si="6"/>
        <v>-4.7420886075949369</v>
      </c>
      <c r="D91">
        <v>42</v>
      </c>
      <c r="E91">
        <f t="shared" si="7"/>
        <v>-103.03955696202533</v>
      </c>
      <c r="F91">
        <v>60.75</v>
      </c>
      <c r="G91">
        <f t="shared" si="8"/>
        <v>-2.7213607594936633</v>
      </c>
    </row>
    <row r="92" spans="1:7">
      <c r="A92" t="s">
        <v>124</v>
      </c>
      <c r="B92">
        <v>2</v>
      </c>
      <c r="C92">
        <f t="shared" si="6"/>
        <v>-4.7420886075949369</v>
      </c>
      <c r="D92">
        <v>80</v>
      </c>
      <c r="E92">
        <f t="shared" si="7"/>
        <v>-65.03955696202533</v>
      </c>
      <c r="F92">
        <v>37.5</v>
      </c>
      <c r="G92">
        <f t="shared" si="8"/>
        <v>-25.971360759493663</v>
      </c>
    </row>
    <row r="93" spans="1:7">
      <c r="A93" t="s">
        <v>125</v>
      </c>
      <c r="B93">
        <v>2</v>
      </c>
      <c r="C93">
        <f t="shared" si="6"/>
        <v>-4.7420886075949369</v>
      </c>
      <c r="D93">
        <v>5</v>
      </c>
      <c r="E93">
        <f t="shared" si="7"/>
        <v>-140.03955696202533</v>
      </c>
      <c r="F93">
        <v>90.57</v>
      </c>
      <c r="G93">
        <f t="shared" si="8"/>
        <v>27.09863924050633</v>
      </c>
    </row>
    <row r="94" spans="1:7">
      <c r="A94" t="s">
        <v>126</v>
      </c>
      <c r="B94">
        <v>2</v>
      </c>
      <c r="C94">
        <f t="shared" si="6"/>
        <v>-4.7420886075949369</v>
      </c>
      <c r="D94">
        <v>6</v>
      </c>
      <c r="E94">
        <f t="shared" si="7"/>
        <v>-139.03955696202533</v>
      </c>
      <c r="F94">
        <v>87.23</v>
      </c>
      <c r="G94">
        <f t="shared" si="8"/>
        <v>23.758639240506341</v>
      </c>
    </row>
    <row r="95" spans="1:7">
      <c r="A95" t="s">
        <v>127</v>
      </c>
      <c r="B95">
        <v>2</v>
      </c>
      <c r="C95">
        <f t="shared" si="6"/>
        <v>-4.7420886075949369</v>
      </c>
      <c r="D95">
        <v>5</v>
      </c>
      <c r="E95">
        <f t="shared" si="7"/>
        <v>-140.03955696202533</v>
      </c>
      <c r="F95">
        <v>86.49</v>
      </c>
      <c r="G95">
        <f t="shared" si="8"/>
        <v>23.018639240506332</v>
      </c>
    </row>
    <row r="96" spans="1:7">
      <c r="A96" t="s">
        <v>128</v>
      </c>
      <c r="B96">
        <v>2</v>
      </c>
      <c r="C96">
        <f t="shared" si="6"/>
        <v>-4.7420886075949369</v>
      </c>
      <c r="D96">
        <v>6</v>
      </c>
      <c r="E96">
        <f t="shared" si="7"/>
        <v>-139.03955696202533</v>
      </c>
      <c r="F96">
        <v>87.5</v>
      </c>
      <c r="G96">
        <f t="shared" si="8"/>
        <v>24.028639240506337</v>
      </c>
    </row>
    <row r="97" spans="1:7">
      <c r="A97" t="s">
        <v>129</v>
      </c>
      <c r="B97">
        <v>3</v>
      </c>
      <c r="C97">
        <f t="shared" si="6"/>
        <v>-3.7420886075949369</v>
      </c>
      <c r="D97">
        <v>39</v>
      </c>
      <c r="E97">
        <f t="shared" si="7"/>
        <v>-106.03955696202533</v>
      </c>
      <c r="F97">
        <v>76.069999999999993</v>
      </c>
      <c r="G97">
        <f t="shared" si="8"/>
        <v>12.59863924050633</v>
      </c>
    </row>
    <row r="98" spans="1:7">
      <c r="A98" t="s">
        <v>130</v>
      </c>
      <c r="B98">
        <v>3</v>
      </c>
      <c r="C98">
        <f t="shared" si="6"/>
        <v>-3.7420886075949369</v>
      </c>
      <c r="D98">
        <v>49</v>
      </c>
      <c r="E98">
        <f t="shared" si="7"/>
        <v>-96.03955696202533</v>
      </c>
      <c r="F98">
        <v>74.069999999999993</v>
      </c>
      <c r="G98">
        <f t="shared" si="8"/>
        <v>10.59863924050633</v>
      </c>
    </row>
    <row r="99" spans="1:7">
      <c r="A99" t="s">
        <v>131</v>
      </c>
      <c r="B99">
        <v>3</v>
      </c>
      <c r="C99">
        <f t="shared" si="6"/>
        <v>-3.7420886075949369</v>
      </c>
      <c r="D99">
        <v>71</v>
      </c>
      <c r="E99">
        <f t="shared" si="7"/>
        <v>-74.03955696202533</v>
      </c>
      <c r="F99">
        <v>54.19</v>
      </c>
      <c r="G99">
        <f t="shared" si="8"/>
        <v>-9.2813607594936656</v>
      </c>
    </row>
    <row r="100" spans="1:7">
      <c r="A100" t="s">
        <v>132</v>
      </c>
      <c r="B100">
        <v>3</v>
      </c>
      <c r="C100">
        <f t="shared" si="6"/>
        <v>-3.7420886075949369</v>
      </c>
      <c r="D100">
        <v>40</v>
      </c>
      <c r="E100">
        <f t="shared" si="7"/>
        <v>-105.03955696202533</v>
      </c>
      <c r="F100">
        <v>75.31</v>
      </c>
      <c r="G100">
        <f t="shared" si="8"/>
        <v>11.838639240506339</v>
      </c>
    </row>
    <row r="101" spans="1:7">
      <c r="A101" t="s">
        <v>133</v>
      </c>
      <c r="B101">
        <v>3</v>
      </c>
      <c r="C101">
        <f t="shared" si="6"/>
        <v>-3.7420886075949369</v>
      </c>
      <c r="D101">
        <v>44</v>
      </c>
      <c r="E101">
        <f t="shared" si="7"/>
        <v>-101.03955696202533</v>
      </c>
      <c r="F101">
        <v>72.84</v>
      </c>
      <c r="G101">
        <f t="shared" si="8"/>
        <v>9.3686392405063401</v>
      </c>
    </row>
    <row r="102" spans="1:7">
      <c r="A102" t="s">
        <v>134</v>
      </c>
      <c r="B102">
        <v>3</v>
      </c>
      <c r="C102">
        <f t="shared" si="6"/>
        <v>-3.7420886075949369</v>
      </c>
      <c r="D102">
        <v>36</v>
      </c>
      <c r="E102">
        <f t="shared" si="7"/>
        <v>-109.03955696202533</v>
      </c>
      <c r="F102">
        <v>69.23</v>
      </c>
      <c r="G102">
        <f t="shared" si="8"/>
        <v>5.7586392405063407</v>
      </c>
    </row>
    <row r="103" spans="1:7">
      <c r="A103" t="s">
        <v>135</v>
      </c>
      <c r="B103">
        <v>3</v>
      </c>
      <c r="C103">
        <f t="shared" si="6"/>
        <v>-3.7420886075949369</v>
      </c>
      <c r="D103">
        <v>48</v>
      </c>
      <c r="E103">
        <f t="shared" si="7"/>
        <v>-97.03955696202533</v>
      </c>
      <c r="F103">
        <v>64.44</v>
      </c>
      <c r="G103">
        <f t="shared" si="8"/>
        <v>0.96863924050633443</v>
      </c>
    </row>
    <row r="104" spans="1:7">
      <c r="A104" t="s">
        <v>136</v>
      </c>
      <c r="B104">
        <v>3</v>
      </c>
      <c r="C104">
        <f t="shared" si="6"/>
        <v>-3.7420886075949369</v>
      </c>
      <c r="D104">
        <v>13</v>
      </c>
      <c r="E104">
        <f t="shared" si="7"/>
        <v>-132.03955696202533</v>
      </c>
      <c r="F104">
        <v>91.28</v>
      </c>
      <c r="G104">
        <f t="shared" si="8"/>
        <v>27.808639240506338</v>
      </c>
    </row>
    <row r="105" spans="1:7">
      <c r="A105" t="s">
        <v>137</v>
      </c>
      <c r="B105">
        <v>3</v>
      </c>
      <c r="C105">
        <f t="shared" si="6"/>
        <v>-3.7420886075949369</v>
      </c>
      <c r="D105">
        <v>13</v>
      </c>
      <c r="E105">
        <f t="shared" si="7"/>
        <v>-132.03955696202533</v>
      </c>
      <c r="F105">
        <v>78.33</v>
      </c>
      <c r="G105">
        <f t="shared" si="8"/>
        <v>14.858639240506335</v>
      </c>
    </row>
    <row r="106" spans="1:7">
      <c r="A106" t="s">
        <v>138</v>
      </c>
      <c r="B106">
        <v>3</v>
      </c>
      <c r="C106">
        <f t="shared" si="6"/>
        <v>-3.7420886075949369</v>
      </c>
      <c r="D106">
        <v>41</v>
      </c>
      <c r="E106">
        <f t="shared" si="7"/>
        <v>-104.03955696202533</v>
      </c>
      <c r="F106">
        <v>64.66</v>
      </c>
      <c r="G106">
        <f t="shared" si="8"/>
        <v>1.1886392405063333</v>
      </c>
    </row>
    <row r="107" spans="1:7">
      <c r="A107" t="s">
        <v>139</v>
      </c>
      <c r="B107">
        <v>3</v>
      </c>
      <c r="C107">
        <f t="shared" si="6"/>
        <v>-3.7420886075949369</v>
      </c>
      <c r="D107">
        <v>9</v>
      </c>
      <c r="E107">
        <f t="shared" si="7"/>
        <v>-136.03955696202533</v>
      </c>
      <c r="F107">
        <v>84.21</v>
      </c>
      <c r="G107">
        <f t="shared" si="8"/>
        <v>20.73863924050633</v>
      </c>
    </row>
    <row r="108" spans="1:7">
      <c r="A108" t="s">
        <v>140</v>
      </c>
      <c r="B108">
        <v>3</v>
      </c>
      <c r="C108">
        <f t="shared" si="6"/>
        <v>-3.7420886075949369</v>
      </c>
      <c r="D108">
        <v>48</v>
      </c>
      <c r="E108">
        <f t="shared" si="7"/>
        <v>-97.03955696202533</v>
      </c>
      <c r="F108">
        <v>60.33</v>
      </c>
      <c r="G108">
        <f t="shared" si="8"/>
        <v>-3.141360759493665</v>
      </c>
    </row>
    <row r="109" spans="1:7">
      <c r="A109" t="s">
        <v>141</v>
      </c>
      <c r="B109">
        <v>3</v>
      </c>
      <c r="C109">
        <f t="shared" si="6"/>
        <v>-3.7420886075949369</v>
      </c>
      <c r="D109">
        <v>4</v>
      </c>
      <c r="E109">
        <f t="shared" si="7"/>
        <v>-141.03955696202533</v>
      </c>
      <c r="F109">
        <v>92.31</v>
      </c>
      <c r="G109">
        <f t="shared" si="8"/>
        <v>28.838639240506339</v>
      </c>
    </row>
    <row r="110" spans="1:7">
      <c r="A110" t="s">
        <v>142</v>
      </c>
      <c r="B110">
        <v>3</v>
      </c>
      <c r="C110">
        <f t="shared" si="6"/>
        <v>-3.7420886075949369</v>
      </c>
      <c r="D110">
        <v>6</v>
      </c>
      <c r="E110">
        <f t="shared" si="7"/>
        <v>-139.03955696202533</v>
      </c>
      <c r="F110">
        <v>87.76</v>
      </c>
      <c r="G110">
        <f t="shared" si="8"/>
        <v>24.288639240506342</v>
      </c>
    </row>
    <row r="111" spans="1:7">
      <c r="A111" t="s">
        <v>143</v>
      </c>
      <c r="B111">
        <v>3</v>
      </c>
      <c r="C111">
        <f t="shared" si="6"/>
        <v>-3.7420886075949369</v>
      </c>
      <c r="D111">
        <v>62</v>
      </c>
      <c r="E111">
        <f t="shared" si="7"/>
        <v>-83.03955696202533</v>
      </c>
      <c r="F111">
        <v>60.26</v>
      </c>
      <c r="G111">
        <f t="shared" si="8"/>
        <v>-3.2113607594936653</v>
      </c>
    </row>
    <row r="112" spans="1:7">
      <c r="A112" t="s">
        <v>144</v>
      </c>
      <c r="B112">
        <v>3</v>
      </c>
      <c r="C112">
        <f t="shared" si="6"/>
        <v>-3.7420886075949369</v>
      </c>
      <c r="D112">
        <v>6</v>
      </c>
      <c r="E112">
        <f t="shared" si="7"/>
        <v>-139.03955696202533</v>
      </c>
      <c r="F112">
        <v>86.96</v>
      </c>
      <c r="G112">
        <f t="shared" si="8"/>
        <v>23.48863924050633</v>
      </c>
    </row>
    <row r="113" spans="1:7">
      <c r="A113" t="s">
        <v>145</v>
      </c>
      <c r="B113">
        <v>3</v>
      </c>
      <c r="C113">
        <f t="shared" si="6"/>
        <v>-3.7420886075949369</v>
      </c>
      <c r="D113">
        <v>5</v>
      </c>
      <c r="E113">
        <f t="shared" si="7"/>
        <v>-140.03955696202533</v>
      </c>
      <c r="F113">
        <v>90.74</v>
      </c>
      <c r="G113">
        <f t="shared" si="8"/>
        <v>27.268639240506332</v>
      </c>
    </row>
    <row r="114" spans="1:7">
      <c r="A114" t="s">
        <v>146</v>
      </c>
      <c r="B114">
        <v>3</v>
      </c>
      <c r="C114">
        <f t="shared" si="6"/>
        <v>-3.7420886075949369</v>
      </c>
      <c r="D114">
        <v>4</v>
      </c>
      <c r="E114">
        <f t="shared" si="7"/>
        <v>-141.03955696202533</v>
      </c>
      <c r="F114">
        <v>90.7</v>
      </c>
      <c r="G114">
        <f t="shared" si="8"/>
        <v>27.22863924050634</v>
      </c>
    </row>
    <row r="115" spans="1:7">
      <c r="A115" t="s">
        <v>147</v>
      </c>
      <c r="B115">
        <v>3</v>
      </c>
      <c r="C115">
        <f t="shared" si="6"/>
        <v>-3.7420886075949369</v>
      </c>
      <c r="D115">
        <v>4</v>
      </c>
      <c r="E115">
        <f t="shared" si="7"/>
        <v>-141.03955696202533</v>
      </c>
      <c r="F115">
        <v>91.49</v>
      </c>
      <c r="G115">
        <f t="shared" si="8"/>
        <v>28.018639240506332</v>
      </c>
    </row>
    <row r="116" spans="1:7">
      <c r="A116" t="s">
        <v>148</v>
      </c>
      <c r="B116">
        <v>3</v>
      </c>
      <c r="C116">
        <f t="shared" si="6"/>
        <v>-3.7420886075949369</v>
      </c>
      <c r="D116">
        <v>13</v>
      </c>
      <c r="E116">
        <f t="shared" si="7"/>
        <v>-132.03955696202533</v>
      </c>
      <c r="F116">
        <v>90.78</v>
      </c>
      <c r="G116">
        <f t="shared" si="8"/>
        <v>27.308639240506338</v>
      </c>
    </row>
    <row r="117" spans="1:7">
      <c r="A117" t="s">
        <v>149</v>
      </c>
      <c r="B117">
        <v>3</v>
      </c>
      <c r="C117">
        <f t="shared" si="6"/>
        <v>-3.7420886075949369</v>
      </c>
      <c r="D117">
        <v>5</v>
      </c>
      <c r="E117">
        <f t="shared" si="7"/>
        <v>-140.03955696202533</v>
      </c>
      <c r="F117">
        <v>89.13</v>
      </c>
      <c r="G117">
        <f t="shared" si="8"/>
        <v>25.658639240506332</v>
      </c>
    </row>
    <row r="118" spans="1:7">
      <c r="A118" t="s">
        <v>150</v>
      </c>
      <c r="B118">
        <v>3</v>
      </c>
      <c r="C118">
        <f t="shared" si="6"/>
        <v>-3.7420886075949369</v>
      </c>
      <c r="D118">
        <v>8</v>
      </c>
      <c r="E118">
        <f t="shared" si="7"/>
        <v>-137.03955696202533</v>
      </c>
      <c r="F118">
        <v>85.96</v>
      </c>
      <c r="G118">
        <f t="shared" si="8"/>
        <v>22.48863924050633</v>
      </c>
    </row>
    <row r="119" spans="1:7">
      <c r="A119" t="s">
        <v>151</v>
      </c>
      <c r="B119">
        <v>3</v>
      </c>
      <c r="C119">
        <f t="shared" si="6"/>
        <v>-3.7420886075949369</v>
      </c>
      <c r="D119">
        <v>5</v>
      </c>
      <c r="E119">
        <f t="shared" si="7"/>
        <v>-140.03955696202533</v>
      </c>
      <c r="F119">
        <v>91.23</v>
      </c>
      <c r="G119">
        <f t="shared" si="8"/>
        <v>27.758639240506341</v>
      </c>
    </row>
    <row r="120" spans="1:7">
      <c r="A120" t="s">
        <v>152</v>
      </c>
      <c r="B120">
        <v>3</v>
      </c>
      <c r="C120">
        <f t="shared" si="6"/>
        <v>-3.7420886075949369</v>
      </c>
      <c r="D120">
        <v>11</v>
      </c>
      <c r="E120">
        <f t="shared" si="7"/>
        <v>-134.03955696202533</v>
      </c>
      <c r="F120">
        <v>86.25</v>
      </c>
      <c r="G120">
        <f t="shared" si="8"/>
        <v>22.778639240506337</v>
      </c>
    </row>
    <row r="121" spans="1:7">
      <c r="A121" t="s">
        <v>153</v>
      </c>
      <c r="B121">
        <v>3</v>
      </c>
      <c r="C121">
        <f t="shared" si="6"/>
        <v>-3.7420886075949369</v>
      </c>
      <c r="D121">
        <v>28</v>
      </c>
      <c r="E121">
        <f t="shared" si="7"/>
        <v>-117.03955696202533</v>
      </c>
      <c r="F121">
        <v>72</v>
      </c>
      <c r="G121">
        <f t="shared" si="8"/>
        <v>8.5286392405063367</v>
      </c>
    </row>
    <row r="122" spans="1:7">
      <c r="A122" t="s">
        <v>154</v>
      </c>
      <c r="B122">
        <v>3</v>
      </c>
      <c r="C122">
        <f t="shared" si="6"/>
        <v>-3.7420886075949369</v>
      </c>
      <c r="D122">
        <v>7</v>
      </c>
      <c r="E122">
        <f t="shared" si="7"/>
        <v>-138.03955696202533</v>
      </c>
      <c r="F122">
        <v>88.71</v>
      </c>
      <c r="G122">
        <f t="shared" si="8"/>
        <v>25.23863924050633</v>
      </c>
    </row>
    <row r="123" spans="1:7">
      <c r="A123" t="s">
        <v>155</v>
      </c>
      <c r="B123">
        <v>3</v>
      </c>
      <c r="C123">
        <f t="shared" si="6"/>
        <v>-3.7420886075949369</v>
      </c>
      <c r="D123">
        <v>5</v>
      </c>
      <c r="E123">
        <f t="shared" si="7"/>
        <v>-140.03955696202533</v>
      </c>
      <c r="F123">
        <v>91.8</v>
      </c>
      <c r="G123">
        <f t="shared" si="8"/>
        <v>28.328639240506334</v>
      </c>
    </row>
    <row r="124" spans="1:7">
      <c r="A124" t="s">
        <v>156</v>
      </c>
      <c r="B124">
        <v>3</v>
      </c>
      <c r="C124">
        <f t="shared" si="6"/>
        <v>-3.7420886075949369</v>
      </c>
      <c r="D124">
        <v>5</v>
      </c>
      <c r="E124">
        <f t="shared" si="7"/>
        <v>-140.03955696202533</v>
      </c>
      <c r="F124">
        <v>92.42</v>
      </c>
      <c r="G124">
        <f t="shared" si="8"/>
        <v>28.948639240506338</v>
      </c>
    </row>
    <row r="125" spans="1:7">
      <c r="A125" t="s">
        <v>157</v>
      </c>
      <c r="B125">
        <v>3</v>
      </c>
      <c r="C125">
        <f t="shared" si="6"/>
        <v>-3.7420886075949369</v>
      </c>
      <c r="D125">
        <v>51</v>
      </c>
      <c r="E125">
        <f t="shared" si="7"/>
        <v>-94.03955696202533</v>
      </c>
      <c r="F125">
        <v>64.83</v>
      </c>
      <c r="G125">
        <f t="shared" si="8"/>
        <v>1.358639240506335</v>
      </c>
    </row>
    <row r="126" spans="1:7">
      <c r="A126" t="s">
        <v>158</v>
      </c>
      <c r="B126">
        <v>3</v>
      </c>
      <c r="C126">
        <f t="shared" si="6"/>
        <v>-3.7420886075949369</v>
      </c>
      <c r="D126">
        <v>18</v>
      </c>
      <c r="E126">
        <f t="shared" si="7"/>
        <v>-127.03955696202533</v>
      </c>
      <c r="F126">
        <v>71.430000000000007</v>
      </c>
      <c r="G126">
        <f t="shared" si="8"/>
        <v>7.9586392405063435</v>
      </c>
    </row>
    <row r="127" spans="1:7">
      <c r="A127" t="s">
        <v>159</v>
      </c>
      <c r="B127">
        <v>3</v>
      </c>
      <c r="C127">
        <f t="shared" si="6"/>
        <v>-3.7420886075949369</v>
      </c>
      <c r="D127">
        <v>43</v>
      </c>
      <c r="E127">
        <f t="shared" si="7"/>
        <v>-102.03955696202533</v>
      </c>
      <c r="F127">
        <v>51.14</v>
      </c>
      <c r="G127">
        <f t="shared" si="8"/>
        <v>-12.331360759493663</v>
      </c>
    </row>
    <row r="128" spans="1:7">
      <c r="A128" t="s">
        <v>160</v>
      </c>
      <c r="B128">
        <v>3</v>
      </c>
      <c r="C128">
        <f t="shared" si="6"/>
        <v>-3.7420886075949369</v>
      </c>
      <c r="D128">
        <v>7</v>
      </c>
      <c r="E128">
        <f t="shared" si="7"/>
        <v>-138.03955696202533</v>
      </c>
      <c r="F128">
        <v>91.03</v>
      </c>
      <c r="G128">
        <f t="shared" si="8"/>
        <v>27.558639240506338</v>
      </c>
    </row>
    <row r="129" spans="1:7">
      <c r="A129" t="s">
        <v>161</v>
      </c>
      <c r="B129">
        <v>3</v>
      </c>
      <c r="C129">
        <f t="shared" si="6"/>
        <v>-3.7420886075949369</v>
      </c>
      <c r="D129">
        <v>29</v>
      </c>
      <c r="E129">
        <f t="shared" si="7"/>
        <v>-116.03955696202533</v>
      </c>
      <c r="F129">
        <v>66.28</v>
      </c>
      <c r="G129">
        <f t="shared" si="8"/>
        <v>2.8086392405063378</v>
      </c>
    </row>
    <row r="130" spans="1:7">
      <c r="A130" t="s">
        <v>162</v>
      </c>
      <c r="B130">
        <v>3</v>
      </c>
      <c r="C130">
        <f t="shared" si="6"/>
        <v>-3.7420886075949369</v>
      </c>
      <c r="D130">
        <v>113</v>
      </c>
      <c r="E130">
        <f t="shared" si="7"/>
        <v>-32.03955696202533</v>
      </c>
      <c r="F130">
        <v>37.909999999999997</v>
      </c>
      <c r="G130">
        <f t="shared" si="8"/>
        <v>-25.561360759493667</v>
      </c>
    </row>
    <row r="131" spans="1:7">
      <c r="A131" t="s">
        <v>163</v>
      </c>
      <c r="B131">
        <v>3</v>
      </c>
      <c r="C131">
        <f t="shared" si="6"/>
        <v>-3.7420886075949369</v>
      </c>
      <c r="D131">
        <v>110</v>
      </c>
      <c r="E131">
        <f t="shared" si="7"/>
        <v>-35.03955696202533</v>
      </c>
      <c r="F131">
        <v>41.18</v>
      </c>
      <c r="G131">
        <f t="shared" si="8"/>
        <v>-22.291360759493664</v>
      </c>
    </row>
    <row r="132" spans="1:7">
      <c r="A132" t="s">
        <v>164</v>
      </c>
      <c r="B132">
        <v>3</v>
      </c>
      <c r="C132">
        <f t="shared" ref="C132:C195" si="9">B132-J$7</f>
        <v>-3.7420886075949369</v>
      </c>
      <c r="D132">
        <v>97</v>
      </c>
      <c r="E132">
        <f t="shared" ref="E132:E195" si="10">D132-K$7</f>
        <v>-48.03955696202533</v>
      </c>
      <c r="F132">
        <v>35.76</v>
      </c>
      <c r="G132">
        <f t="shared" ref="G132:G195" si="11">F132-L$7</f>
        <v>-27.711360759493665</v>
      </c>
    </row>
    <row r="133" spans="1:7">
      <c r="A133" t="s">
        <v>165</v>
      </c>
      <c r="B133">
        <v>3</v>
      </c>
      <c r="C133">
        <f t="shared" si="9"/>
        <v>-3.7420886075949369</v>
      </c>
      <c r="D133">
        <v>18</v>
      </c>
      <c r="E133">
        <f t="shared" si="10"/>
        <v>-127.03955696202533</v>
      </c>
      <c r="F133">
        <v>77.78</v>
      </c>
      <c r="G133">
        <f t="shared" si="11"/>
        <v>14.308639240506338</v>
      </c>
    </row>
    <row r="134" spans="1:7">
      <c r="A134" t="s">
        <v>166</v>
      </c>
      <c r="B134">
        <v>3</v>
      </c>
      <c r="C134">
        <f t="shared" si="9"/>
        <v>-3.7420886075949369</v>
      </c>
      <c r="D134">
        <v>32</v>
      </c>
      <c r="E134">
        <f t="shared" si="10"/>
        <v>-113.03955696202533</v>
      </c>
      <c r="F134">
        <v>68.319999999999993</v>
      </c>
      <c r="G134">
        <f t="shared" si="11"/>
        <v>4.8486392405063299</v>
      </c>
    </row>
    <row r="135" spans="1:7">
      <c r="A135" t="s">
        <v>167</v>
      </c>
      <c r="B135">
        <v>3</v>
      </c>
      <c r="C135">
        <f t="shared" si="9"/>
        <v>-3.7420886075949369</v>
      </c>
      <c r="D135">
        <v>173</v>
      </c>
      <c r="E135">
        <f t="shared" si="10"/>
        <v>27.96044303797467</v>
      </c>
      <c r="F135">
        <v>38.65</v>
      </c>
      <c r="G135">
        <f t="shared" si="11"/>
        <v>-24.821360759493665</v>
      </c>
    </row>
    <row r="136" spans="1:7">
      <c r="A136" t="s">
        <v>168</v>
      </c>
      <c r="B136">
        <v>3</v>
      </c>
      <c r="C136">
        <f t="shared" si="9"/>
        <v>-3.7420886075949369</v>
      </c>
      <c r="D136">
        <v>31</v>
      </c>
      <c r="E136">
        <f t="shared" si="10"/>
        <v>-114.03955696202533</v>
      </c>
      <c r="F136">
        <v>69.900000000000006</v>
      </c>
      <c r="G136">
        <f t="shared" si="11"/>
        <v>6.4286392405063424</v>
      </c>
    </row>
    <row r="137" spans="1:7">
      <c r="A137" t="s">
        <v>169</v>
      </c>
      <c r="B137">
        <v>3</v>
      </c>
      <c r="C137">
        <f t="shared" si="9"/>
        <v>-3.7420886075949369</v>
      </c>
      <c r="D137">
        <v>49</v>
      </c>
      <c r="E137">
        <f t="shared" si="10"/>
        <v>-96.03955696202533</v>
      </c>
      <c r="F137">
        <v>68.59</v>
      </c>
      <c r="G137">
        <f t="shared" si="11"/>
        <v>5.1186392405063401</v>
      </c>
    </row>
    <row r="138" spans="1:7">
      <c r="A138" t="s">
        <v>170</v>
      </c>
      <c r="B138">
        <v>3</v>
      </c>
      <c r="C138">
        <f t="shared" si="9"/>
        <v>-3.7420886075949369</v>
      </c>
      <c r="D138">
        <v>64</v>
      </c>
      <c r="E138">
        <f t="shared" si="10"/>
        <v>-81.03955696202533</v>
      </c>
      <c r="F138">
        <v>65.59</v>
      </c>
      <c r="G138">
        <f t="shared" si="11"/>
        <v>2.1186392405063401</v>
      </c>
    </row>
    <row r="139" spans="1:7">
      <c r="A139" t="s">
        <v>171</v>
      </c>
      <c r="B139">
        <v>3</v>
      </c>
      <c r="C139">
        <f t="shared" si="9"/>
        <v>-3.7420886075949369</v>
      </c>
      <c r="D139">
        <v>455</v>
      </c>
      <c r="E139">
        <f t="shared" si="10"/>
        <v>309.96044303797464</v>
      </c>
      <c r="F139">
        <v>39.74</v>
      </c>
      <c r="G139">
        <f t="shared" si="11"/>
        <v>-23.731360759493661</v>
      </c>
    </row>
    <row r="140" spans="1:7">
      <c r="A140" t="s">
        <v>172</v>
      </c>
      <c r="B140">
        <v>3</v>
      </c>
      <c r="C140">
        <f t="shared" si="9"/>
        <v>-3.7420886075949369</v>
      </c>
      <c r="D140">
        <v>12</v>
      </c>
      <c r="E140">
        <f t="shared" si="10"/>
        <v>-133.03955696202533</v>
      </c>
      <c r="F140">
        <v>80.650000000000006</v>
      </c>
      <c r="G140">
        <f t="shared" si="11"/>
        <v>17.178639240506342</v>
      </c>
    </row>
    <row r="141" spans="1:7">
      <c r="A141" t="s">
        <v>173</v>
      </c>
      <c r="B141">
        <v>3</v>
      </c>
      <c r="C141">
        <f t="shared" si="9"/>
        <v>-3.7420886075949369</v>
      </c>
      <c r="D141">
        <v>59</v>
      </c>
      <c r="E141">
        <f t="shared" si="10"/>
        <v>-86.03955696202533</v>
      </c>
      <c r="F141">
        <v>54.62</v>
      </c>
      <c r="G141">
        <f t="shared" si="11"/>
        <v>-8.8513607594936659</v>
      </c>
    </row>
    <row r="142" spans="1:7">
      <c r="A142" t="s">
        <v>174</v>
      </c>
      <c r="B142">
        <v>3</v>
      </c>
      <c r="C142">
        <f t="shared" si="9"/>
        <v>-3.7420886075949369</v>
      </c>
      <c r="D142">
        <v>61</v>
      </c>
      <c r="E142">
        <f t="shared" si="10"/>
        <v>-84.03955696202533</v>
      </c>
      <c r="F142">
        <v>53.79</v>
      </c>
      <c r="G142">
        <f t="shared" si="11"/>
        <v>-9.6813607594936641</v>
      </c>
    </row>
    <row r="143" spans="1:7">
      <c r="A143" t="s">
        <v>175</v>
      </c>
      <c r="B143">
        <v>3</v>
      </c>
      <c r="C143">
        <f t="shared" si="9"/>
        <v>-3.7420886075949369</v>
      </c>
      <c r="D143">
        <v>178</v>
      </c>
      <c r="E143">
        <f t="shared" si="10"/>
        <v>32.96044303797467</v>
      </c>
      <c r="F143">
        <v>52.66</v>
      </c>
      <c r="G143">
        <f t="shared" si="11"/>
        <v>-10.811360759493667</v>
      </c>
    </row>
    <row r="144" spans="1:7">
      <c r="A144" t="s">
        <v>176</v>
      </c>
      <c r="B144">
        <v>3</v>
      </c>
      <c r="C144">
        <f t="shared" si="9"/>
        <v>-3.7420886075949369</v>
      </c>
      <c r="D144">
        <v>6</v>
      </c>
      <c r="E144">
        <f t="shared" si="10"/>
        <v>-139.03955696202533</v>
      </c>
      <c r="F144">
        <v>87.23</v>
      </c>
      <c r="G144">
        <f t="shared" si="11"/>
        <v>23.758639240506341</v>
      </c>
    </row>
    <row r="145" spans="1:7">
      <c r="A145" t="s">
        <v>177</v>
      </c>
      <c r="B145">
        <v>3</v>
      </c>
      <c r="C145">
        <f t="shared" si="9"/>
        <v>-3.7420886075949369</v>
      </c>
      <c r="D145">
        <v>56</v>
      </c>
      <c r="E145">
        <f t="shared" si="10"/>
        <v>-89.03955696202533</v>
      </c>
      <c r="F145">
        <v>60.56</v>
      </c>
      <c r="G145">
        <f t="shared" si="11"/>
        <v>-2.911360759493661</v>
      </c>
    </row>
    <row r="146" spans="1:7">
      <c r="A146" t="s">
        <v>178</v>
      </c>
      <c r="B146">
        <v>3</v>
      </c>
      <c r="C146">
        <f t="shared" si="9"/>
        <v>-3.7420886075949369</v>
      </c>
      <c r="D146">
        <v>69</v>
      </c>
      <c r="E146">
        <f t="shared" si="10"/>
        <v>-76.03955696202533</v>
      </c>
      <c r="F146">
        <v>59.41</v>
      </c>
      <c r="G146">
        <f t="shared" si="11"/>
        <v>-4.0613607594936667</v>
      </c>
    </row>
    <row r="147" spans="1:7">
      <c r="A147" t="s">
        <v>179</v>
      </c>
      <c r="B147">
        <v>3</v>
      </c>
      <c r="C147">
        <f t="shared" si="9"/>
        <v>-3.7420886075949369</v>
      </c>
      <c r="D147">
        <v>43</v>
      </c>
      <c r="E147">
        <f t="shared" si="10"/>
        <v>-102.03955696202533</v>
      </c>
      <c r="F147">
        <v>63.87</v>
      </c>
      <c r="G147">
        <f t="shared" si="11"/>
        <v>0.39863924050633415</v>
      </c>
    </row>
    <row r="148" spans="1:7">
      <c r="A148" t="s">
        <v>180</v>
      </c>
      <c r="B148">
        <v>3</v>
      </c>
      <c r="C148">
        <f t="shared" si="9"/>
        <v>-3.7420886075949369</v>
      </c>
      <c r="D148">
        <v>57</v>
      </c>
      <c r="E148">
        <f t="shared" si="10"/>
        <v>-88.03955696202533</v>
      </c>
      <c r="F148">
        <v>59.86</v>
      </c>
      <c r="G148">
        <f t="shared" si="11"/>
        <v>-3.6113607594936639</v>
      </c>
    </row>
    <row r="149" spans="1:7">
      <c r="A149" t="s">
        <v>181</v>
      </c>
      <c r="B149">
        <v>3</v>
      </c>
      <c r="C149">
        <f t="shared" si="9"/>
        <v>-3.7420886075949369</v>
      </c>
      <c r="D149">
        <v>117</v>
      </c>
      <c r="E149">
        <f t="shared" si="10"/>
        <v>-28.03955696202533</v>
      </c>
      <c r="F149">
        <v>41.79</v>
      </c>
      <c r="G149">
        <f t="shared" si="11"/>
        <v>-21.681360759493664</v>
      </c>
    </row>
    <row r="150" spans="1:7">
      <c r="A150" t="s">
        <v>182</v>
      </c>
      <c r="B150">
        <v>3</v>
      </c>
      <c r="C150">
        <f t="shared" si="9"/>
        <v>-3.7420886075949369</v>
      </c>
      <c r="D150">
        <v>84</v>
      </c>
      <c r="E150">
        <f t="shared" si="10"/>
        <v>-61.03955696202533</v>
      </c>
      <c r="F150">
        <v>44.37</v>
      </c>
      <c r="G150">
        <f t="shared" si="11"/>
        <v>-19.101360759493666</v>
      </c>
    </row>
    <row r="151" spans="1:7">
      <c r="A151" t="s">
        <v>183</v>
      </c>
      <c r="B151">
        <v>3</v>
      </c>
      <c r="C151">
        <f t="shared" si="9"/>
        <v>-3.7420886075949369</v>
      </c>
      <c r="D151">
        <v>34</v>
      </c>
      <c r="E151">
        <f t="shared" si="10"/>
        <v>-111.03955696202533</v>
      </c>
      <c r="F151">
        <v>70.180000000000007</v>
      </c>
      <c r="G151">
        <f t="shared" si="11"/>
        <v>6.7086392405063435</v>
      </c>
    </row>
    <row r="152" spans="1:7">
      <c r="A152" t="s">
        <v>184</v>
      </c>
      <c r="B152">
        <v>3</v>
      </c>
      <c r="C152">
        <f t="shared" si="9"/>
        <v>-3.7420886075949369</v>
      </c>
      <c r="D152">
        <v>12</v>
      </c>
      <c r="E152">
        <f t="shared" si="10"/>
        <v>-133.03955696202533</v>
      </c>
      <c r="F152">
        <v>81.540000000000006</v>
      </c>
      <c r="G152">
        <f t="shared" si="11"/>
        <v>18.068639240506343</v>
      </c>
    </row>
    <row r="153" spans="1:7">
      <c r="A153" t="s">
        <v>185</v>
      </c>
      <c r="B153">
        <v>3</v>
      </c>
      <c r="C153">
        <f t="shared" si="9"/>
        <v>-3.7420886075949369</v>
      </c>
      <c r="D153">
        <v>13</v>
      </c>
      <c r="E153">
        <f t="shared" si="10"/>
        <v>-132.03955696202533</v>
      </c>
      <c r="F153">
        <v>81.16</v>
      </c>
      <c r="G153">
        <f t="shared" si="11"/>
        <v>17.688639240506333</v>
      </c>
    </row>
    <row r="154" spans="1:7">
      <c r="A154" t="s">
        <v>186</v>
      </c>
      <c r="B154">
        <v>3</v>
      </c>
      <c r="C154">
        <f t="shared" si="9"/>
        <v>-3.7420886075949369</v>
      </c>
      <c r="D154">
        <v>20</v>
      </c>
      <c r="E154">
        <f t="shared" si="10"/>
        <v>-125.03955696202533</v>
      </c>
      <c r="F154">
        <v>76.739999999999995</v>
      </c>
      <c r="G154">
        <f t="shared" si="11"/>
        <v>13.268639240506332</v>
      </c>
    </row>
    <row r="155" spans="1:7">
      <c r="A155" t="s">
        <v>187</v>
      </c>
      <c r="B155">
        <v>3</v>
      </c>
      <c r="C155">
        <f t="shared" si="9"/>
        <v>-3.7420886075949369</v>
      </c>
      <c r="D155">
        <v>12</v>
      </c>
      <c r="E155">
        <f t="shared" si="10"/>
        <v>-133.03955696202533</v>
      </c>
      <c r="F155">
        <v>80.33</v>
      </c>
      <c r="G155">
        <f t="shared" si="11"/>
        <v>16.858639240506335</v>
      </c>
    </row>
    <row r="156" spans="1:7">
      <c r="A156" t="s">
        <v>188</v>
      </c>
      <c r="B156">
        <v>3</v>
      </c>
      <c r="C156">
        <f t="shared" si="9"/>
        <v>-3.7420886075949369</v>
      </c>
      <c r="D156">
        <v>12</v>
      </c>
      <c r="E156">
        <f t="shared" si="10"/>
        <v>-133.03955696202533</v>
      </c>
      <c r="F156">
        <v>81.25</v>
      </c>
      <c r="G156">
        <f t="shared" si="11"/>
        <v>17.778639240506337</v>
      </c>
    </row>
    <row r="157" spans="1:7">
      <c r="A157" t="s">
        <v>189</v>
      </c>
      <c r="B157">
        <v>3</v>
      </c>
      <c r="C157">
        <f t="shared" si="9"/>
        <v>-3.7420886075949369</v>
      </c>
      <c r="D157">
        <v>5</v>
      </c>
      <c r="E157">
        <f t="shared" si="10"/>
        <v>-140.03955696202533</v>
      </c>
      <c r="F157">
        <v>88.89</v>
      </c>
      <c r="G157">
        <f t="shared" si="11"/>
        <v>25.418639240506337</v>
      </c>
    </row>
    <row r="158" spans="1:7">
      <c r="A158" t="s">
        <v>190</v>
      </c>
      <c r="B158">
        <v>3</v>
      </c>
      <c r="C158">
        <f t="shared" si="9"/>
        <v>-3.7420886075949369</v>
      </c>
      <c r="D158">
        <v>12</v>
      </c>
      <c r="E158">
        <f t="shared" si="10"/>
        <v>-133.03955696202533</v>
      </c>
      <c r="F158">
        <v>80.650000000000006</v>
      </c>
      <c r="G158">
        <f t="shared" si="11"/>
        <v>17.178639240506342</v>
      </c>
    </row>
    <row r="159" spans="1:7">
      <c r="A159" t="s">
        <v>191</v>
      </c>
      <c r="B159">
        <v>3</v>
      </c>
      <c r="C159">
        <f t="shared" si="9"/>
        <v>-3.7420886075949369</v>
      </c>
      <c r="D159">
        <v>56</v>
      </c>
      <c r="E159">
        <f t="shared" si="10"/>
        <v>-89.03955696202533</v>
      </c>
      <c r="F159">
        <v>63.4</v>
      </c>
      <c r="G159">
        <f t="shared" si="11"/>
        <v>-7.1360759493664716E-2</v>
      </c>
    </row>
    <row r="160" spans="1:7">
      <c r="A160" t="s">
        <v>192</v>
      </c>
      <c r="B160">
        <v>3</v>
      </c>
      <c r="C160">
        <f t="shared" si="9"/>
        <v>-3.7420886075949369</v>
      </c>
      <c r="D160">
        <v>35</v>
      </c>
      <c r="E160">
        <f t="shared" si="10"/>
        <v>-110.03955696202533</v>
      </c>
      <c r="F160">
        <v>65.349999999999994</v>
      </c>
      <c r="G160">
        <f t="shared" si="11"/>
        <v>1.878639240506331</v>
      </c>
    </row>
    <row r="161" spans="1:7">
      <c r="A161" t="s">
        <v>193</v>
      </c>
      <c r="B161">
        <v>3</v>
      </c>
      <c r="C161">
        <f t="shared" si="9"/>
        <v>-3.7420886075949369</v>
      </c>
      <c r="D161">
        <v>10</v>
      </c>
      <c r="E161">
        <f t="shared" si="10"/>
        <v>-135.03955696202533</v>
      </c>
      <c r="F161">
        <v>82.46</v>
      </c>
      <c r="G161">
        <f t="shared" si="11"/>
        <v>18.98863924050633</v>
      </c>
    </row>
    <row r="162" spans="1:7">
      <c r="A162" t="s">
        <v>194</v>
      </c>
      <c r="B162">
        <v>3</v>
      </c>
      <c r="C162">
        <f t="shared" si="9"/>
        <v>-3.7420886075949369</v>
      </c>
      <c r="D162">
        <v>6</v>
      </c>
      <c r="E162">
        <f t="shared" si="10"/>
        <v>-139.03955696202533</v>
      </c>
      <c r="F162">
        <v>88.46</v>
      </c>
      <c r="G162">
        <f t="shared" si="11"/>
        <v>24.98863924050633</v>
      </c>
    </row>
    <row r="163" spans="1:7">
      <c r="A163" t="s">
        <v>195</v>
      </c>
      <c r="B163">
        <v>3</v>
      </c>
      <c r="C163">
        <f t="shared" si="9"/>
        <v>-3.7420886075949369</v>
      </c>
      <c r="D163">
        <v>13</v>
      </c>
      <c r="E163">
        <f t="shared" si="10"/>
        <v>-132.03955696202533</v>
      </c>
      <c r="F163">
        <v>86.32</v>
      </c>
      <c r="G163">
        <f t="shared" si="11"/>
        <v>22.84863924050633</v>
      </c>
    </row>
    <row r="164" spans="1:7">
      <c r="A164" t="s">
        <v>196</v>
      </c>
      <c r="B164">
        <v>3</v>
      </c>
      <c r="C164">
        <f t="shared" si="9"/>
        <v>-3.7420886075949369</v>
      </c>
      <c r="D164">
        <v>70</v>
      </c>
      <c r="E164">
        <f t="shared" si="10"/>
        <v>-75.03955696202533</v>
      </c>
      <c r="F164">
        <v>53.02</v>
      </c>
      <c r="G164">
        <f t="shared" si="11"/>
        <v>-10.45136075949366</v>
      </c>
    </row>
    <row r="165" spans="1:7">
      <c r="A165" t="s">
        <v>197</v>
      </c>
      <c r="B165">
        <v>3</v>
      </c>
      <c r="C165">
        <f t="shared" si="9"/>
        <v>-3.7420886075949369</v>
      </c>
      <c r="D165">
        <v>5</v>
      </c>
      <c r="E165">
        <f t="shared" si="10"/>
        <v>-140.03955696202533</v>
      </c>
      <c r="F165">
        <v>90.57</v>
      </c>
      <c r="G165">
        <f t="shared" si="11"/>
        <v>27.09863924050633</v>
      </c>
    </row>
    <row r="166" spans="1:7">
      <c r="A166" t="s">
        <v>198</v>
      </c>
      <c r="B166">
        <v>3</v>
      </c>
      <c r="C166">
        <f t="shared" si="9"/>
        <v>-3.7420886075949369</v>
      </c>
      <c r="D166">
        <v>4</v>
      </c>
      <c r="E166">
        <f t="shared" si="10"/>
        <v>-141.03955696202533</v>
      </c>
      <c r="F166">
        <v>92.59</v>
      </c>
      <c r="G166">
        <f t="shared" si="11"/>
        <v>29.11863924050634</v>
      </c>
    </row>
    <row r="167" spans="1:7">
      <c r="A167" t="s">
        <v>199</v>
      </c>
      <c r="B167">
        <v>3</v>
      </c>
      <c r="C167">
        <f t="shared" si="9"/>
        <v>-3.7420886075949369</v>
      </c>
      <c r="D167">
        <v>39</v>
      </c>
      <c r="E167">
        <f t="shared" si="10"/>
        <v>-106.03955696202533</v>
      </c>
      <c r="F167">
        <v>67.23</v>
      </c>
      <c r="G167">
        <f t="shared" si="11"/>
        <v>3.7586392405063407</v>
      </c>
    </row>
    <row r="168" spans="1:7">
      <c r="A168" t="s">
        <v>200</v>
      </c>
      <c r="B168">
        <v>3</v>
      </c>
      <c r="C168">
        <f t="shared" si="9"/>
        <v>-3.7420886075949369</v>
      </c>
      <c r="D168">
        <v>6</v>
      </c>
      <c r="E168">
        <f t="shared" si="10"/>
        <v>-139.03955696202533</v>
      </c>
      <c r="F168">
        <v>88.68</v>
      </c>
      <c r="G168">
        <f t="shared" si="11"/>
        <v>25.208639240506344</v>
      </c>
    </row>
    <row r="169" spans="1:7">
      <c r="A169" t="s">
        <v>201</v>
      </c>
      <c r="B169">
        <v>3</v>
      </c>
      <c r="C169">
        <f t="shared" si="9"/>
        <v>-3.7420886075949369</v>
      </c>
      <c r="D169">
        <v>95</v>
      </c>
      <c r="E169">
        <f t="shared" si="10"/>
        <v>-50.03955696202533</v>
      </c>
      <c r="F169">
        <v>37.5</v>
      </c>
      <c r="G169">
        <f t="shared" si="11"/>
        <v>-25.971360759493663</v>
      </c>
    </row>
    <row r="170" spans="1:7">
      <c r="A170" t="s">
        <v>202</v>
      </c>
      <c r="B170">
        <v>4</v>
      </c>
      <c r="C170">
        <f t="shared" si="9"/>
        <v>-2.7420886075949369</v>
      </c>
      <c r="D170">
        <v>41</v>
      </c>
      <c r="E170">
        <f t="shared" si="10"/>
        <v>-104.03955696202533</v>
      </c>
      <c r="F170">
        <v>64.66</v>
      </c>
      <c r="G170">
        <f t="shared" si="11"/>
        <v>1.1886392405063333</v>
      </c>
    </row>
    <row r="171" spans="1:7">
      <c r="A171" t="s">
        <v>203</v>
      </c>
      <c r="B171">
        <v>4</v>
      </c>
      <c r="C171">
        <f t="shared" si="9"/>
        <v>-2.7420886075949369</v>
      </c>
      <c r="D171">
        <v>6</v>
      </c>
      <c r="E171">
        <f t="shared" si="10"/>
        <v>-139.03955696202533</v>
      </c>
      <c r="F171">
        <v>91.78</v>
      </c>
      <c r="G171">
        <f t="shared" si="11"/>
        <v>28.308639240506338</v>
      </c>
    </row>
    <row r="172" spans="1:7">
      <c r="A172" t="s">
        <v>204</v>
      </c>
      <c r="B172">
        <v>4</v>
      </c>
      <c r="C172">
        <f t="shared" si="9"/>
        <v>-2.7420886075949369</v>
      </c>
      <c r="D172">
        <v>41</v>
      </c>
      <c r="E172">
        <f t="shared" si="10"/>
        <v>-104.03955696202533</v>
      </c>
      <c r="F172">
        <v>63.39</v>
      </c>
      <c r="G172">
        <f t="shared" si="11"/>
        <v>-8.1360759493662727E-2</v>
      </c>
    </row>
    <row r="173" spans="1:7">
      <c r="A173" t="s">
        <v>205</v>
      </c>
      <c r="B173">
        <v>4</v>
      </c>
      <c r="C173">
        <f t="shared" si="9"/>
        <v>-2.7420886075949369</v>
      </c>
      <c r="D173">
        <v>5</v>
      </c>
      <c r="E173">
        <f t="shared" si="10"/>
        <v>-140.03955696202533</v>
      </c>
      <c r="F173">
        <v>91.67</v>
      </c>
      <c r="G173">
        <f t="shared" si="11"/>
        <v>28.198639240506338</v>
      </c>
    </row>
    <row r="174" spans="1:7">
      <c r="A174" t="s">
        <v>206</v>
      </c>
      <c r="B174">
        <v>4</v>
      </c>
      <c r="C174">
        <f t="shared" si="9"/>
        <v>-2.7420886075949369</v>
      </c>
      <c r="D174">
        <v>6</v>
      </c>
      <c r="E174">
        <f t="shared" si="10"/>
        <v>-139.03955696202533</v>
      </c>
      <c r="F174">
        <v>89.29</v>
      </c>
      <c r="G174">
        <f t="shared" si="11"/>
        <v>25.818639240506343</v>
      </c>
    </row>
    <row r="175" spans="1:7">
      <c r="A175" t="s">
        <v>207</v>
      </c>
      <c r="B175">
        <v>4</v>
      </c>
      <c r="C175">
        <f t="shared" si="9"/>
        <v>-2.7420886075949369</v>
      </c>
      <c r="D175">
        <v>58</v>
      </c>
      <c r="E175">
        <f t="shared" si="10"/>
        <v>-87.03955696202533</v>
      </c>
      <c r="F175">
        <v>59.44</v>
      </c>
      <c r="G175">
        <f t="shared" si="11"/>
        <v>-4.0313607594936656</v>
      </c>
    </row>
    <row r="176" spans="1:7">
      <c r="A176" t="s">
        <v>208</v>
      </c>
      <c r="B176">
        <v>4</v>
      </c>
      <c r="C176">
        <f t="shared" si="9"/>
        <v>-2.7420886075949369</v>
      </c>
      <c r="D176">
        <v>6</v>
      </c>
      <c r="E176">
        <f t="shared" si="10"/>
        <v>-139.03955696202533</v>
      </c>
      <c r="F176">
        <v>91.67</v>
      </c>
      <c r="G176">
        <f t="shared" si="11"/>
        <v>28.198639240506338</v>
      </c>
    </row>
    <row r="177" spans="1:7">
      <c r="A177" t="s">
        <v>209</v>
      </c>
      <c r="B177">
        <v>4</v>
      </c>
      <c r="C177">
        <f t="shared" si="9"/>
        <v>-2.7420886075949369</v>
      </c>
      <c r="D177">
        <v>4</v>
      </c>
      <c r="E177">
        <f t="shared" si="10"/>
        <v>-141.03955696202533</v>
      </c>
      <c r="F177">
        <v>92.98</v>
      </c>
      <c r="G177">
        <f t="shared" si="11"/>
        <v>29.508639240506341</v>
      </c>
    </row>
    <row r="178" spans="1:7">
      <c r="A178" t="s">
        <v>210</v>
      </c>
      <c r="B178">
        <v>4</v>
      </c>
      <c r="C178">
        <f t="shared" si="9"/>
        <v>-2.7420886075949369</v>
      </c>
      <c r="D178">
        <v>35</v>
      </c>
      <c r="E178">
        <f t="shared" si="10"/>
        <v>-110.03955696202533</v>
      </c>
      <c r="F178">
        <v>73.28</v>
      </c>
      <c r="G178">
        <f t="shared" si="11"/>
        <v>9.8086392405063378</v>
      </c>
    </row>
    <row r="179" spans="1:7">
      <c r="A179" t="s">
        <v>211</v>
      </c>
      <c r="B179">
        <v>4</v>
      </c>
      <c r="C179">
        <f t="shared" si="9"/>
        <v>-2.7420886075949369</v>
      </c>
      <c r="D179">
        <v>75</v>
      </c>
      <c r="E179">
        <f t="shared" si="10"/>
        <v>-70.03955696202533</v>
      </c>
      <c r="F179">
        <v>62.5</v>
      </c>
      <c r="G179">
        <f t="shared" si="11"/>
        <v>-0.97136075949366329</v>
      </c>
    </row>
    <row r="180" spans="1:7">
      <c r="A180" t="s">
        <v>212</v>
      </c>
      <c r="B180">
        <v>4</v>
      </c>
      <c r="C180">
        <f t="shared" si="9"/>
        <v>-2.7420886075949369</v>
      </c>
      <c r="D180">
        <v>10</v>
      </c>
      <c r="E180">
        <f t="shared" si="10"/>
        <v>-135.03955696202533</v>
      </c>
      <c r="F180">
        <v>89.69</v>
      </c>
      <c r="G180">
        <f t="shared" si="11"/>
        <v>26.218639240506334</v>
      </c>
    </row>
    <row r="181" spans="1:7">
      <c r="A181" t="s">
        <v>213</v>
      </c>
      <c r="B181">
        <v>4</v>
      </c>
      <c r="C181">
        <f t="shared" si="9"/>
        <v>-2.7420886075949369</v>
      </c>
      <c r="D181">
        <v>11</v>
      </c>
      <c r="E181">
        <f t="shared" si="10"/>
        <v>-134.03955696202533</v>
      </c>
      <c r="F181">
        <v>91.97</v>
      </c>
      <c r="G181">
        <f t="shared" si="11"/>
        <v>28.498639240506336</v>
      </c>
    </row>
    <row r="182" spans="1:7">
      <c r="A182" t="s">
        <v>214</v>
      </c>
      <c r="B182">
        <v>4</v>
      </c>
      <c r="C182">
        <f t="shared" si="9"/>
        <v>-2.7420886075949369</v>
      </c>
      <c r="D182">
        <v>28</v>
      </c>
      <c r="E182">
        <f t="shared" si="10"/>
        <v>-117.03955696202533</v>
      </c>
      <c r="F182">
        <v>68.89</v>
      </c>
      <c r="G182">
        <f t="shared" si="11"/>
        <v>5.4186392405063373</v>
      </c>
    </row>
    <row r="183" spans="1:7">
      <c r="A183" t="s">
        <v>215</v>
      </c>
      <c r="B183">
        <v>4</v>
      </c>
      <c r="C183">
        <f t="shared" si="9"/>
        <v>-2.7420886075949369</v>
      </c>
      <c r="D183">
        <v>6</v>
      </c>
      <c r="E183">
        <f t="shared" si="10"/>
        <v>-139.03955696202533</v>
      </c>
      <c r="F183">
        <v>91.3</v>
      </c>
      <c r="G183">
        <f t="shared" si="11"/>
        <v>27.828639240506334</v>
      </c>
    </row>
    <row r="184" spans="1:7">
      <c r="A184" t="s">
        <v>216</v>
      </c>
      <c r="B184">
        <v>4</v>
      </c>
      <c r="C184">
        <f t="shared" si="9"/>
        <v>-2.7420886075949369</v>
      </c>
      <c r="D184">
        <v>127</v>
      </c>
      <c r="E184">
        <f t="shared" si="10"/>
        <v>-18.03955696202533</v>
      </c>
      <c r="F184">
        <v>47.08</v>
      </c>
      <c r="G184">
        <f t="shared" si="11"/>
        <v>-16.391360759493665</v>
      </c>
    </row>
    <row r="185" spans="1:7">
      <c r="A185" t="s">
        <v>217</v>
      </c>
      <c r="B185">
        <v>4</v>
      </c>
      <c r="C185">
        <f t="shared" si="9"/>
        <v>-2.7420886075949369</v>
      </c>
      <c r="D185">
        <v>111</v>
      </c>
      <c r="E185">
        <f t="shared" si="10"/>
        <v>-34.03955696202533</v>
      </c>
      <c r="F185">
        <v>57.31</v>
      </c>
      <c r="G185">
        <f t="shared" si="11"/>
        <v>-6.161360759493661</v>
      </c>
    </row>
    <row r="186" spans="1:7">
      <c r="A186" t="s">
        <v>218</v>
      </c>
      <c r="B186">
        <v>4</v>
      </c>
      <c r="C186">
        <f t="shared" si="9"/>
        <v>-2.7420886075949369</v>
      </c>
      <c r="D186">
        <v>403</v>
      </c>
      <c r="E186">
        <f t="shared" si="10"/>
        <v>257.96044303797464</v>
      </c>
      <c r="F186">
        <v>53.14</v>
      </c>
      <c r="G186">
        <f t="shared" si="11"/>
        <v>-10.331360759493663</v>
      </c>
    </row>
    <row r="187" spans="1:7">
      <c r="A187" t="s">
        <v>219</v>
      </c>
      <c r="B187">
        <v>4</v>
      </c>
      <c r="C187">
        <f t="shared" si="9"/>
        <v>-2.7420886075949369</v>
      </c>
      <c r="D187">
        <v>9</v>
      </c>
      <c r="E187">
        <f t="shared" si="10"/>
        <v>-136.03955696202533</v>
      </c>
      <c r="F187">
        <v>88.75</v>
      </c>
      <c r="G187">
        <f t="shared" si="11"/>
        <v>25.278639240506337</v>
      </c>
    </row>
    <row r="188" spans="1:7">
      <c r="A188" t="s">
        <v>220</v>
      </c>
      <c r="B188">
        <v>4</v>
      </c>
      <c r="C188">
        <f t="shared" si="9"/>
        <v>-2.7420886075949369</v>
      </c>
      <c r="D188">
        <v>223</v>
      </c>
      <c r="E188">
        <f t="shared" si="10"/>
        <v>77.96044303797467</v>
      </c>
      <c r="F188">
        <v>32.42</v>
      </c>
      <c r="G188">
        <f t="shared" si="11"/>
        <v>-31.051360759493662</v>
      </c>
    </row>
    <row r="189" spans="1:7">
      <c r="A189" t="s">
        <v>221</v>
      </c>
      <c r="B189">
        <v>4</v>
      </c>
      <c r="C189">
        <f t="shared" si="9"/>
        <v>-2.7420886075949369</v>
      </c>
      <c r="D189">
        <v>8</v>
      </c>
      <c r="E189">
        <f t="shared" si="10"/>
        <v>-137.03955696202533</v>
      </c>
      <c r="F189">
        <v>87.88</v>
      </c>
      <c r="G189">
        <f t="shared" si="11"/>
        <v>24.408639240506332</v>
      </c>
    </row>
    <row r="190" spans="1:7">
      <c r="A190" t="s">
        <v>222</v>
      </c>
      <c r="B190">
        <v>4</v>
      </c>
      <c r="C190">
        <f t="shared" si="9"/>
        <v>-2.7420886075949369</v>
      </c>
      <c r="D190">
        <v>24</v>
      </c>
      <c r="E190">
        <f t="shared" si="10"/>
        <v>-121.03955696202533</v>
      </c>
      <c r="F190">
        <v>88.99</v>
      </c>
      <c r="G190">
        <f t="shared" si="11"/>
        <v>25.518639240506332</v>
      </c>
    </row>
    <row r="191" spans="1:7">
      <c r="A191" t="s">
        <v>223</v>
      </c>
      <c r="B191">
        <v>4</v>
      </c>
      <c r="C191">
        <f t="shared" si="9"/>
        <v>-2.7420886075949369</v>
      </c>
      <c r="D191">
        <v>6</v>
      </c>
      <c r="E191">
        <f t="shared" si="10"/>
        <v>-139.03955696202533</v>
      </c>
      <c r="F191">
        <v>91.43</v>
      </c>
      <c r="G191">
        <f t="shared" si="11"/>
        <v>27.958639240506344</v>
      </c>
    </row>
    <row r="192" spans="1:7">
      <c r="A192" t="s">
        <v>224</v>
      </c>
      <c r="B192">
        <v>4</v>
      </c>
      <c r="C192">
        <f t="shared" si="9"/>
        <v>-2.7420886075949369</v>
      </c>
      <c r="D192">
        <v>4</v>
      </c>
      <c r="E192">
        <f t="shared" si="10"/>
        <v>-141.03955696202533</v>
      </c>
      <c r="F192">
        <v>92</v>
      </c>
      <c r="G192">
        <f t="shared" si="11"/>
        <v>28.528639240506337</v>
      </c>
    </row>
    <row r="193" spans="1:7">
      <c r="A193" t="s">
        <v>225</v>
      </c>
      <c r="B193">
        <v>4</v>
      </c>
      <c r="C193">
        <f t="shared" si="9"/>
        <v>-2.7420886075949369</v>
      </c>
      <c r="D193">
        <v>156</v>
      </c>
      <c r="E193">
        <f t="shared" si="10"/>
        <v>10.96044303797467</v>
      </c>
      <c r="F193">
        <v>50.32</v>
      </c>
      <c r="G193">
        <f t="shared" si="11"/>
        <v>-13.151360759493663</v>
      </c>
    </row>
    <row r="194" spans="1:7">
      <c r="A194" t="s">
        <v>226</v>
      </c>
      <c r="B194">
        <v>4</v>
      </c>
      <c r="C194">
        <f t="shared" si="9"/>
        <v>-2.7420886075949369</v>
      </c>
      <c r="D194">
        <v>85</v>
      </c>
      <c r="E194">
        <f t="shared" si="10"/>
        <v>-60.03955696202533</v>
      </c>
      <c r="F194">
        <v>51.43</v>
      </c>
      <c r="G194">
        <f t="shared" si="11"/>
        <v>-12.041360759493664</v>
      </c>
    </row>
    <row r="195" spans="1:7">
      <c r="A195" t="s">
        <v>227</v>
      </c>
      <c r="B195">
        <v>4</v>
      </c>
      <c r="C195">
        <f t="shared" si="9"/>
        <v>-2.7420886075949369</v>
      </c>
      <c r="D195">
        <v>72</v>
      </c>
      <c r="E195">
        <f t="shared" si="10"/>
        <v>-73.03955696202533</v>
      </c>
      <c r="F195">
        <v>50</v>
      </c>
      <c r="G195">
        <f t="shared" si="11"/>
        <v>-13.471360759493663</v>
      </c>
    </row>
    <row r="196" spans="1:7">
      <c r="A196" t="s">
        <v>228</v>
      </c>
      <c r="B196">
        <v>4</v>
      </c>
      <c r="C196">
        <f t="shared" ref="C196:C259" si="12">B196-J$7</f>
        <v>-2.7420886075949369</v>
      </c>
      <c r="D196">
        <v>4</v>
      </c>
      <c r="E196">
        <f t="shared" ref="E196:E259" si="13">D196-K$7</f>
        <v>-141.03955696202533</v>
      </c>
      <c r="F196">
        <v>91.49</v>
      </c>
      <c r="G196">
        <f t="shared" ref="G196:G259" si="14">F196-L$7</f>
        <v>28.018639240506332</v>
      </c>
    </row>
    <row r="197" spans="1:7">
      <c r="A197" t="s">
        <v>229</v>
      </c>
      <c r="B197">
        <v>4</v>
      </c>
      <c r="C197">
        <f t="shared" si="12"/>
        <v>-2.7420886075949369</v>
      </c>
      <c r="D197">
        <v>50</v>
      </c>
      <c r="E197">
        <f t="shared" si="13"/>
        <v>-95.03955696202533</v>
      </c>
      <c r="F197">
        <v>57.98</v>
      </c>
      <c r="G197">
        <f t="shared" si="14"/>
        <v>-5.4913607594936664</v>
      </c>
    </row>
    <row r="198" spans="1:7">
      <c r="A198" t="s">
        <v>230</v>
      </c>
      <c r="B198">
        <v>4</v>
      </c>
      <c r="C198">
        <f t="shared" si="12"/>
        <v>-2.7420886075949369</v>
      </c>
      <c r="D198">
        <v>78</v>
      </c>
      <c r="E198">
        <f t="shared" si="13"/>
        <v>-67.03955696202533</v>
      </c>
      <c r="F198">
        <v>56.91</v>
      </c>
      <c r="G198">
        <f t="shared" si="14"/>
        <v>-6.5613607594936667</v>
      </c>
    </row>
    <row r="199" spans="1:7">
      <c r="A199" t="s">
        <v>231</v>
      </c>
      <c r="B199">
        <v>4</v>
      </c>
      <c r="C199">
        <f t="shared" si="12"/>
        <v>-2.7420886075949369</v>
      </c>
      <c r="D199">
        <v>5</v>
      </c>
      <c r="E199">
        <f t="shared" si="13"/>
        <v>-140.03955696202533</v>
      </c>
      <c r="F199">
        <v>91.23</v>
      </c>
      <c r="G199">
        <f t="shared" si="14"/>
        <v>27.758639240506341</v>
      </c>
    </row>
    <row r="200" spans="1:7">
      <c r="A200" t="s">
        <v>232</v>
      </c>
      <c r="B200">
        <v>4</v>
      </c>
      <c r="C200">
        <f t="shared" si="12"/>
        <v>-2.7420886075949369</v>
      </c>
      <c r="D200">
        <v>15</v>
      </c>
      <c r="E200">
        <f t="shared" si="13"/>
        <v>-130.03955696202533</v>
      </c>
      <c r="F200">
        <v>90.63</v>
      </c>
      <c r="G200">
        <f t="shared" si="14"/>
        <v>27.158639240506332</v>
      </c>
    </row>
    <row r="201" spans="1:7">
      <c r="A201" t="s">
        <v>233</v>
      </c>
      <c r="B201">
        <v>4</v>
      </c>
      <c r="C201">
        <f t="shared" si="12"/>
        <v>-2.7420886075949369</v>
      </c>
      <c r="D201">
        <v>42</v>
      </c>
      <c r="E201">
        <f t="shared" si="13"/>
        <v>-103.03955696202533</v>
      </c>
      <c r="F201">
        <v>65.290000000000006</v>
      </c>
      <c r="G201">
        <f t="shared" si="14"/>
        <v>1.818639240506343</v>
      </c>
    </row>
    <row r="202" spans="1:7">
      <c r="A202" t="s">
        <v>234</v>
      </c>
      <c r="B202">
        <v>4</v>
      </c>
      <c r="C202">
        <f t="shared" si="12"/>
        <v>-2.7420886075949369</v>
      </c>
      <c r="D202">
        <v>50</v>
      </c>
      <c r="E202">
        <f t="shared" si="13"/>
        <v>-95.03955696202533</v>
      </c>
      <c r="F202">
        <v>61.24</v>
      </c>
      <c r="G202">
        <f t="shared" si="14"/>
        <v>-2.2313607594936613</v>
      </c>
    </row>
    <row r="203" spans="1:7">
      <c r="A203" t="s">
        <v>235</v>
      </c>
      <c r="B203">
        <v>4</v>
      </c>
      <c r="C203">
        <f t="shared" si="12"/>
        <v>-2.7420886075949369</v>
      </c>
      <c r="D203">
        <v>42</v>
      </c>
      <c r="E203">
        <f t="shared" si="13"/>
        <v>-103.03955696202533</v>
      </c>
      <c r="F203">
        <v>65.290000000000006</v>
      </c>
      <c r="G203">
        <f t="shared" si="14"/>
        <v>1.818639240506343</v>
      </c>
    </row>
    <row r="204" spans="1:7">
      <c r="A204" t="s">
        <v>236</v>
      </c>
      <c r="B204">
        <v>4</v>
      </c>
      <c r="C204">
        <f t="shared" si="12"/>
        <v>-2.7420886075949369</v>
      </c>
      <c r="D204">
        <v>4</v>
      </c>
      <c r="E204">
        <f t="shared" si="13"/>
        <v>-141.03955696202533</v>
      </c>
      <c r="F204">
        <v>92.59</v>
      </c>
      <c r="G204">
        <f t="shared" si="14"/>
        <v>29.11863924050634</v>
      </c>
    </row>
    <row r="205" spans="1:7">
      <c r="A205" t="s">
        <v>237</v>
      </c>
      <c r="B205">
        <v>4</v>
      </c>
      <c r="C205">
        <f t="shared" si="12"/>
        <v>-2.7420886075949369</v>
      </c>
      <c r="D205">
        <v>6</v>
      </c>
      <c r="E205">
        <f t="shared" si="13"/>
        <v>-139.03955696202533</v>
      </c>
      <c r="F205">
        <v>90.77</v>
      </c>
      <c r="G205">
        <f t="shared" si="14"/>
        <v>27.298639240506333</v>
      </c>
    </row>
    <row r="206" spans="1:7">
      <c r="A206" t="s">
        <v>238</v>
      </c>
      <c r="B206">
        <v>4</v>
      </c>
      <c r="C206">
        <f t="shared" si="12"/>
        <v>-2.7420886075949369</v>
      </c>
      <c r="D206">
        <v>7</v>
      </c>
      <c r="E206">
        <f t="shared" si="13"/>
        <v>-138.03955696202533</v>
      </c>
      <c r="F206">
        <v>89.71</v>
      </c>
      <c r="G206">
        <f t="shared" si="14"/>
        <v>26.23863924050633</v>
      </c>
    </row>
    <row r="207" spans="1:7">
      <c r="A207" t="s">
        <v>239</v>
      </c>
      <c r="B207">
        <v>4</v>
      </c>
      <c r="C207">
        <f t="shared" si="12"/>
        <v>-2.7420886075949369</v>
      </c>
      <c r="D207">
        <v>89</v>
      </c>
      <c r="E207">
        <f t="shared" si="13"/>
        <v>-56.03955696202533</v>
      </c>
      <c r="F207">
        <v>53.89</v>
      </c>
      <c r="G207">
        <f t="shared" si="14"/>
        <v>-9.5813607594936627</v>
      </c>
    </row>
    <row r="208" spans="1:7">
      <c r="A208" t="s">
        <v>240</v>
      </c>
      <c r="B208">
        <v>4</v>
      </c>
      <c r="C208">
        <f t="shared" si="12"/>
        <v>-2.7420886075949369</v>
      </c>
      <c r="D208">
        <v>6</v>
      </c>
      <c r="E208">
        <f t="shared" si="13"/>
        <v>-139.03955696202533</v>
      </c>
      <c r="F208">
        <v>91.78</v>
      </c>
      <c r="G208">
        <f t="shared" si="14"/>
        <v>28.308639240506338</v>
      </c>
    </row>
    <row r="209" spans="1:7">
      <c r="A209" t="s">
        <v>241</v>
      </c>
      <c r="B209">
        <v>4</v>
      </c>
      <c r="C209">
        <f t="shared" si="12"/>
        <v>-2.7420886075949369</v>
      </c>
      <c r="D209">
        <v>4</v>
      </c>
      <c r="E209">
        <f t="shared" si="13"/>
        <v>-141.03955696202533</v>
      </c>
      <c r="F209">
        <v>90.91</v>
      </c>
      <c r="G209">
        <f t="shared" si="14"/>
        <v>27.438639240506333</v>
      </c>
    </row>
    <row r="210" spans="1:7">
      <c r="A210" t="s">
        <v>242</v>
      </c>
      <c r="B210">
        <v>4</v>
      </c>
      <c r="C210">
        <f t="shared" si="12"/>
        <v>-2.7420886075949369</v>
      </c>
      <c r="D210">
        <v>24</v>
      </c>
      <c r="E210">
        <f t="shared" si="13"/>
        <v>-121.03955696202533</v>
      </c>
      <c r="F210">
        <v>85</v>
      </c>
      <c r="G210">
        <f t="shared" si="14"/>
        <v>21.528639240506337</v>
      </c>
    </row>
    <row r="211" spans="1:7">
      <c r="A211" t="s">
        <v>243</v>
      </c>
      <c r="B211">
        <v>4</v>
      </c>
      <c r="C211">
        <f t="shared" si="12"/>
        <v>-2.7420886075949369</v>
      </c>
      <c r="D211">
        <v>65</v>
      </c>
      <c r="E211">
        <f t="shared" si="13"/>
        <v>-80.03955696202533</v>
      </c>
      <c r="F211">
        <v>53.24</v>
      </c>
      <c r="G211">
        <f t="shared" si="14"/>
        <v>-10.231360759493661</v>
      </c>
    </row>
    <row r="212" spans="1:7">
      <c r="A212" t="s">
        <v>244</v>
      </c>
      <c r="B212">
        <v>4</v>
      </c>
      <c r="C212">
        <f t="shared" si="12"/>
        <v>-2.7420886075949369</v>
      </c>
      <c r="D212">
        <v>226</v>
      </c>
      <c r="E212">
        <f t="shared" si="13"/>
        <v>80.96044303797467</v>
      </c>
      <c r="F212">
        <v>38.42</v>
      </c>
      <c r="G212">
        <f t="shared" si="14"/>
        <v>-25.051360759493662</v>
      </c>
    </row>
    <row r="213" spans="1:7">
      <c r="A213" t="s">
        <v>245</v>
      </c>
      <c r="B213">
        <v>4</v>
      </c>
      <c r="C213">
        <f t="shared" si="12"/>
        <v>-2.7420886075949369</v>
      </c>
      <c r="D213">
        <v>155</v>
      </c>
      <c r="E213">
        <f t="shared" si="13"/>
        <v>9.9604430379746702</v>
      </c>
      <c r="F213">
        <v>38.74</v>
      </c>
      <c r="G213">
        <f t="shared" si="14"/>
        <v>-24.731360759493661</v>
      </c>
    </row>
    <row r="214" spans="1:7">
      <c r="A214" t="s">
        <v>246</v>
      </c>
      <c r="B214">
        <v>4</v>
      </c>
      <c r="C214">
        <f t="shared" si="12"/>
        <v>-2.7420886075949369</v>
      </c>
      <c r="D214">
        <v>143</v>
      </c>
      <c r="E214">
        <f t="shared" si="13"/>
        <v>-2.0395569620253298</v>
      </c>
      <c r="F214">
        <v>38.630000000000003</v>
      </c>
      <c r="G214">
        <f t="shared" si="14"/>
        <v>-24.841360759493661</v>
      </c>
    </row>
    <row r="215" spans="1:7">
      <c r="A215" t="s">
        <v>247</v>
      </c>
      <c r="B215">
        <v>4</v>
      </c>
      <c r="C215">
        <f t="shared" si="12"/>
        <v>-2.7420886075949369</v>
      </c>
      <c r="D215">
        <v>156</v>
      </c>
      <c r="E215">
        <f t="shared" si="13"/>
        <v>10.96044303797467</v>
      </c>
      <c r="F215">
        <v>34.729999999999997</v>
      </c>
      <c r="G215">
        <f t="shared" si="14"/>
        <v>-28.741360759493666</v>
      </c>
    </row>
    <row r="216" spans="1:7">
      <c r="A216" t="s">
        <v>248</v>
      </c>
      <c r="B216">
        <v>4</v>
      </c>
      <c r="C216">
        <f t="shared" si="12"/>
        <v>-2.7420886075949369</v>
      </c>
      <c r="D216">
        <v>249</v>
      </c>
      <c r="E216">
        <f t="shared" si="13"/>
        <v>103.96044303797467</v>
      </c>
      <c r="F216">
        <v>43.02</v>
      </c>
      <c r="G216">
        <f t="shared" si="14"/>
        <v>-20.45136075949366</v>
      </c>
    </row>
    <row r="217" spans="1:7">
      <c r="A217" t="s">
        <v>249</v>
      </c>
      <c r="B217">
        <v>4</v>
      </c>
      <c r="C217">
        <f t="shared" si="12"/>
        <v>-2.7420886075949369</v>
      </c>
      <c r="D217">
        <v>153</v>
      </c>
      <c r="E217">
        <f t="shared" si="13"/>
        <v>7.9604430379746702</v>
      </c>
      <c r="F217">
        <v>38.06</v>
      </c>
      <c r="G217">
        <f t="shared" si="14"/>
        <v>-25.411360759493661</v>
      </c>
    </row>
    <row r="218" spans="1:7">
      <c r="A218" t="s">
        <v>250</v>
      </c>
      <c r="B218">
        <v>4</v>
      </c>
      <c r="C218">
        <f t="shared" si="12"/>
        <v>-2.7420886075949369</v>
      </c>
      <c r="D218">
        <v>6</v>
      </c>
      <c r="E218">
        <f t="shared" si="13"/>
        <v>-139.03955696202533</v>
      </c>
      <c r="F218">
        <v>89.66</v>
      </c>
      <c r="G218">
        <f t="shared" si="14"/>
        <v>26.188639240506333</v>
      </c>
    </row>
    <row r="219" spans="1:7">
      <c r="A219" t="s">
        <v>251</v>
      </c>
      <c r="B219">
        <v>4</v>
      </c>
      <c r="C219">
        <f t="shared" si="12"/>
        <v>-2.7420886075949369</v>
      </c>
      <c r="D219">
        <v>43</v>
      </c>
      <c r="E219">
        <f t="shared" si="13"/>
        <v>-102.03955696202533</v>
      </c>
      <c r="F219">
        <v>68.150000000000006</v>
      </c>
      <c r="G219">
        <f t="shared" si="14"/>
        <v>4.6786392405063424</v>
      </c>
    </row>
    <row r="220" spans="1:7">
      <c r="A220" t="s">
        <v>252</v>
      </c>
      <c r="B220">
        <v>4</v>
      </c>
      <c r="C220">
        <f t="shared" si="12"/>
        <v>-2.7420886075949369</v>
      </c>
      <c r="D220">
        <v>6</v>
      </c>
      <c r="E220">
        <f t="shared" si="13"/>
        <v>-139.03955696202533</v>
      </c>
      <c r="F220">
        <v>88.68</v>
      </c>
      <c r="G220">
        <f t="shared" si="14"/>
        <v>25.208639240506344</v>
      </c>
    </row>
    <row r="221" spans="1:7">
      <c r="A221" t="s">
        <v>253</v>
      </c>
      <c r="B221">
        <v>4</v>
      </c>
      <c r="C221">
        <f t="shared" si="12"/>
        <v>-2.7420886075949369</v>
      </c>
      <c r="D221">
        <v>14</v>
      </c>
      <c r="E221">
        <f t="shared" si="13"/>
        <v>-131.03955696202533</v>
      </c>
      <c r="F221">
        <v>77.05</v>
      </c>
      <c r="G221">
        <f t="shared" si="14"/>
        <v>13.578639240506334</v>
      </c>
    </row>
    <row r="222" spans="1:7">
      <c r="A222" t="s">
        <v>254</v>
      </c>
      <c r="B222">
        <v>4</v>
      </c>
      <c r="C222">
        <f t="shared" si="12"/>
        <v>-2.7420886075949369</v>
      </c>
      <c r="D222">
        <v>11</v>
      </c>
      <c r="E222">
        <f t="shared" si="13"/>
        <v>-134.03955696202533</v>
      </c>
      <c r="F222">
        <v>83.08</v>
      </c>
      <c r="G222">
        <f t="shared" si="14"/>
        <v>19.608639240506335</v>
      </c>
    </row>
    <row r="223" spans="1:7">
      <c r="A223" t="s">
        <v>255</v>
      </c>
      <c r="B223">
        <v>4</v>
      </c>
      <c r="C223">
        <f t="shared" si="12"/>
        <v>-2.7420886075949369</v>
      </c>
      <c r="D223">
        <v>11</v>
      </c>
      <c r="E223">
        <f t="shared" si="13"/>
        <v>-134.03955696202533</v>
      </c>
      <c r="F223">
        <v>86.25</v>
      </c>
      <c r="G223">
        <f t="shared" si="14"/>
        <v>22.778639240506337</v>
      </c>
    </row>
    <row r="224" spans="1:7">
      <c r="A224" t="s">
        <v>256</v>
      </c>
      <c r="B224">
        <v>4</v>
      </c>
      <c r="C224">
        <f t="shared" si="12"/>
        <v>-2.7420886075949369</v>
      </c>
      <c r="D224">
        <v>5</v>
      </c>
      <c r="E224">
        <f t="shared" si="13"/>
        <v>-140.03955696202533</v>
      </c>
      <c r="F224">
        <v>92.06</v>
      </c>
      <c r="G224">
        <f t="shared" si="14"/>
        <v>28.588639240506339</v>
      </c>
    </row>
    <row r="225" spans="1:7">
      <c r="A225" t="s">
        <v>257</v>
      </c>
      <c r="B225">
        <v>4</v>
      </c>
      <c r="C225">
        <f t="shared" si="12"/>
        <v>-2.7420886075949369</v>
      </c>
      <c r="D225">
        <v>5</v>
      </c>
      <c r="E225">
        <f t="shared" si="13"/>
        <v>-140.03955696202533</v>
      </c>
      <c r="F225">
        <v>90.2</v>
      </c>
      <c r="G225">
        <f t="shared" si="14"/>
        <v>26.72863924050634</v>
      </c>
    </row>
    <row r="226" spans="1:7">
      <c r="A226" t="s">
        <v>258</v>
      </c>
      <c r="B226">
        <v>4</v>
      </c>
      <c r="C226">
        <f t="shared" si="12"/>
        <v>-2.7420886075949369</v>
      </c>
      <c r="D226">
        <v>14</v>
      </c>
      <c r="E226">
        <f t="shared" si="13"/>
        <v>-131.03955696202533</v>
      </c>
      <c r="F226">
        <v>86.27</v>
      </c>
      <c r="G226">
        <f t="shared" si="14"/>
        <v>22.798639240506333</v>
      </c>
    </row>
    <row r="227" spans="1:7">
      <c r="A227" t="s">
        <v>259</v>
      </c>
      <c r="B227">
        <v>4</v>
      </c>
      <c r="C227">
        <f t="shared" si="12"/>
        <v>-2.7420886075949369</v>
      </c>
      <c r="D227">
        <v>7</v>
      </c>
      <c r="E227">
        <f t="shared" si="13"/>
        <v>-138.03955696202533</v>
      </c>
      <c r="F227">
        <v>88.14</v>
      </c>
      <c r="G227">
        <f t="shared" si="14"/>
        <v>24.668639240506337</v>
      </c>
    </row>
    <row r="228" spans="1:7">
      <c r="A228" t="s">
        <v>260</v>
      </c>
      <c r="B228">
        <v>4</v>
      </c>
      <c r="C228">
        <f t="shared" si="12"/>
        <v>-2.7420886075949369</v>
      </c>
      <c r="D228">
        <v>64</v>
      </c>
      <c r="E228">
        <f t="shared" si="13"/>
        <v>-81.03955696202533</v>
      </c>
      <c r="F228">
        <v>59.24</v>
      </c>
      <c r="G228">
        <f t="shared" si="14"/>
        <v>-4.2313607594936613</v>
      </c>
    </row>
    <row r="229" spans="1:7">
      <c r="A229" t="s">
        <v>261</v>
      </c>
      <c r="B229">
        <v>4</v>
      </c>
      <c r="C229">
        <f t="shared" si="12"/>
        <v>-2.7420886075949369</v>
      </c>
      <c r="D229">
        <v>5</v>
      </c>
      <c r="E229">
        <f t="shared" si="13"/>
        <v>-140.03955696202533</v>
      </c>
      <c r="F229">
        <v>90.57</v>
      </c>
      <c r="G229">
        <f t="shared" si="14"/>
        <v>27.09863924050633</v>
      </c>
    </row>
    <row r="230" spans="1:7">
      <c r="A230" t="s">
        <v>262</v>
      </c>
      <c r="B230">
        <v>4</v>
      </c>
      <c r="C230">
        <f t="shared" si="12"/>
        <v>-2.7420886075949369</v>
      </c>
      <c r="D230">
        <v>5</v>
      </c>
      <c r="E230">
        <f t="shared" si="13"/>
        <v>-140.03955696202533</v>
      </c>
      <c r="F230">
        <v>90.57</v>
      </c>
      <c r="G230">
        <f t="shared" si="14"/>
        <v>27.09863924050633</v>
      </c>
    </row>
    <row r="231" spans="1:7">
      <c r="A231" t="s">
        <v>263</v>
      </c>
      <c r="B231">
        <v>4</v>
      </c>
      <c r="C231">
        <f t="shared" si="12"/>
        <v>-2.7420886075949369</v>
      </c>
      <c r="D231">
        <v>5</v>
      </c>
      <c r="E231">
        <f t="shared" si="13"/>
        <v>-140.03955696202533</v>
      </c>
      <c r="F231">
        <v>90.74</v>
      </c>
      <c r="G231">
        <f t="shared" si="14"/>
        <v>27.268639240506332</v>
      </c>
    </row>
    <row r="232" spans="1:7">
      <c r="A232" t="s">
        <v>264</v>
      </c>
      <c r="B232">
        <v>4</v>
      </c>
      <c r="C232">
        <f t="shared" si="12"/>
        <v>-2.7420886075949369</v>
      </c>
      <c r="D232">
        <v>5</v>
      </c>
      <c r="E232">
        <f t="shared" si="13"/>
        <v>-140.03955696202533</v>
      </c>
      <c r="F232">
        <v>90.74</v>
      </c>
      <c r="G232">
        <f t="shared" si="14"/>
        <v>27.268639240506332</v>
      </c>
    </row>
    <row r="233" spans="1:7">
      <c r="A233" t="s">
        <v>265</v>
      </c>
      <c r="B233">
        <v>4</v>
      </c>
      <c r="C233">
        <f t="shared" si="12"/>
        <v>-2.7420886075949369</v>
      </c>
      <c r="D233">
        <v>64</v>
      </c>
      <c r="E233">
        <f t="shared" si="13"/>
        <v>-81.03955696202533</v>
      </c>
      <c r="F233">
        <v>54.61</v>
      </c>
      <c r="G233">
        <f t="shared" si="14"/>
        <v>-8.8613607594936639</v>
      </c>
    </row>
    <row r="234" spans="1:7">
      <c r="A234" t="s">
        <v>266</v>
      </c>
      <c r="B234">
        <v>4</v>
      </c>
      <c r="C234">
        <f t="shared" si="12"/>
        <v>-2.7420886075949369</v>
      </c>
      <c r="D234">
        <v>418</v>
      </c>
      <c r="E234">
        <f t="shared" si="13"/>
        <v>272.96044303797464</v>
      </c>
      <c r="F234">
        <v>34.07</v>
      </c>
      <c r="G234">
        <f t="shared" si="14"/>
        <v>-29.401360759493663</v>
      </c>
    </row>
    <row r="235" spans="1:7">
      <c r="A235" t="s">
        <v>267</v>
      </c>
      <c r="B235">
        <v>4</v>
      </c>
      <c r="C235">
        <f t="shared" si="12"/>
        <v>-2.7420886075949369</v>
      </c>
      <c r="D235">
        <v>8</v>
      </c>
      <c r="E235">
        <f t="shared" si="13"/>
        <v>-137.03955696202533</v>
      </c>
      <c r="F235">
        <v>87.1</v>
      </c>
      <c r="G235">
        <f t="shared" si="14"/>
        <v>23.628639240506331</v>
      </c>
    </row>
    <row r="236" spans="1:7">
      <c r="A236" t="s">
        <v>268</v>
      </c>
      <c r="B236">
        <v>4</v>
      </c>
      <c r="C236">
        <f t="shared" si="12"/>
        <v>-2.7420886075949369</v>
      </c>
      <c r="D236">
        <v>4</v>
      </c>
      <c r="E236">
        <f t="shared" si="13"/>
        <v>-141.03955696202533</v>
      </c>
      <c r="F236">
        <v>93.44</v>
      </c>
      <c r="G236">
        <f t="shared" si="14"/>
        <v>29.968639240506334</v>
      </c>
    </row>
    <row r="237" spans="1:7">
      <c r="A237" t="s">
        <v>269</v>
      </c>
      <c r="B237">
        <v>4</v>
      </c>
      <c r="C237">
        <f t="shared" si="12"/>
        <v>-2.7420886075949369</v>
      </c>
      <c r="D237">
        <v>5</v>
      </c>
      <c r="E237">
        <f t="shared" si="13"/>
        <v>-140.03955696202533</v>
      </c>
      <c r="F237">
        <v>90</v>
      </c>
      <c r="G237">
        <f t="shared" si="14"/>
        <v>26.528639240506337</v>
      </c>
    </row>
    <row r="238" spans="1:7">
      <c r="A238" t="s">
        <v>270</v>
      </c>
      <c r="B238">
        <v>4</v>
      </c>
      <c r="C238">
        <f t="shared" si="12"/>
        <v>-2.7420886075949369</v>
      </c>
      <c r="D238">
        <v>5</v>
      </c>
      <c r="E238">
        <f t="shared" si="13"/>
        <v>-140.03955696202533</v>
      </c>
      <c r="F238">
        <v>89.8</v>
      </c>
      <c r="G238">
        <f t="shared" si="14"/>
        <v>26.328639240506334</v>
      </c>
    </row>
    <row r="239" spans="1:7">
      <c r="A239" t="s">
        <v>271</v>
      </c>
      <c r="B239">
        <v>4</v>
      </c>
      <c r="C239">
        <f t="shared" si="12"/>
        <v>-2.7420886075949369</v>
      </c>
      <c r="D239">
        <v>5</v>
      </c>
      <c r="E239">
        <f t="shared" si="13"/>
        <v>-140.03955696202533</v>
      </c>
      <c r="F239">
        <v>90</v>
      </c>
      <c r="G239">
        <f t="shared" si="14"/>
        <v>26.528639240506337</v>
      </c>
    </row>
    <row r="240" spans="1:7">
      <c r="A240" t="s">
        <v>272</v>
      </c>
      <c r="B240">
        <v>4</v>
      </c>
      <c r="C240">
        <f t="shared" si="12"/>
        <v>-2.7420886075949369</v>
      </c>
      <c r="D240">
        <v>5</v>
      </c>
      <c r="E240">
        <f t="shared" si="13"/>
        <v>-140.03955696202533</v>
      </c>
      <c r="F240">
        <v>89.8</v>
      </c>
      <c r="G240">
        <f t="shared" si="14"/>
        <v>26.328639240506334</v>
      </c>
    </row>
    <row r="241" spans="1:7">
      <c r="A241" t="s">
        <v>273</v>
      </c>
      <c r="B241">
        <v>4</v>
      </c>
      <c r="C241">
        <f t="shared" si="12"/>
        <v>-2.7420886075949369</v>
      </c>
      <c r="D241">
        <v>35</v>
      </c>
      <c r="E241">
        <f t="shared" si="13"/>
        <v>-110.03955696202533</v>
      </c>
      <c r="F241">
        <v>69.569999999999993</v>
      </c>
      <c r="G241">
        <f t="shared" si="14"/>
        <v>6.0986392405063299</v>
      </c>
    </row>
    <row r="242" spans="1:7">
      <c r="A242" t="s">
        <v>274</v>
      </c>
      <c r="B242">
        <v>4</v>
      </c>
      <c r="C242">
        <f t="shared" si="12"/>
        <v>-2.7420886075949369</v>
      </c>
      <c r="D242">
        <v>34</v>
      </c>
      <c r="E242">
        <f t="shared" si="13"/>
        <v>-111.03955696202533</v>
      </c>
      <c r="F242">
        <v>70.430000000000007</v>
      </c>
      <c r="G242">
        <f t="shared" si="14"/>
        <v>6.9586392405063435</v>
      </c>
    </row>
    <row r="243" spans="1:7">
      <c r="A243" t="s">
        <v>275</v>
      </c>
      <c r="B243">
        <v>4</v>
      </c>
      <c r="C243">
        <f t="shared" si="12"/>
        <v>-2.7420886075949369</v>
      </c>
      <c r="D243">
        <v>5</v>
      </c>
      <c r="E243">
        <f t="shared" si="13"/>
        <v>-140.03955696202533</v>
      </c>
      <c r="F243">
        <v>90.91</v>
      </c>
      <c r="G243">
        <f t="shared" si="14"/>
        <v>27.438639240506333</v>
      </c>
    </row>
    <row r="244" spans="1:7">
      <c r="A244" t="s">
        <v>276</v>
      </c>
      <c r="B244">
        <v>4</v>
      </c>
      <c r="C244">
        <f t="shared" si="12"/>
        <v>-2.7420886075949369</v>
      </c>
      <c r="D244">
        <v>36</v>
      </c>
      <c r="E244">
        <f t="shared" si="13"/>
        <v>-109.03955696202533</v>
      </c>
      <c r="F244">
        <v>69.23</v>
      </c>
      <c r="G244">
        <f t="shared" si="14"/>
        <v>5.7586392405063407</v>
      </c>
    </row>
    <row r="245" spans="1:7">
      <c r="A245" t="s">
        <v>277</v>
      </c>
      <c r="B245">
        <v>4</v>
      </c>
      <c r="C245">
        <f t="shared" si="12"/>
        <v>-2.7420886075949369</v>
      </c>
      <c r="D245">
        <v>52</v>
      </c>
      <c r="E245">
        <f t="shared" si="13"/>
        <v>-93.03955696202533</v>
      </c>
      <c r="F245">
        <v>63.64</v>
      </c>
      <c r="G245">
        <f t="shared" si="14"/>
        <v>0.16863924050633727</v>
      </c>
    </row>
    <row r="246" spans="1:7">
      <c r="A246" t="s">
        <v>278</v>
      </c>
      <c r="B246">
        <v>4</v>
      </c>
      <c r="C246">
        <f t="shared" si="12"/>
        <v>-2.7420886075949369</v>
      </c>
      <c r="D246">
        <v>25</v>
      </c>
      <c r="E246">
        <f t="shared" si="13"/>
        <v>-120.03955696202533</v>
      </c>
      <c r="F246">
        <v>73.12</v>
      </c>
      <c r="G246">
        <f t="shared" si="14"/>
        <v>9.6486392405063413</v>
      </c>
    </row>
    <row r="247" spans="1:7">
      <c r="A247" t="s">
        <v>279</v>
      </c>
      <c r="B247">
        <v>4</v>
      </c>
      <c r="C247">
        <f t="shared" si="12"/>
        <v>-2.7420886075949369</v>
      </c>
      <c r="D247">
        <v>11</v>
      </c>
      <c r="E247">
        <f t="shared" si="13"/>
        <v>-134.03955696202533</v>
      </c>
      <c r="F247">
        <v>91.73</v>
      </c>
      <c r="G247">
        <f t="shared" si="14"/>
        <v>28.258639240506341</v>
      </c>
    </row>
    <row r="248" spans="1:7">
      <c r="A248" t="s">
        <v>280</v>
      </c>
      <c r="B248">
        <v>4</v>
      </c>
      <c r="C248">
        <f t="shared" si="12"/>
        <v>-2.7420886075949369</v>
      </c>
      <c r="D248">
        <v>6</v>
      </c>
      <c r="E248">
        <f t="shared" si="13"/>
        <v>-139.03955696202533</v>
      </c>
      <c r="F248">
        <v>91.89</v>
      </c>
      <c r="G248">
        <f t="shared" si="14"/>
        <v>28.418639240506337</v>
      </c>
    </row>
    <row r="249" spans="1:7">
      <c r="A249" t="s">
        <v>281</v>
      </c>
      <c r="B249">
        <v>4</v>
      </c>
      <c r="C249">
        <f t="shared" si="12"/>
        <v>-2.7420886075949369</v>
      </c>
      <c r="D249">
        <v>64</v>
      </c>
      <c r="E249">
        <f t="shared" si="13"/>
        <v>-81.03955696202533</v>
      </c>
      <c r="F249">
        <v>61.68</v>
      </c>
      <c r="G249">
        <f t="shared" si="14"/>
        <v>-1.7913607594936636</v>
      </c>
    </row>
    <row r="250" spans="1:7">
      <c r="A250" t="s">
        <v>282</v>
      </c>
      <c r="B250">
        <v>4</v>
      </c>
      <c r="C250">
        <f t="shared" si="12"/>
        <v>-2.7420886075949369</v>
      </c>
      <c r="D250">
        <v>5</v>
      </c>
      <c r="E250">
        <f t="shared" si="13"/>
        <v>-140.03955696202533</v>
      </c>
      <c r="F250">
        <v>88.89</v>
      </c>
      <c r="G250">
        <f t="shared" si="14"/>
        <v>25.418639240506337</v>
      </c>
    </row>
    <row r="251" spans="1:7">
      <c r="A251" t="s">
        <v>283</v>
      </c>
      <c r="B251">
        <v>4</v>
      </c>
      <c r="C251">
        <f t="shared" si="12"/>
        <v>-2.7420886075949369</v>
      </c>
      <c r="D251">
        <v>14</v>
      </c>
      <c r="E251">
        <f t="shared" si="13"/>
        <v>-131.03955696202533</v>
      </c>
      <c r="F251">
        <v>80.56</v>
      </c>
      <c r="G251">
        <f t="shared" si="14"/>
        <v>17.088639240506339</v>
      </c>
    </row>
    <row r="252" spans="1:7">
      <c r="A252" t="s">
        <v>284</v>
      </c>
      <c r="B252">
        <v>4</v>
      </c>
      <c r="C252">
        <f t="shared" si="12"/>
        <v>-2.7420886075949369</v>
      </c>
      <c r="D252">
        <v>18</v>
      </c>
      <c r="E252">
        <f t="shared" si="13"/>
        <v>-127.03955696202533</v>
      </c>
      <c r="F252">
        <v>75.680000000000007</v>
      </c>
      <c r="G252">
        <f t="shared" si="14"/>
        <v>12.208639240506344</v>
      </c>
    </row>
    <row r="253" spans="1:7">
      <c r="A253" t="s">
        <v>285</v>
      </c>
      <c r="B253">
        <v>4</v>
      </c>
      <c r="C253">
        <f t="shared" si="12"/>
        <v>-2.7420886075949369</v>
      </c>
      <c r="D253">
        <v>11</v>
      </c>
      <c r="E253">
        <f t="shared" si="13"/>
        <v>-134.03955696202533</v>
      </c>
      <c r="F253">
        <v>82.81</v>
      </c>
      <c r="G253">
        <f t="shared" si="14"/>
        <v>19.338639240506339</v>
      </c>
    </row>
    <row r="254" spans="1:7">
      <c r="A254" t="s">
        <v>286</v>
      </c>
      <c r="B254">
        <v>4</v>
      </c>
      <c r="C254">
        <f t="shared" si="12"/>
        <v>-2.7420886075949369</v>
      </c>
      <c r="D254">
        <v>10</v>
      </c>
      <c r="E254">
        <f t="shared" si="13"/>
        <v>-135.03955696202533</v>
      </c>
      <c r="F254">
        <v>83.33</v>
      </c>
      <c r="G254">
        <f t="shared" si="14"/>
        <v>19.858639240506335</v>
      </c>
    </row>
    <row r="255" spans="1:7">
      <c r="A255" t="s">
        <v>287</v>
      </c>
      <c r="B255">
        <v>4</v>
      </c>
      <c r="C255">
        <f t="shared" si="12"/>
        <v>-2.7420886075949369</v>
      </c>
      <c r="D255">
        <v>68</v>
      </c>
      <c r="E255">
        <f t="shared" si="13"/>
        <v>-77.03955696202533</v>
      </c>
      <c r="F255">
        <v>65.66</v>
      </c>
      <c r="G255">
        <f t="shared" si="14"/>
        <v>2.1886392405063333</v>
      </c>
    </row>
    <row r="256" spans="1:7">
      <c r="A256" t="s">
        <v>288</v>
      </c>
      <c r="B256">
        <v>5</v>
      </c>
      <c r="C256">
        <f t="shared" si="12"/>
        <v>-1.7420886075949369</v>
      </c>
      <c r="D256">
        <v>37</v>
      </c>
      <c r="E256">
        <f t="shared" si="13"/>
        <v>-108.03955696202533</v>
      </c>
      <c r="F256">
        <v>64.08</v>
      </c>
      <c r="G256">
        <f t="shared" si="14"/>
        <v>0.608639240506335</v>
      </c>
    </row>
    <row r="257" spans="1:7">
      <c r="A257" t="s">
        <v>289</v>
      </c>
      <c r="B257">
        <v>5</v>
      </c>
      <c r="C257">
        <f t="shared" si="12"/>
        <v>-1.7420886075949369</v>
      </c>
      <c r="D257">
        <v>56</v>
      </c>
      <c r="E257">
        <f t="shared" si="13"/>
        <v>-89.03955696202533</v>
      </c>
      <c r="F257">
        <v>58.21</v>
      </c>
      <c r="G257">
        <f t="shared" si="14"/>
        <v>-5.2613607594936624</v>
      </c>
    </row>
    <row r="258" spans="1:7">
      <c r="A258" t="s">
        <v>290</v>
      </c>
      <c r="B258">
        <v>5</v>
      </c>
      <c r="C258">
        <f t="shared" si="12"/>
        <v>-1.7420886075949369</v>
      </c>
      <c r="D258">
        <v>6</v>
      </c>
      <c r="E258">
        <f t="shared" si="13"/>
        <v>-139.03955696202533</v>
      </c>
      <c r="F258">
        <v>89.09</v>
      </c>
      <c r="G258">
        <f t="shared" si="14"/>
        <v>25.61863924050634</v>
      </c>
    </row>
    <row r="259" spans="1:7">
      <c r="A259" t="s">
        <v>291</v>
      </c>
      <c r="B259">
        <v>5</v>
      </c>
      <c r="C259">
        <f t="shared" si="12"/>
        <v>-1.7420886075949369</v>
      </c>
      <c r="D259">
        <v>11</v>
      </c>
      <c r="E259">
        <f t="shared" si="13"/>
        <v>-134.03955696202533</v>
      </c>
      <c r="F259">
        <v>89.81</v>
      </c>
      <c r="G259">
        <f t="shared" si="14"/>
        <v>26.338639240506339</v>
      </c>
    </row>
    <row r="260" spans="1:7">
      <c r="A260" t="s">
        <v>292</v>
      </c>
      <c r="B260">
        <v>5</v>
      </c>
      <c r="C260">
        <f t="shared" ref="C260:C323" si="15">B260-J$7</f>
        <v>-1.7420886075949369</v>
      </c>
      <c r="D260">
        <v>5</v>
      </c>
      <c r="E260">
        <f t="shared" ref="E260:E323" si="16">D260-K$7</f>
        <v>-140.03955696202533</v>
      </c>
      <c r="F260">
        <v>92.54</v>
      </c>
      <c r="G260">
        <f t="shared" ref="G260:G323" si="17">F260-L$7</f>
        <v>29.068639240506343</v>
      </c>
    </row>
    <row r="261" spans="1:7">
      <c r="A261" t="s">
        <v>293</v>
      </c>
      <c r="B261">
        <v>5</v>
      </c>
      <c r="C261">
        <f t="shared" si="15"/>
        <v>-1.7420886075949369</v>
      </c>
      <c r="D261">
        <v>6</v>
      </c>
      <c r="E261">
        <f t="shared" si="16"/>
        <v>-139.03955696202533</v>
      </c>
      <c r="F261">
        <v>91.78</v>
      </c>
      <c r="G261">
        <f t="shared" si="17"/>
        <v>28.308639240506338</v>
      </c>
    </row>
    <row r="262" spans="1:7">
      <c r="A262" t="s">
        <v>294</v>
      </c>
      <c r="B262">
        <v>5</v>
      </c>
      <c r="C262">
        <f t="shared" si="15"/>
        <v>-1.7420886075949369</v>
      </c>
      <c r="D262">
        <v>77</v>
      </c>
      <c r="E262">
        <f t="shared" si="16"/>
        <v>-68.03955696202533</v>
      </c>
      <c r="F262">
        <v>57.69</v>
      </c>
      <c r="G262">
        <f t="shared" si="17"/>
        <v>-5.7813607594936656</v>
      </c>
    </row>
    <row r="263" spans="1:7">
      <c r="A263" t="s">
        <v>295</v>
      </c>
      <c r="B263">
        <v>5</v>
      </c>
      <c r="C263">
        <f t="shared" si="15"/>
        <v>-1.7420886075949369</v>
      </c>
      <c r="D263">
        <v>74</v>
      </c>
      <c r="E263">
        <f t="shared" si="16"/>
        <v>-71.03955696202533</v>
      </c>
      <c r="F263">
        <v>54.04</v>
      </c>
      <c r="G263">
        <f t="shared" si="17"/>
        <v>-9.4313607594936641</v>
      </c>
    </row>
    <row r="264" spans="1:7">
      <c r="A264" t="s">
        <v>296</v>
      </c>
      <c r="B264">
        <v>5</v>
      </c>
      <c r="C264">
        <f t="shared" si="15"/>
        <v>-1.7420886075949369</v>
      </c>
      <c r="D264">
        <v>56</v>
      </c>
      <c r="E264">
        <f t="shared" si="16"/>
        <v>-89.03955696202533</v>
      </c>
      <c r="F264">
        <v>58.21</v>
      </c>
      <c r="G264">
        <f t="shared" si="17"/>
        <v>-5.2613607594936624</v>
      </c>
    </row>
    <row r="265" spans="1:7">
      <c r="A265" t="s">
        <v>297</v>
      </c>
      <c r="B265">
        <v>5</v>
      </c>
      <c r="C265">
        <f t="shared" si="15"/>
        <v>-1.7420886075949369</v>
      </c>
      <c r="D265">
        <v>5</v>
      </c>
      <c r="E265">
        <f t="shared" si="16"/>
        <v>-140.03955696202533</v>
      </c>
      <c r="F265">
        <v>91.53</v>
      </c>
      <c r="G265">
        <f t="shared" si="17"/>
        <v>28.058639240506338</v>
      </c>
    </row>
    <row r="266" spans="1:7">
      <c r="A266" t="s">
        <v>298</v>
      </c>
      <c r="B266">
        <v>5</v>
      </c>
      <c r="C266">
        <f t="shared" si="15"/>
        <v>-1.7420886075949369</v>
      </c>
      <c r="D266">
        <v>6</v>
      </c>
      <c r="E266">
        <f t="shared" si="16"/>
        <v>-139.03955696202533</v>
      </c>
      <c r="F266">
        <v>89.47</v>
      </c>
      <c r="G266">
        <f t="shared" si="17"/>
        <v>25.998639240506336</v>
      </c>
    </row>
    <row r="267" spans="1:7">
      <c r="A267" t="s">
        <v>299</v>
      </c>
      <c r="B267">
        <v>5</v>
      </c>
      <c r="C267">
        <f t="shared" si="15"/>
        <v>-1.7420886075949369</v>
      </c>
      <c r="D267">
        <v>59</v>
      </c>
      <c r="E267">
        <f t="shared" si="16"/>
        <v>-86.03955696202533</v>
      </c>
      <c r="F267">
        <v>59.03</v>
      </c>
      <c r="G267">
        <f t="shared" si="17"/>
        <v>-4.4413607594936622</v>
      </c>
    </row>
    <row r="268" spans="1:7">
      <c r="A268" t="s">
        <v>300</v>
      </c>
      <c r="B268">
        <v>5</v>
      </c>
      <c r="C268">
        <f t="shared" si="15"/>
        <v>-1.7420886075949369</v>
      </c>
      <c r="D268">
        <v>44</v>
      </c>
      <c r="E268">
        <f t="shared" si="16"/>
        <v>-101.03955696202533</v>
      </c>
      <c r="F268">
        <v>70.069999999999993</v>
      </c>
      <c r="G268">
        <f t="shared" si="17"/>
        <v>6.5986392405063299</v>
      </c>
    </row>
    <row r="269" spans="1:7">
      <c r="A269" t="s">
        <v>301</v>
      </c>
      <c r="B269">
        <v>5</v>
      </c>
      <c r="C269">
        <f t="shared" si="15"/>
        <v>-1.7420886075949369</v>
      </c>
      <c r="D269">
        <v>234</v>
      </c>
      <c r="E269">
        <f t="shared" si="16"/>
        <v>88.96044303797467</v>
      </c>
      <c r="F269">
        <v>44.29</v>
      </c>
      <c r="G269">
        <f t="shared" si="17"/>
        <v>-19.181360759493664</v>
      </c>
    </row>
    <row r="270" spans="1:7">
      <c r="A270" t="s">
        <v>302</v>
      </c>
      <c r="B270">
        <v>5</v>
      </c>
      <c r="C270">
        <f t="shared" si="15"/>
        <v>-1.7420886075949369</v>
      </c>
      <c r="D270">
        <v>6</v>
      </c>
      <c r="E270">
        <f t="shared" si="16"/>
        <v>-139.03955696202533</v>
      </c>
      <c r="F270">
        <v>88.46</v>
      </c>
      <c r="G270">
        <f t="shared" si="17"/>
        <v>24.98863924050633</v>
      </c>
    </row>
    <row r="271" spans="1:7">
      <c r="A271" t="s">
        <v>303</v>
      </c>
      <c r="B271">
        <v>5</v>
      </c>
      <c r="C271">
        <f t="shared" si="15"/>
        <v>-1.7420886075949369</v>
      </c>
      <c r="D271">
        <v>17</v>
      </c>
      <c r="E271">
        <f t="shared" si="16"/>
        <v>-128.03955696202533</v>
      </c>
      <c r="F271">
        <v>89.7</v>
      </c>
      <c r="G271">
        <f t="shared" si="17"/>
        <v>26.22863924050634</v>
      </c>
    </row>
    <row r="272" spans="1:7">
      <c r="A272" t="s">
        <v>304</v>
      </c>
      <c r="B272">
        <v>5</v>
      </c>
      <c r="C272">
        <f t="shared" si="15"/>
        <v>-1.7420886075949369</v>
      </c>
      <c r="D272">
        <v>6</v>
      </c>
      <c r="E272">
        <f t="shared" si="16"/>
        <v>-139.03955696202533</v>
      </c>
      <c r="F272">
        <v>88.68</v>
      </c>
      <c r="G272">
        <f t="shared" si="17"/>
        <v>25.208639240506344</v>
      </c>
    </row>
    <row r="273" spans="1:7">
      <c r="A273" t="s">
        <v>305</v>
      </c>
      <c r="B273">
        <v>5</v>
      </c>
      <c r="C273">
        <f t="shared" si="15"/>
        <v>-1.7420886075949369</v>
      </c>
      <c r="D273">
        <v>8</v>
      </c>
      <c r="E273">
        <f t="shared" si="16"/>
        <v>-137.03955696202533</v>
      </c>
      <c r="F273">
        <v>91.01</v>
      </c>
      <c r="G273">
        <f t="shared" si="17"/>
        <v>27.538639240506342</v>
      </c>
    </row>
    <row r="274" spans="1:7">
      <c r="A274" t="s">
        <v>306</v>
      </c>
      <c r="B274">
        <v>5</v>
      </c>
      <c r="C274">
        <f t="shared" si="15"/>
        <v>-1.7420886075949369</v>
      </c>
      <c r="D274">
        <v>5</v>
      </c>
      <c r="E274">
        <f t="shared" si="16"/>
        <v>-140.03955696202533</v>
      </c>
      <c r="F274">
        <v>90.38</v>
      </c>
      <c r="G274">
        <f t="shared" si="17"/>
        <v>26.908639240506332</v>
      </c>
    </row>
    <row r="275" spans="1:7">
      <c r="A275" t="s">
        <v>307</v>
      </c>
      <c r="B275">
        <v>5</v>
      </c>
      <c r="C275">
        <f t="shared" si="15"/>
        <v>-1.7420886075949369</v>
      </c>
      <c r="D275">
        <v>109</v>
      </c>
      <c r="E275">
        <f t="shared" si="16"/>
        <v>-36.03955696202533</v>
      </c>
      <c r="F275">
        <v>60.07</v>
      </c>
      <c r="G275">
        <f t="shared" si="17"/>
        <v>-3.401360759493663</v>
      </c>
    </row>
    <row r="276" spans="1:7">
      <c r="A276" t="s">
        <v>308</v>
      </c>
      <c r="B276">
        <v>5</v>
      </c>
      <c r="C276">
        <f t="shared" si="15"/>
        <v>-1.7420886075949369</v>
      </c>
      <c r="D276">
        <v>5</v>
      </c>
      <c r="E276">
        <f t="shared" si="16"/>
        <v>-140.03955696202533</v>
      </c>
      <c r="F276">
        <v>89.8</v>
      </c>
      <c r="G276">
        <f t="shared" si="17"/>
        <v>26.328639240506334</v>
      </c>
    </row>
    <row r="277" spans="1:7">
      <c r="A277" t="s">
        <v>309</v>
      </c>
      <c r="B277">
        <v>5</v>
      </c>
      <c r="C277">
        <f t="shared" si="15"/>
        <v>-1.7420886075949369</v>
      </c>
      <c r="D277">
        <v>6</v>
      </c>
      <c r="E277">
        <f t="shared" si="16"/>
        <v>-139.03955696202533</v>
      </c>
      <c r="F277">
        <v>91.89</v>
      </c>
      <c r="G277">
        <f t="shared" si="17"/>
        <v>28.418639240506337</v>
      </c>
    </row>
    <row r="278" spans="1:7">
      <c r="A278" t="s">
        <v>310</v>
      </c>
      <c r="B278">
        <v>5</v>
      </c>
      <c r="C278">
        <f t="shared" si="15"/>
        <v>-1.7420886075949369</v>
      </c>
      <c r="D278">
        <v>8</v>
      </c>
      <c r="E278">
        <f t="shared" si="16"/>
        <v>-137.03955696202533</v>
      </c>
      <c r="F278">
        <v>90.8</v>
      </c>
      <c r="G278">
        <f t="shared" si="17"/>
        <v>27.328639240506334</v>
      </c>
    </row>
    <row r="279" spans="1:7">
      <c r="A279" t="s">
        <v>311</v>
      </c>
      <c r="B279">
        <v>5</v>
      </c>
      <c r="C279">
        <f t="shared" si="15"/>
        <v>-1.7420886075949369</v>
      </c>
      <c r="D279">
        <v>25</v>
      </c>
      <c r="E279">
        <f t="shared" si="16"/>
        <v>-120.03955696202533</v>
      </c>
      <c r="F279">
        <v>71.260000000000005</v>
      </c>
      <c r="G279">
        <f t="shared" si="17"/>
        <v>7.7886392405063418</v>
      </c>
    </row>
    <row r="280" spans="1:7">
      <c r="A280" t="s">
        <v>312</v>
      </c>
      <c r="B280">
        <v>5</v>
      </c>
      <c r="C280">
        <f t="shared" si="15"/>
        <v>-1.7420886075949369</v>
      </c>
      <c r="D280">
        <v>144</v>
      </c>
      <c r="E280">
        <f t="shared" si="16"/>
        <v>-1.0395569620253298</v>
      </c>
      <c r="F280">
        <v>59.44</v>
      </c>
      <c r="G280">
        <f t="shared" si="17"/>
        <v>-4.0313607594936656</v>
      </c>
    </row>
    <row r="281" spans="1:7">
      <c r="A281" t="s">
        <v>313</v>
      </c>
      <c r="B281">
        <v>5</v>
      </c>
      <c r="C281">
        <f t="shared" si="15"/>
        <v>-1.7420886075949369</v>
      </c>
      <c r="D281">
        <v>90</v>
      </c>
      <c r="E281">
        <f t="shared" si="16"/>
        <v>-55.03955696202533</v>
      </c>
      <c r="F281">
        <v>50.82</v>
      </c>
      <c r="G281">
        <f t="shared" si="17"/>
        <v>-12.651360759493663</v>
      </c>
    </row>
    <row r="282" spans="1:7">
      <c r="A282" t="s">
        <v>314</v>
      </c>
      <c r="B282">
        <v>5</v>
      </c>
      <c r="C282">
        <f t="shared" si="15"/>
        <v>-1.7420886075949369</v>
      </c>
      <c r="D282">
        <v>5</v>
      </c>
      <c r="E282">
        <f t="shared" si="16"/>
        <v>-140.03955696202533</v>
      </c>
      <c r="F282">
        <v>92.19</v>
      </c>
      <c r="G282">
        <f t="shared" si="17"/>
        <v>28.718639240506334</v>
      </c>
    </row>
    <row r="283" spans="1:7">
      <c r="A283" t="s">
        <v>315</v>
      </c>
      <c r="B283">
        <v>5</v>
      </c>
      <c r="C283">
        <f t="shared" si="15"/>
        <v>-1.7420886075949369</v>
      </c>
      <c r="D283">
        <v>88</v>
      </c>
      <c r="E283">
        <f t="shared" si="16"/>
        <v>-57.03955696202533</v>
      </c>
      <c r="F283">
        <v>50.84</v>
      </c>
      <c r="G283">
        <f t="shared" si="17"/>
        <v>-12.63136075949366</v>
      </c>
    </row>
    <row r="284" spans="1:7">
      <c r="A284" t="s">
        <v>316</v>
      </c>
      <c r="B284">
        <v>5</v>
      </c>
      <c r="C284">
        <f t="shared" si="15"/>
        <v>-1.7420886075949369</v>
      </c>
      <c r="D284">
        <v>12</v>
      </c>
      <c r="E284">
        <f t="shared" si="16"/>
        <v>-133.03955696202533</v>
      </c>
      <c r="F284">
        <v>78.180000000000007</v>
      </c>
      <c r="G284">
        <f t="shared" si="17"/>
        <v>14.708639240506344</v>
      </c>
    </row>
    <row r="285" spans="1:7">
      <c r="A285" t="s">
        <v>317</v>
      </c>
      <c r="B285">
        <v>5</v>
      </c>
      <c r="C285">
        <f t="shared" si="15"/>
        <v>-1.7420886075949369</v>
      </c>
      <c r="D285">
        <v>365</v>
      </c>
      <c r="E285">
        <f t="shared" si="16"/>
        <v>219.96044303797467</v>
      </c>
      <c r="F285">
        <v>34.94</v>
      </c>
      <c r="G285">
        <f t="shared" si="17"/>
        <v>-28.531360759493666</v>
      </c>
    </row>
    <row r="286" spans="1:7">
      <c r="A286" t="s">
        <v>318</v>
      </c>
      <c r="B286">
        <v>5</v>
      </c>
      <c r="C286">
        <f t="shared" si="15"/>
        <v>-1.7420886075949369</v>
      </c>
      <c r="D286">
        <v>221</v>
      </c>
      <c r="E286">
        <f t="shared" si="16"/>
        <v>75.96044303797467</v>
      </c>
      <c r="F286">
        <v>50.11</v>
      </c>
      <c r="G286">
        <f t="shared" si="17"/>
        <v>-13.361360759493664</v>
      </c>
    </row>
    <row r="287" spans="1:7">
      <c r="A287" t="s">
        <v>319</v>
      </c>
      <c r="B287">
        <v>5</v>
      </c>
      <c r="C287">
        <f t="shared" si="15"/>
        <v>-1.7420886075949369</v>
      </c>
      <c r="D287">
        <v>204</v>
      </c>
      <c r="E287">
        <f t="shared" si="16"/>
        <v>58.96044303797467</v>
      </c>
      <c r="F287">
        <v>40.700000000000003</v>
      </c>
      <c r="G287">
        <f t="shared" si="17"/>
        <v>-22.77136075949366</v>
      </c>
    </row>
    <row r="288" spans="1:7">
      <c r="A288" t="s">
        <v>320</v>
      </c>
      <c r="B288">
        <v>5</v>
      </c>
      <c r="C288">
        <f t="shared" si="15"/>
        <v>-1.7420886075949369</v>
      </c>
      <c r="D288">
        <v>8</v>
      </c>
      <c r="E288">
        <f t="shared" si="16"/>
        <v>-137.03955696202533</v>
      </c>
      <c r="F288">
        <v>89.04</v>
      </c>
      <c r="G288">
        <f t="shared" si="17"/>
        <v>25.568639240506343</v>
      </c>
    </row>
    <row r="289" spans="1:7">
      <c r="A289" t="s">
        <v>321</v>
      </c>
      <c r="B289">
        <v>5</v>
      </c>
      <c r="C289">
        <f t="shared" si="15"/>
        <v>-1.7420886075949369</v>
      </c>
      <c r="D289">
        <v>5</v>
      </c>
      <c r="E289">
        <f t="shared" si="16"/>
        <v>-140.03955696202533</v>
      </c>
      <c r="F289">
        <v>91.38</v>
      </c>
      <c r="G289">
        <f t="shared" si="17"/>
        <v>27.908639240506332</v>
      </c>
    </row>
    <row r="290" spans="1:7">
      <c r="A290" t="s">
        <v>322</v>
      </c>
      <c r="B290">
        <v>5</v>
      </c>
      <c r="C290">
        <f t="shared" si="15"/>
        <v>-1.7420886075949369</v>
      </c>
      <c r="D290">
        <v>355</v>
      </c>
      <c r="E290">
        <f t="shared" si="16"/>
        <v>209.96044303797467</v>
      </c>
      <c r="F290">
        <v>38.15</v>
      </c>
      <c r="G290">
        <f t="shared" si="17"/>
        <v>-25.321360759493665</v>
      </c>
    </row>
    <row r="291" spans="1:7">
      <c r="A291" t="s">
        <v>323</v>
      </c>
      <c r="B291">
        <v>5</v>
      </c>
      <c r="C291">
        <f t="shared" si="15"/>
        <v>-1.7420886075949369</v>
      </c>
      <c r="D291">
        <v>12</v>
      </c>
      <c r="E291">
        <f t="shared" si="16"/>
        <v>-133.03955696202533</v>
      </c>
      <c r="F291">
        <v>86.36</v>
      </c>
      <c r="G291">
        <f t="shared" si="17"/>
        <v>22.888639240506336</v>
      </c>
    </row>
    <row r="292" spans="1:7">
      <c r="A292" t="s">
        <v>324</v>
      </c>
      <c r="B292">
        <v>5</v>
      </c>
      <c r="C292">
        <f t="shared" si="15"/>
        <v>-1.7420886075949369</v>
      </c>
      <c r="D292">
        <v>5</v>
      </c>
      <c r="E292">
        <f t="shared" si="16"/>
        <v>-140.03955696202533</v>
      </c>
      <c r="F292">
        <v>91.67</v>
      </c>
      <c r="G292">
        <f t="shared" si="17"/>
        <v>28.198639240506338</v>
      </c>
    </row>
    <row r="293" spans="1:7">
      <c r="A293" t="s">
        <v>325</v>
      </c>
      <c r="B293">
        <v>5</v>
      </c>
      <c r="C293">
        <f t="shared" si="15"/>
        <v>-1.7420886075949369</v>
      </c>
      <c r="D293">
        <v>438</v>
      </c>
      <c r="E293">
        <f t="shared" si="16"/>
        <v>292.96044303797464</v>
      </c>
      <c r="F293">
        <v>43.56</v>
      </c>
      <c r="G293">
        <f t="shared" si="17"/>
        <v>-19.911360759493661</v>
      </c>
    </row>
    <row r="294" spans="1:7">
      <c r="A294" t="s">
        <v>326</v>
      </c>
      <c r="B294">
        <v>5</v>
      </c>
      <c r="C294">
        <f t="shared" si="15"/>
        <v>-1.7420886075949369</v>
      </c>
      <c r="D294">
        <v>392</v>
      </c>
      <c r="E294">
        <f t="shared" si="16"/>
        <v>246.96044303797467</v>
      </c>
      <c r="F294">
        <v>40.79</v>
      </c>
      <c r="G294">
        <f t="shared" si="17"/>
        <v>-22.681360759493664</v>
      </c>
    </row>
    <row r="295" spans="1:7">
      <c r="A295" t="s">
        <v>327</v>
      </c>
      <c r="B295">
        <v>5</v>
      </c>
      <c r="C295">
        <f t="shared" si="15"/>
        <v>-1.7420886075949369</v>
      </c>
      <c r="D295">
        <v>5</v>
      </c>
      <c r="E295">
        <f t="shared" si="16"/>
        <v>-140.03955696202533</v>
      </c>
      <c r="F295">
        <v>91.23</v>
      </c>
      <c r="G295">
        <f t="shared" si="17"/>
        <v>27.758639240506341</v>
      </c>
    </row>
    <row r="296" spans="1:7">
      <c r="A296" t="s">
        <v>328</v>
      </c>
      <c r="B296">
        <v>5</v>
      </c>
      <c r="C296">
        <f t="shared" si="15"/>
        <v>-1.7420886075949369</v>
      </c>
      <c r="D296">
        <v>70</v>
      </c>
      <c r="E296">
        <f t="shared" si="16"/>
        <v>-75.03955696202533</v>
      </c>
      <c r="F296">
        <v>55.13</v>
      </c>
      <c r="G296">
        <f t="shared" si="17"/>
        <v>-8.3413607594936607</v>
      </c>
    </row>
    <row r="297" spans="1:7">
      <c r="A297" t="s">
        <v>329</v>
      </c>
      <c r="B297">
        <v>5</v>
      </c>
      <c r="C297">
        <f t="shared" si="15"/>
        <v>-1.7420886075949369</v>
      </c>
      <c r="D297">
        <v>57</v>
      </c>
      <c r="E297">
        <f t="shared" si="16"/>
        <v>-88.03955696202533</v>
      </c>
      <c r="F297">
        <v>58.39</v>
      </c>
      <c r="G297">
        <f t="shared" si="17"/>
        <v>-5.0813607594936627</v>
      </c>
    </row>
    <row r="298" spans="1:7">
      <c r="A298" t="s">
        <v>330</v>
      </c>
      <c r="B298">
        <v>5</v>
      </c>
      <c r="C298">
        <f t="shared" si="15"/>
        <v>-1.7420886075949369</v>
      </c>
      <c r="D298">
        <v>77</v>
      </c>
      <c r="E298">
        <f t="shared" si="16"/>
        <v>-68.03955696202533</v>
      </c>
      <c r="F298">
        <v>54.44</v>
      </c>
      <c r="G298">
        <f t="shared" si="17"/>
        <v>-9.0313607594936656</v>
      </c>
    </row>
    <row r="299" spans="1:7">
      <c r="A299" t="s">
        <v>331</v>
      </c>
      <c r="B299">
        <v>5</v>
      </c>
      <c r="C299">
        <f t="shared" si="15"/>
        <v>-1.7420886075949369</v>
      </c>
      <c r="D299">
        <v>5</v>
      </c>
      <c r="E299">
        <f t="shared" si="16"/>
        <v>-140.03955696202533</v>
      </c>
      <c r="F299">
        <v>90</v>
      </c>
      <c r="G299">
        <f t="shared" si="17"/>
        <v>26.528639240506337</v>
      </c>
    </row>
    <row r="300" spans="1:7">
      <c r="A300" t="s">
        <v>332</v>
      </c>
      <c r="B300">
        <v>5</v>
      </c>
      <c r="C300">
        <f t="shared" si="15"/>
        <v>-1.7420886075949369</v>
      </c>
      <c r="D300">
        <v>5</v>
      </c>
      <c r="E300">
        <f t="shared" si="16"/>
        <v>-140.03955696202533</v>
      </c>
      <c r="F300">
        <v>91.8</v>
      </c>
      <c r="G300">
        <f t="shared" si="17"/>
        <v>28.328639240506334</v>
      </c>
    </row>
    <row r="301" spans="1:7">
      <c r="A301" t="s">
        <v>333</v>
      </c>
      <c r="B301">
        <v>5</v>
      </c>
      <c r="C301">
        <f t="shared" si="15"/>
        <v>-1.7420886075949369</v>
      </c>
      <c r="D301">
        <v>5</v>
      </c>
      <c r="E301">
        <f t="shared" si="16"/>
        <v>-140.03955696202533</v>
      </c>
      <c r="F301">
        <v>91.07</v>
      </c>
      <c r="G301">
        <f t="shared" si="17"/>
        <v>27.59863924050633</v>
      </c>
    </row>
    <row r="302" spans="1:7">
      <c r="A302" t="s">
        <v>334</v>
      </c>
      <c r="B302">
        <v>5</v>
      </c>
      <c r="C302">
        <f t="shared" si="15"/>
        <v>-1.7420886075949369</v>
      </c>
      <c r="D302">
        <v>52</v>
      </c>
      <c r="E302">
        <f t="shared" si="16"/>
        <v>-93.03955696202533</v>
      </c>
      <c r="F302">
        <v>60.9</v>
      </c>
      <c r="G302">
        <f t="shared" si="17"/>
        <v>-2.5713607594936647</v>
      </c>
    </row>
    <row r="303" spans="1:7">
      <c r="A303" t="s">
        <v>335</v>
      </c>
      <c r="B303">
        <v>5</v>
      </c>
      <c r="C303">
        <f t="shared" si="15"/>
        <v>-1.7420886075949369</v>
      </c>
      <c r="D303">
        <v>262</v>
      </c>
      <c r="E303">
        <f t="shared" si="16"/>
        <v>116.96044303797467</v>
      </c>
      <c r="F303">
        <v>46.42</v>
      </c>
      <c r="G303">
        <f t="shared" si="17"/>
        <v>-17.051360759493662</v>
      </c>
    </row>
    <row r="304" spans="1:7">
      <c r="A304" t="s">
        <v>336</v>
      </c>
      <c r="B304">
        <v>5</v>
      </c>
      <c r="C304">
        <f t="shared" si="15"/>
        <v>-1.7420886075949369</v>
      </c>
      <c r="D304">
        <v>19</v>
      </c>
      <c r="E304">
        <f t="shared" si="16"/>
        <v>-126.03955696202533</v>
      </c>
      <c r="F304">
        <v>78.16</v>
      </c>
      <c r="G304">
        <f t="shared" si="17"/>
        <v>14.688639240506333</v>
      </c>
    </row>
    <row r="305" spans="1:7">
      <c r="A305" t="s">
        <v>337</v>
      </c>
      <c r="B305">
        <v>5</v>
      </c>
      <c r="C305">
        <f t="shared" si="15"/>
        <v>-1.7420886075949369</v>
      </c>
      <c r="D305">
        <v>6</v>
      </c>
      <c r="E305">
        <f t="shared" si="16"/>
        <v>-139.03955696202533</v>
      </c>
      <c r="F305">
        <v>88</v>
      </c>
      <c r="G305">
        <f t="shared" si="17"/>
        <v>24.528639240506337</v>
      </c>
    </row>
    <row r="306" spans="1:7">
      <c r="A306" t="s">
        <v>338</v>
      </c>
      <c r="B306">
        <v>5</v>
      </c>
      <c r="C306">
        <f t="shared" si="15"/>
        <v>-1.7420886075949369</v>
      </c>
      <c r="D306">
        <v>12</v>
      </c>
      <c r="E306">
        <f t="shared" si="16"/>
        <v>-133.03955696202533</v>
      </c>
      <c r="F306">
        <v>80.95</v>
      </c>
      <c r="G306">
        <f t="shared" si="17"/>
        <v>17.47863924050634</v>
      </c>
    </row>
    <row r="307" spans="1:7">
      <c r="A307" t="s">
        <v>339</v>
      </c>
      <c r="B307">
        <v>5</v>
      </c>
      <c r="C307">
        <f t="shared" si="15"/>
        <v>-1.7420886075949369</v>
      </c>
      <c r="D307">
        <v>5</v>
      </c>
      <c r="E307">
        <f t="shared" si="16"/>
        <v>-140.03955696202533</v>
      </c>
      <c r="F307">
        <v>90.38</v>
      </c>
      <c r="G307">
        <f t="shared" si="17"/>
        <v>26.908639240506332</v>
      </c>
    </row>
    <row r="308" spans="1:7">
      <c r="A308" t="s">
        <v>340</v>
      </c>
      <c r="B308">
        <v>5</v>
      </c>
      <c r="C308">
        <f t="shared" si="15"/>
        <v>-1.7420886075949369</v>
      </c>
      <c r="D308">
        <v>6</v>
      </c>
      <c r="E308">
        <f t="shared" si="16"/>
        <v>-139.03955696202533</v>
      </c>
      <c r="F308">
        <v>88</v>
      </c>
      <c r="G308">
        <f t="shared" si="17"/>
        <v>24.528639240506337</v>
      </c>
    </row>
    <row r="309" spans="1:7">
      <c r="A309" t="s">
        <v>341</v>
      </c>
      <c r="B309">
        <v>5</v>
      </c>
      <c r="C309">
        <f t="shared" si="15"/>
        <v>-1.7420886075949369</v>
      </c>
      <c r="D309">
        <v>13</v>
      </c>
      <c r="E309">
        <f t="shared" si="16"/>
        <v>-132.03955696202533</v>
      </c>
      <c r="F309">
        <v>86.32</v>
      </c>
      <c r="G309">
        <f t="shared" si="17"/>
        <v>22.84863924050633</v>
      </c>
    </row>
    <row r="310" spans="1:7">
      <c r="A310" t="s">
        <v>342</v>
      </c>
      <c r="B310">
        <v>5</v>
      </c>
      <c r="C310">
        <f t="shared" si="15"/>
        <v>-1.7420886075949369</v>
      </c>
      <c r="D310">
        <v>59</v>
      </c>
      <c r="E310">
        <f t="shared" si="16"/>
        <v>-86.03955696202533</v>
      </c>
      <c r="F310">
        <v>62.18</v>
      </c>
      <c r="G310">
        <f t="shared" si="17"/>
        <v>-1.2913607594936636</v>
      </c>
    </row>
    <row r="311" spans="1:7">
      <c r="A311" t="s">
        <v>343</v>
      </c>
      <c r="B311">
        <v>5</v>
      </c>
      <c r="C311">
        <f t="shared" si="15"/>
        <v>-1.7420886075949369</v>
      </c>
      <c r="D311">
        <v>15</v>
      </c>
      <c r="E311">
        <f t="shared" si="16"/>
        <v>-130.03955696202533</v>
      </c>
      <c r="F311">
        <v>76.92</v>
      </c>
      <c r="G311">
        <f t="shared" si="17"/>
        <v>13.448639240506338</v>
      </c>
    </row>
    <row r="312" spans="1:7">
      <c r="A312" t="s">
        <v>344</v>
      </c>
      <c r="B312">
        <v>5</v>
      </c>
      <c r="C312">
        <f t="shared" si="15"/>
        <v>-1.7420886075949369</v>
      </c>
      <c r="D312">
        <v>4</v>
      </c>
      <c r="E312">
        <f t="shared" si="16"/>
        <v>-141.03955696202533</v>
      </c>
      <c r="F312">
        <v>92.16</v>
      </c>
      <c r="G312">
        <f t="shared" si="17"/>
        <v>28.688639240506333</v>
      </c>
    </row>
    <row r="313" spans="1:7">
      <c r="A313" t="s">
        <v>345</v>
      </c>
      <c r="B313">
        <v>5</v>
      </c>
      <c r="C313">
        <f t="shared" si="15"/>
        <v>-1.7420886075949369</v>
      </c>
      <c r="D313">
        <v>6</v>
      </c>
      <c r="E313">
        <f t="shared" si="16"/>
        <v>-139.03955696202533</v>
      </c>
      <c r="F313">
        <v>88.46</v>
      </c>
      <c r="G313">
        <f t="shared" si="17"/>
        <v>24.98863924050633</v>
      </c>
    </row>
    <row r="314" spans="1:7">
      <c r="A314" t="s">
        <v>346</v>
      </c>
      <c r="B314">
        <v>5</v>
      </c>
      <c r="C314">
        <f t="shared" si="15"/>
        <v>-1.7420886075949369</v>
      </c>
      <c r="D314">
        <v>33</v>
      </c>
      <c r="E314">
        <f t="shared" si="16"/>
        <v>-112.03955696202533</v>
      </c>
      <c r="F314">
        <v>70.27</v>
      </c>
      <c r="G314">
        <f t="shared" si="17"/>
        <v>6.7986392405063327</v>
      </c>
    </row>
    <row r="315" spans="1:7">
      <c r="A315" t="s">
        <v>347</v>
      </c>
      <c r="B315">
        <v>5</v>
      </c>
      <c r="C315">
        <f t="shared" si="15"/>
        <v>-1.7420886075949369</v>
      </c>
      <c r="D315">
        <v>140</v>
      </c>
      <c r="E315">
        <f t="shared" si="16"/>
        <v>-5.0395569620253298</v>
      </c>
      <c r="F315">
        <v>53.33</v>
      </c>
      <c r="G315">
        <f t="shared" si="17"/>
        <v>-10.141360759493665</v>
      </c>
    </row>
    <row r="316" spans="1:7">
      <c r="A316" t="s">
        <v>348</v>
      </c>
      <c r="B316">
        <v>5</v>
      </c>
      <c r="C316">
        <f t="shared" si="15"/>
        <v>-1.7420886075949369</v>
      </c>
      <c r="D316">
        <v>7</v>
      </c>
      <c r="E316">
        <f t="shared" si="16"/>
        <v>-138.03955696202533</v>
      </c>
      <c r="F316">
        <v>89.71</v>
      </c>
      <c r="G316">
        <f t="shared" si="17"/>
        <v>26.23863924050633</v>
      </c>
    </row>
    <row r="317" spans="1:7">
      <c r="A317" t="s">
        <v>349</v>
      </c>
      <c r="B317">
        <v>5</v>
      </c>
      <c r="C317">
        <f t="shared" si="15"/>
        <v>-1.7420886075949369</v>
      </c>
      <c r="D317">
        <v>81</v>
      </c>
      <c r="E317">
        <f t="shared" si="16"/>
        <v>-64.03955696202533</v>
      </c>
      <c r="F317">
        <v>54.24</v>
      </c>
      <c r="G317">
        <f t="shared" si="17"/>
        <v>-9.2313607594936613</v>
      </c>
    </row>
    <row r="318" spans="1:7">
      <c r="A318" t="s">
        <v>350</v>
      </c>
      <c r="B318">
        <v>5</v>
      </c>
      <c r="C318">
        <f t="shared" si="15"/>
        <v>-1.7420886075949369</v>
      </c>
      <c r="D318">
        <v>98</v>
      </c>
      <c r="E318">
        <f t="shared" si="16"/>
        <v>-47.03955696202533</v>
      </c>
      <c r="F318">
        <v>57.39</v>
      </c>
      <c r="G318">
        <f t="shared" si="17"/>
        <v>-6.0813607594936627</v>
      </c>
    </row>
    <row r="319" spans="1:7">
      <c r="A319" t="s">
        <v>351</v>
      </c>
      <c r="B319">
        <v>5</v>
      </c>
      <c r="C319">
        <f t="shared" si="15"/>
        <v>-1.7420886075949369</v>
      </c>
      <c r="D319">
        <v>6</v>
      </c>
      <c r="E319">
        <f t="shared" si="16"/>
        <v>-139.03955696202533</v>
      </c>
      <c r="F319">
        <v>88.68</v>
      </c>
      <c r="G319">
        <f t="shared" si="17"/>
        <v>25.208639240506344</v>
      </c>
    </row>
    <row r="320" spans="1:7">
      <c r="A320" t="s">
        <v>352</v>
      </c>
      <c r="B320">
        <v>5</v>
      </c>
      <c r="C320">
        <f t="shared" si="15"/>
        <v>-1.7420886075949369</v>
      </c>
      <c r="D320">
        <v>48</v>
      </c>
      <c r="E320">
        <f t="shared" si="16"/>
        <v>-97.03955696202533</v>
      </c>
      <c r="F320">
        <v>65.709999999999994</v>
      </c>
      <c r="G320">
        <f t="shared" si="17"/>
        <v>2.2386392405063305</v>
      </c>
    </row>
    <row r="321" spans="1:7">
      <c r="A321" t="s">
        <v>353</v>
      </c>
      <c r="B321">
        <v>5</v>
      </c>
      <c r="C321">
        <f t="shared" si="15"/>
        <v>-1.7420886075949369</v>
      </c>
      <c r="D321">
        <v>6</v>
      </c>
      <c r="E321">
        <f t="shared" si="16"/>
        <v>-139.03955696202533</v>
      </c>
      <c r="F321">
        <v>87.23</v>
      </c>
      <c r="G321">
        <f t="shared" si="17"/>
        <v>23.758639240506341</v>
      </c>
    </row>
    <row r="322" spans="1:7">
      <c r="A322" t="s">
        <v>354</v>
      </c>
      <c r="B322">
        <v>5</v>
      </c>
      <c r="C322">
        <f t="shared" si="15"/>
        <v>-1.7420886075949369</v>
      </c>
      <c r="D322">
        <v>245</v>
      </c>
      <c r="E322">
        <f t="shared" si="16"/>
        <v>99.96044303797467</v>
      </c>
      <c r="F322">
        <v>49.28</v>
      </c>
      <c r="G322">
        <f t="shared" si="17"/>
        <v>-14.191360759493662</v>
      </c>
    </row>
    <row r="323" spans="1:7">
      <c r="A323" t="s">
        <v>355</v>
      </c>
      <c r="B323">
        <v>5</v>
      </c>
      <c r="C323">
        <f t="shared" si="15"/>
        <v>-1.7420886075949369</v>
      </c>
      <c r="D323">
        <v>7</v>
      </c>
      <c r="E323">
        <f t="shared" si="16"/>
        <v>-138.03955696202533</v>
      </c>
      <c r="F323">
        <v>89.06</v>
      </c>
      <c r="G323">
        <f t="shared" si="17"/>
        <v>25.588639240506339</v>
      </c>
    </row>
    <row r="324" spans="1:7">
      <c r="A324" t="s">
        <v>356</v>
      </c>
      <c r="B324">
        <v>5</v>
      </c>
      <c r="C324">
        <f t="shared" ref="C324:C387" si="18">B324-J$7</f>
        <v>-1.7420886075949369</v>
      </c>
      <c r="D324">
        <v>7</v>
      </c>
      <c r="E324">
        <f t="shared" ref="E324:E387" si="19">D324-K$7</f>
        <v>-138.03955696202533</v>
      </c>
      <c r="F324">
        <v>87.72</v>
      </c>
      <c r="G324">
        <f t="shared" ref="G324:G387" si="20">F324-L$7</f>
        <v>24.248639240506336</v>
      </c>
    </row>
    <row r="325" spans="1:7">
      <c r="A325" t="s">
        <v>357</v>
      </c>
      <c r="B325">
        <v>6</v>
      </c>
      <c r="C325">
        <f t="shared" si="18"/>
        <v>-0.74208860759493689</v>
      </c>
      <c r="D325">
        <v>125</v>
      </c>
      <c r="E325">
        <f t="shared" si="19"/>
        <v>-20.03955696202533</v>
      </c>
      <c r="F325">
        <v>64.790000000000006</v>
      </c>
      <c r="G325">
        <f t="shared" si="20"/>
        <v>1.318639240506343</v>
      </c>
    </row>
    <row r="326" spans="1:7">
      <c r="A326" t="s">
        <v>358</v>
      </c>
      <c r="B326">
        <v>6</v>
      </c>
      <c r="C326">
        <f t="shared" si="18"/>
        <v>-0.74208860759493689</v>
      </c>
      <c r="D326">
        <v>34</v>
      </c>
      <c r="E326">
        <f t="shared" si="19"/>
        <v>-111.03955696202533</v>
      </c>
      <c r="F326">
        <v>67.31</v>
      </c>
      <c r="G326">
        <f t="shared" si="20"/>
        <v>3.838639240506339</v>
      </c>
    </row>
    <row r="327" spans="1:7">
      <c r="A327" t="s">
        <v>359</v>
      </c>
      <c r="B327">
        <v>6</v>
      </c>
      <c r="C327">
        <f t="shared" si="18"/>
        <v>-0.74208860759493689</v>
      </c>
      <c r="D327">
        <v>128</v>
      </c>
      <c r="E327">
        <f t="shared" si="19"/>
        <v>-17.03955696202533</v>
      </c>
      <c r="F327">
        <v>60</v>
      </c>
      <c r="G327">
        <f t="shared" si="20"/>
        <v>-3.4713607594936633</v>
      </c>
    </row>
    <row r="328" spans="1:7">
      <c r="A328" t="s">
        <v>360</v>
      </c>
      <c r="B328">
        <v>6</v>
      </c>
      <c r="C328">
        <f t="shared" si="18"/>
        <v>-0.74208860759493689</v>
      </c>
      <c r="D328">
        <v>91</v>
      </c>
      <c r="E328">
        <f t="shared" si="19"/>
        <v>-54.03955696202533</v>
      </c>
      <c r="F328">
        <v>54.73</v>
      </c>
      <c r="G328">
        <f t="shared" si="20"/>
        <v>-8.7413607594936664</v>
      </c>
    </row>
    <row r="329" spans="1:7">
      <c r="A329" t="s">
        <v>361</v>
      </c>
      <c r="B329">
        <v>6</v>
      </c>
      <c r="C329">
        <f t="shared" si="18"/>
        <v>-0.74208860759493689</v>
      </c>
      <c r="D329">
        <v>38</v>
      </c>
      <c r="E329">
        <f t="shared" si="19"/>
        <v>-107.03955696202533</v>
      </c>
      <c r="F329">
        <v>70.08</v>
      </c>
      <c r="G329">
        <f t="shared" si="20"/>
        <v>6.608639240506335</v>
      </c>
    </row>
    <row r="330" spans="1:7">
      <c r="A330" t="s">
        <v>362</v>
      </c>
      <c r="B330">
        <v>6</v>
      </c>
      <c r="C330">
        <f t="shared" si="18"/>
        <v>-0.74208860759493689</v>
      </c>
      <c r="D330">
        <v>51</v>
      </c>
      <c r="E330">
        <f t="shared" si="19"/>
        <v>-94.03955696202533</v>
      </c>
      <c r="F330">
        <v>60.47</v>
      </c>
      <c r="G330">
        <f t="shared" si="20"/>
        <v>-3.0013607594936644</v>
      </c>
    </row>
    <row r="331" spans="1:7">
      <c r="A331" t="s">
        <v>363</v>
      </c>
      <c r="B331">
        <v>6</v>
      </c>
      <c r="C331">
        <f t="shared" si="18"/>
        <v>-0.74208860759493689</v>
      </c>
      <c r="D331">
        <v>65</v>
      </c>
      <c r="E331">
        <f t="shared" si="19"/>
        <v>-80.03955696202533</v>
      </c>
      <c r="F331">
        <v>60.37</v>
      </c>
      <c r="G331">
        <f t="shared" si="20"/>
        <v>-3.1013607594936659</v>
      </c>
    </row>
    <row r="332" spans="1:7">
      <c r="A332" t="s">
        <v>364</v>
      </c>
      <c r="B332">
        <v>6</v>
      </c>
      <c r="C332">
        <f t="shared" si="18"/>
        <v>-0.74208860759493689</v>
      </c>
      <c r="D332">
        <v>12</v>
      </c>
      <c r="E332">
        <f t="shared" si="19"/>
        <v>-133.03955696202533</v>
      </c>
      <c r="F332">
        <v>88.35</v>
      </c>
      <c r="G332">
        <f t="shared" si="20"/>
        <v>24.878639240506331</v>
      </c>
    </row>
    <row r="333" spans="1:7">
      <c r="A333" t="s">
        <v>365</v>
      </c>
      <c r="B333">
        <v>6</v>
      </c>
      <c r="C333">
        <f t="shared" si="18"/>
        <v>-0.74208860759493689</v>
      </c>
      <c r="D333">
        <v>11</v>
      </c>
      <c r="E333">
        <f t="shared" si="19"/>
        <v>-134.03955696202533</v>
      </c>
      <c r="F333">
        <v>85.9</v>
      </c>
      <c r="G333">
        <f t="shared" si="20"/>
        <v>22.428639240506342</v>
      </c>
    </row>
    <row r="334" spans="1:7">
      <c r="A334" t="s">
        <v>366</v>
      </c>
      <c r="B334">
        <v>6</v>
      </c>
      <c r="C334">
        <f t="shared" si="18"/>
        <v>-0.74208860759493689</v>
      </c>
      <c r="D334">
        <v>42</v>
      </c>
      <c r="E334">
        <f t="shared" si="19"/>
        <v>-103.03955696202533</v>
      </c>
      <c r="F334">
        <v>67.19</v>
      </c>
      <c r="G334">
        <f t="shared" si="20"/>
        <v>3.7186392405063344</v>
      </c>
    </row>
    <row r="335" spans="1:7">
      <c r="A335" t="s">
        <v>367</v>
      </c>
      <c r="B335">
        <v>6</v>
      </c>
      <c r="C335">
        <f t="shared" si="18"/>
        <v>-0.74208860759493689</v>
      </c>
      <c r="D335">
        <v>203</v>
      </c>
      <c r="E335">
        <f t="shared" si="19"/>
        <v>57.96044303797467</v>
      </c>
      <c r="F335">
        <v>54.38</v>
      </c>
      <c r="G335">
        <f t="shared" si="20"/>
        <v>-9.0913607594936607</v>
      </c>
    </row>
    <row r="336" spans="1:7">
      <c r="A336" t="s">
        <v>368</v>
      </c>
      <c r="B336">
        <v>6</v>
      </c>
      <c r="C336">
        <f t="shared" si="18"/>
        <v>-0.74208860759493689</v>
      </c>
      <c r="D336">
        <v>283</v>
      </c>
      <c r="E336">
        <f t="shared" si="19"/>
        <v>137.96044303797467</v>
      </c>
      <c r="F336">
        <v>54.13</v>
      </c>
      <c r="G336">
        <f t="shared" si="20"/>
        <v>-9.3413607594936607</v>
      </c>
    </row>
    <row r="337" spans="1:7">
      <c r="A337" t="s">
        <v>369</v>
      </c>
      <c r="B337">
        <v>6</v>
      </c>
      <c r="C337">
        <f t="shared" si="18"/>
        <v>-0.74208860759493689</v>
      </c>
      <c r="D337">
        <v>38</v>
      </c>
      <c r="E337">
        <f t="shared" si="19"/>
        <v>-107.03955696202533</v>
      </c>
      <c r="F337">
        <v>67.52</v>
      </c>
      <c r="G337">
        <f t="shared" si="20"/>
        <v>4.0486392405063327</v>
      </c>
    </row>
    <row r="338" spans="1:7">
      <c r="A338" t="s">
        <v>370</v>
      </c>
      <c r="B338">
        <v>6</v>
      </c>
      <c r="C338">
        <f t="shared" si="18"/>
        <v>-0.74208860759493689</v>
      </c>
      <c r="D338">
        <v>6</v>
      </c>
      <c r="E338">
        <f t="shared" si="19"/>
        <v>-139.03955696202533</v>
      </c>
      <c r="F338">
        <v>87.23</v>
      </c>
      <c r="G338">
        <f t="shared" si="20"/>
        <v>23.758639240506341</v>
      </c>
    </row>
    <row r="339" spans="1:7">
      <c r="A339" t="s">
        <v>371</v>
      </c>
      <c r="B339">
        <v>6</v>
      </c>
      <c r="C339">
        <f t="shared" si="18"/>
        <v>-0.74208860759493689</v>
      </c>
      <c r="D339">
        <v>48</v>
      </c>
      <c r="E339">
        <f t="shared" si="19"/>
        <v>-97.03955696202533</v>
      </c>
      <c r="F339">
        <v>61.6</v>
      </c>
      <c r="G339">
        <f t="shared" si="20"/>
        <v>-1.8713607594936619</v>
      </c>
    </row>
    <row r="340" spans="1:7">
      <c r="A340" t="s">
        <v>372</v>
      </c>
      <c r="B340">
        <v>6</v>
      </c>
      <c r="C340">
        <f t="shared" si="18"/>
        <v>-0.74208860759493689</v>
      </c>
      <c r="D340">
        <v>70</v>
      </c>
      <c r="E340">
        <f t="shared" si="19"/>
        <v>-75.03955696202533</v>
      </c>
      <c r="F340">
        <v>53.64</v>
      </c>
      <c r="G340">
        <f t="shared" si="20"/>
        <v>-9.8313607594936627</v>
      </c>
    </row>
    <row r="341" spans="1:7">
      <c r="A341" t="s">
        <v>373</v>
      </c>
      <c r="B341">
        <v>6</v>
      </c>
      <c r="C341">
        <f t="shared" si="18"/>
        <v>-0.74208860759493689</v>
      </c>
      <c r="D341">
        <v>86</v>
      </c>
      <c r="E341">
        <f t="shared" si="19"/>
        <v>-59.03955696202533</v>
      </c>
      <c r="F341">
        <v>51.96</v>
      </c>
      <c r="G341">
        <f t="shared" si="20"/>
        <v>-11.511360759493662</v>
      </c>
    </row>
    <row r="342" spans="1:7">
      <c r="A342" t="s">
        <v>374</v>
      </c>
      <c r="B342">
        <v>6</v>
      </c>
      <c r="C342">
        <f t="shared" si="18"/>
        <v>-0.74208860759493689</v>
      </c>
      <c r="D342">
        <v>119</v>
      </c>
      <c r="E342">
        <f t="shared" si="19"/>
        <v>-26.03955696202533</v>
      </c>
      <c r="F342">
        <v>46.64</v>
      </c>
      <c r="G342">
        <f t="shared" si="20"/>
        <v>-16.831360759493663</v>
      </c>
    </row>
    <row r="343" spans="1:7">
      <c r="A343" t="s">
        <v>375</v>
      </c>
      <c r="B343">
        <v>6</v>
      </c>
      <c r="C343">
        <f t="shared" si="18"/>
        <v>-0.74208860759493689</v>
      </c>
      <c r="D343">
        <v>393</v>
      </c>
      <c r="E343">
        <f t="shared" si="19"/>
        <v>247.96044303797467</v>
      </c>
      <c r="F343">
        <v>43.78</v>
      </c>
      <c r="G343">
        <f t="shared" si="20"/>
        <v>-19.691360759493662</v>
      </c>
    </row>
    <row r="344" spans="1:7">
      <c r="A344" t="s">
        <v>376</v>
      </c>
      <c r="B344">
        <v>6</v>
      </c>
      <c r="C344">
        <f t="shared" si="18"/>
        <v>-0.74208860759493689</v>
      </c>
      <c r="D344">
        <v>49</v>
      </c>
      <c r="E344">
        <f t="shared" si="19"/>
        <v>-96.03955696202533</v>
      </c>
      <c r="F344">
        <v>68.790000000000006</v>
      </c>
      <c r="G344">
        <f t="shared" si="20"/>
        <v>5.318639240506343</v>
      </c>
    </row>
    <row r="345" spans="1:7">
      <c r="A345" t="s">
        <v>377</v>
      </c>
      <c r="B345">
        <v>6</v>
      </c>
      <c r="C345">
        <f t="shared" si="18"/>
        <v>-0.74208860759493689</v>
      </c>
      <c r="D345">
        <v>106</v>
      </c>
      <c r="E345">
        <f t="shared" si="19"/>
        <v>-39.03955696202533</v>
      </c>
      <c r="F345">
        <v>47.52</v>
      </c>
      <c r="G345">
        <f t="shared" si="20"/>
        <v>-15.95136075949366</v>
      </c>
    </row>
    <row r="346" spans="1:7">
      <c r="A346" t="s">
        <v>378</v>
      </c>
      <c r="B346">
        <v>6</v>
      </c>
      <c r="C346">
        <f t="shared" si="18"/>
        <v>-0.74208860759493689</v>
      </c>
      <c r="D346">
        <v>117</v>
      </c>
      <c r="E346">
        <f t="shared" si="19"/>
        <v>-28.03955696202533</v>
      </c>
      <c r="F346">
        <v>46.82</v>
      </c>
      <c r="G346">
        <f t="shared" si="20"/>
        <v>-16.651360759493663</v>
      </c>
    </row>
    <row r="347" spans="1:7">
      <c r="A347" t="s">
        <v>379</v>
      </c>
      <c r="B347">
        <v>6</v>
      </c>
      <c r="C347">
        <f t="shared" si="18"/>
        <v>-0.74208860759493689</v>
      </c>
      <c r="D347">
        <v>18</v>
      </c>
      <c r="E347">
        <f t="shared" si="19"/>
        <v>-127.03955696202533</v>
      </c>
      <c r="F347">
        <v>88.08</v>
      </c>
      <c r="G347">
        <f t="shared" si="20"/>
        <v>24.608639240506335</v>
      </c>
    </row>
    <row r="348" spans="1:7">
      <c r="A348" t="s">
        <v>380</v>
      </c>
      <c r="B348">
        <v>6</v>
      </c>
      <c r="C348">
        <f t="shared" si="18"/>
        <v>-0.74208860759493689</v>
      </c>
      <c r="D348">
        <v>11</v>
      </c>
      <c r="E348">
        <f t="shared" si="19"/>
        <v>-134.03955696202533</v>
      </c>
      <c r="F348">
        <v>82.26</v>
      </c>
      <c r="G348">
        <f t="shared" si="20"/>
        <v>18.788639240506342</v>
      </c>
    </row>
    <row r="349" spans="1:7">
      <c r="A349" t="s">
        <v>381</v>
      </c>
      <c r="B349">
        <v>6</v>
      </c>
      <c r="C349">
        <f t="shared" si="18"/>
        <v>-0.74208860759493689</v>
      </c>
      <c r="D349">
        <v>1547</v>
      </c>
      <c r="E349">
        <f t="shared" si="19"/>
        <v>1401.9604430379748</v>
      </c>
      <c r="F349">
        <v>47.04</v>
      </c>
      <c r="G349">
        <f t="shared" si="20"/>
        <v>-16.431360759493664</v>
      </c>
    </row>
    <row r="350" spans="1:7">
      <c r="A350" t="s">
        <v>382</v>
      </c>
      <c r="B350">
        <v>6</v>
      </c>
      <c r="C350">
        <f t="shared" si="18"/>
        <v>-0.74208860759493689</v>
      </c>
      <c r="D350">
        <v>6</v>
      </c>
      <c r="E350">
        <f t="shared" si="19"/>
        <v>-139.03955696202533</v>
      </c>
      <c r="F350">
        <v>87.5</v>
      </c>
      <c r="G350">
        <f t="shared" si="20"/>
        <v>24.028639240506337</v>
      </c>
    </row>
    <row r="351" spans="1:7">
      <c r="A351" t="s">
        <v>383</v>
      </c>
      <c r="B351">
        <v>6</v>
      </c>
      <c r="C351">
        <f t="shared" si="18"/>
        <v>-0.74208860759493689</v>
      </c>
      <c r="D351">
        <v>74</v>
      </c>
      <c r="E351">
        <f t="shared" si="19"/>
        <v>-71.03955696202533</v>
      </c>
      <c r="F351">
        <v>61.66</v>
      </c>
      <c r="G351">
        <f t="shared" si="20"/>
        <v>-1.8113607594936667</v>
      </c>
    </row>
    <row r="352" spans="1:7">
      <c r="A352" t="s">
        <v>384</v>
      </c>
      <c r="B352">
        <v>6</v>
      </c>
      <c r="C352">
        <f t="shared" si="18"/>
        <v>-0.74208860759493689</v>
      </c>
      <c r="D352">
        <v>468</v>
      </c>
      <c r="E352">
        <f t="shared" si="19"/>
        <v>322.96044303797464</v>
      </c>
      <c r="F352">
        <v>52.39</v>
      </c>
      <c r="G352">
        <f t="shared" si="20"/>
        <v>-11.081360759493663</v>
      </c>
    </row>
    <row r="353" spans="1:7">
      <c r="A353" t="s">
        <v>385</v>
      </c>
      <c r="B353">
        <v>6</v>
      </c>
      <c r="C353">
        <f t="shared" si="18"/>
        <v>-0.74208860759493689</v>
      </c>
      <c r="D353">
        <v>59</v>
      </c>
      <c r="E353">
        <f t="shared" si="19"/>
        <v>-86.03955696202533</v>
      </c>
      <c r="F353">
        <v>66.09</v>
      </c>
      <c r="G353">
        <f t="shared" si="20"/>
        <v>2.6186392405063401</v>
      </c>
    </row>
    <row r="354" spans="1:7">
      <c r="A354" t="s">
        <v>386</v>
      </c>
      <c r="B354">
        <v>6</v>
      </c>
      <c r="C354">
        <f t="shared" si="18"/>
        <v>-0.74208860759493689</v>
      </c>
      <c r="D354">
        <v>58</v>
      </c>
      <c r="E354">
        <f t="shared" si="19"/>
        <v>-87.03955696202533</v>
      </c>
      <c r="F354">
        <v>66.47</v>
      </c>
      <c r="G354">
        <f t="shared" si="20"/>
        <v>2.9986392405063356</v>
      </c>
    </row>
    <row r="355" spans="1:7">
      <c r="A355" t="s">
        <v>387</v>
      </c>
      <c r="B355">
        <v>6</v>
      </c>
      <c r="C355">
        <f t="shared" si="18"/>
        <v>-0.74208860759493689</v>
      </c>
      <c r="D355">
        <v>47</v>
      </c>
      <c r="E355">
        <f t="shared" si="19"/>
        <v>-98.03955696202533</v>
      </c>
      <c r="F355">
        <v>64.66</v>
      </c>
      <c r="G355">
        <f t="shared" si="20"/>
        <v>1.1886392405063333</v>
      </c>
    </row>
    <row r="356" spans="1:7">
      <c r="A356" t="s">
        <v>388</v>
      </c>
      <c r="B356">
        <v>6</v>
      </c>
      <c r="C356">
        <f t="shared" si="18"/>
        <v>-0.74208860759493689</v>
      </c>
      <c r="D356">
        <v>11</v>
      </c>
      <c r="E356">
        <f t="shared" si="19"/>
        <v>-134.03955696202533</v>
      </c>
      <c r="F356">
        <v>87.06</v>
      </c>
      <c r="G356">
        <f t="shared" si="20"/>
        <v>23.588639240506339</v>
      </c>
    </row>
    <row r="357" spans="1:7">
      <c r="A357" t="s">
        <v>389</v>
      </c>
      <c r="B357">
        <v>6</v>
      </c>
      <c r="C357">
        <f t="shared" si="18"/>
        <v>-0.74208860759493689</v>
      </c>
      <c r="D357">
        <v>124</v>
      </c>
      <c r="E357">
        <f t="shared" si="19"/>
        <v>-21.03955696202533</v>
      </c>
      <c r="F357">
        <v>48.97</v>
      </c>
      <c r="G357">
        <f t="shared" si="20"/>
        <v>-14.501360759493664</v>
      </c>
    </row>
    <row r="358" spans="1:7">
      <c r="A358" t="s">
        <v>390</v>
      </c>
      <c r="B358">
        <v>6</v>
      </c>
      <c r="C358">
        <f t="shared" si="18"/>
        <v>-0.74208860759493689</v>
      </c>
      <c r="D358">
        <v>128</v>
      </c>
      <c r="E358">
        <f t="shared" si="19"/>
        <v>-17.03955696202533</v>
      </c>
      <c r="F358">
        <v>48.18</v>
      </c>
      <c r="G358">
        <f t="shared" si="20"/>
        <v>-15.291360759493664</v>
      </c>
    </row>
    <row r="359" spans="1:7">
      <c r="A359" t="s">
        <v>391</v>
      </c>
      <c r="B359">
        <v>6</v>
      </c>
      <c r="C359">
        <f t="shared" si="18"/>
        <v>-0.74208860759493689</v>
      </c>
      <c r="D359">
        <v>54</v>
      </c>
      <c r="E359">
        <f t="shared" si="19"/>
        <v>-91.03955696202533</v>
      </c>
      <c r="F359">
        <v>55.74</v>
      </c>
      <c r="G359">
        <f t="shared" si="20"/>
        <v>-7.7313607594936613</v>
      </c>
    </row>
    <row r="360" spans="1:7">
      <c r="A360" t="s">
        <v>392</v>
      </c>
      <c r="B360">
        <v>6</v>
      </c>
      <c r="C360">
        <f t="shared" si="18"/>
        <v>-0.74208860759493689</v>
      </c>
      <c r="D360">
        <v>106</v>
      </c>
      <c r="E360">
        <f t="shared" si="19"/>
        <v>-39.03955696202533</v>
      </c>
      <c r="F360">
        <v>46.46</v>
      </c>
      <c r="G360">
        <f t="shared" si="20"/>
        <v>-17.011360759493662</v>
      </c>
    </row>
    <row r="361" spans="1:7">
      <c r="A361" t="s">
        <v>393</v>
      </c>
      <c r="B361">
        <v>6</v>
      </c>
      <c r="C361">
        <f t="shared" si="18"/>
        <v>-0.74208860759493689</v>
      </c>
      <c r="D361">
        <v>7</v>
      </c>
      <c r="E361">
        <f t="shared" si="19"/>
        <v>-138.03955696202533</v>
      </c>
      <c r="F361">
        <v>90.91</v>
      </c>
      <c r="G361">
        <f t="shared" si="20"/>
        <v>27.438639240506333</v>
      </c>
    </row>
    <row r="362" spans="1:7">
      <c r="A362" t="s">
        <v>394</v>
      </c>
      <c r="B362">
        <v>6</v>
      </c>
      <c r="C362">
        <f t="shared" si="18"/>
        <v>-0.74208860759493689</v>
      </c>
      <c r="D362">
        <v>89</v>
      </c>
      <c r="E362">
        <f t="shared" si="19"/>
        <v>-56.03955696202533</v>
      </c>
      <c r="F362">
        <v>48.85</v>
      </c>
      <c r="G362">
        <f t="shared" si="20"/>
        <v>-14.621360759493662</v>
      </c>
    </row>
    <row r="363" spans="1:7">
      <c r="A363" t="s">
        <v>395</v>
      </c>
      <c r="B363">
        <v>6</v>
      </c>
      <c r="C363">
        <f t="shared" si="18"/>
        <v>-0.74208860759493689</v>
      </c>
      <c r="D363">
        <v>123</v>
      </c>
      <c r="E363">
        <f t="shared" si="19"/>
        <v>-22.03955696202533</v>
      </c>
      <c r="F363">
        <v>48.54</v>
      </c>
      <c r="G363">
        <f t="shared" si="20"/>
        <v>-14.931360759493664</v>
      </c>
    </row>
    <row r="364" spans="1:7">
      <c r="A364" t="s">
        <v>396</v>
      </c>
      <c r="B364">
        <v>6</v>
      </c>
      <c r="C364">
        <f t="shared" si="18"/>
        <v>-0.74208860759493689</v>
      </c>
      <c r="D364">
        <v>6</v>
      </c>
      <c r="E364">
        <f t="shared" si="19"/>
        <v>-139.03955696202533</v>
      </c>
      <c r="F364">
        <v>87.23</v>
      </c>
      <c r="G364">
        <f t="shared" si="20"/>
        <v>23.758639240506341</v>
      </c>
    </row>
    <row r="365" spans="1:7">
      <c r="A365" t="s">
        <v>397</v>
      </c>
      <c r="B365">
        <v>6</v>
      </c>
      <c r="C365">
        <f t="shared" si="18"/>
        <v>-0.74208860759493689</v>
      </c>
      <c r="D365">
        <v>175</v>
      </c>
      <c r="E365">
        <f t="shared" si="19"/>
        <v>29.96044303797467</v>
      </c>
      <c r="F365">
        <v>56.79</v>
      </c>
      <c r="G365">
        <f t="shared" si="20"/>
        <v>-6.6813607594936641</v>
      </c>
    </row>
    <row r="366" spans="1:7">
      <c r="A366" t="s">
        <v>398</v>
      </c>
      <c r="B366">
        <v>6</v>
      </c>
      <c r="C366">
        <f t="shared" si="18"/>
        <v>-0.74208860759493689</v>
      </c>
      <c r="D366">
        <v>208</v>
      </c>
      <c r="E366">
        <f t="shared" si="19"/>
        <v>62.96044303797467</v>
      </c>
      <c r="F366">
        <v>41.57</v>
      </c>
      <c r="G366">
        <f t="shared" si="20"/>
        <v>-21.901360759493663</v>
      </c>
    </row>
    <row r="367" spans="1:7">
      <c r="A367" t="s">
        <v>399</v>
      </c>
      <c r="B367">
        <v>6</v>
      </c>
      <c r="C367">
        <f t="shared" si="18"/>
        <v>-0.74208860759493689</v>
      </c>
      <c r="D367">
        <v>382</v>
      </c>
      <c r="E367">
        <f t="shared" si="19"/>
        <v>236.96044303797467</v>
      </c>
      <c r="F367">
        <v>25.24</v>
      </c>
      <c r="G367">
        <f t="shared" si="20"/>
        <v>-38.231360759493668</v>
      </c>
    </row>
    <row r="368" spans="1:7">
      <c r="A368" t="s">
        <v>400</v>
      </c>
      <c r="B368">
        <v>6</v>
      </c>
      <c r="C368">
        <f t="shared" si="18"/>
        <v>-0.74208860759493689</v>
      </c>
      <c r="D368">
        <v>13</v>
      </c>
      <c r="E368">
        <f t="shared" si="19"/>
        <v>-132.03955696202533</v>
      </c>
      <c r="F368">
        <v>87.13</v>
      </c>
      <c r="G368">
        <f t="shared" si="20"/>
        <v>23.658639240506332</v>
      </c>
    </row>
    <row r="369" spans="1:7">
      <c r="A369" t="s">
        <v>401</v>
      </c>
      <c r="B369">
        <v>6</v>
      </c>
      <c r="C369">
        <f t="shared" si="18"/>
        <v>-0.74208860759493689</v>
      </c>
      <c r="D369">
        <v>42</v>
      </c>
      <c r="E369">
        <f t="shared" si="19"/>
        <v>-103.03955696202533</v>
      </c>
      <c r="F369">
        <v>65.849999999999994</v>
      </c>
      <c r="G369">
        <f t="shared" si="20"/>
        <v>2.378639240506331</v>
      </c>
    </row>
    <row r="370" spans="1:7">
      <c r="A370" t="s">
        <v>402</v>
      </c>
      <c r="B370">
        <v>6</v>
      </c>
      <c r="C370">
        <f t="shared" si="18"/>
        <v>-0.74208860759493689</v>
      </c>
      <c r="D370">
        <v>157</v>
      </c>
      <c r="E370">
        <f t="shared" si="19"/>
        <v>11.96044303797467</v>
      </c>
      <c r="F370">
        <v>26.64</v>
      </c>
      <c r="G370">
        <f t="shared" si="20"/>
        <v>-36.831360759493663</v>
      </c>
    </row>
    <row r="371" spans="1:7">
      <c r="A371" t="s">
        <v>403</v>
      </c>
      <c r="B371">
        <v>6</v>
      </c>
      <c r="C371">
        <f t="shared" si="18"/>
        <v>-0.74208860759493689</v>
      </c>
      <c r="D371">
        <v>55</v>
      </c>
      <c r="E371">
        <f t="shared" si="19"/>
        <v>-90.03955696202533</v>
      </c>
      <c r="F371">
        <v>60.43</v>
      </c>
      <c r="G371">
        <f t="shared" si="20"/>
        <v>-3.0413607594936636</v>
      </c>
    </row>
    <row r="372" spans="1:7">
      <c r="A372" t="s">
        <v>404</v>
      </c>
      <c r="B372">
        <v>6</v>
      </c>
      <c r="C372">
        <f t="shared" si="18"/>
        <v>-0.74208860759493689</v>
      </c>
      <c r="D372">
        <v>19</v>
      </c>
      <c r="E372">
        <f t="shared" si="19"/>
        <v>-126.03955696202533</v>
      </c>
      <c r="F372">
        <v>77.38</v>
      </c>
      <c r="G372">
        <f t="shared" si="20"/>
        <v>13.908639240506332</v>
      </c>
    </row>
    <row r="373" spans="1:7">
      <c r="A373" t="s">
        <v>405</v>
      </c>
      <c r="B373">
        <v>6</v>
      </c>
      <c r="C373">
        <f t="shared" si="18"/>
        <v>-0.74208860759493689</v>
      </c>
      <c r="D373">
        <v>215</v>
      </c>
      <c r="E373">
        <f t="shared" si="19"/>
        <v>69.96044303797467</v>
      </c>
      <c r="F373">
        <v>45.98</v>
      </c>
      <c r="G373">
        <f t="shared" si="20"/>
        <v>-17.491360759493666</v>
      </c>
    </row>
    <row r="374" spans="1:7">
      <c r="A374" t="s">
        <v>406</v>
      </c>
      <c r="B374">
        <v>6</v>
      </c>
      <c r="C374">
        <f t="shared" si="18"/>
        <v>-0.74208860759493689</v>
      </c>
      <c r="D374">
        <v>55</v>
      </c>
      <c r="E374">
        <f t="shared" si="19"/>
        <v>-90.03955696202533</v>
      </c>
      <c r="F374">
        <v>58.33</v>
      </c>
      <c r="G374">
        <f t="shared" si="20"/>
        <v>-5.141360759493665</v>
      </c>
    </row>
    <row r="375" spans="1:7">
      <c r="A375" t="s">
        <v>407</v>
      </c>
      <c r="B375">
        <v>6</v>
      </c>
      <c r="C375">
        <f t="shared" si="18"/>
        <v>-0.74208860759493689</v>
      </c>
      <c r="D375">
        <v>6</v>
      </c>
      <c r="E375">
        <f t="shared" si="19"/>
        <v>-139.03955696202533</v>
      </c>
      <c r="F375">
        <v>87.5</v>
      </c>
      <c r="G375">
        <f t="shared" si="20"/>
        <v>24.028639240506337</v>
      </c>
    </row>
    <row r="376" spans="1:7">
      <c r="A376" t="s">
        <v>408</v>
      </c>
      <c r="B376">
        <v>6</v>
      </c>
      <c r="C376">
        <f t="shared" si="18"/>
        <v>-0.74208860759493689</v>
      </c>
      <c r="D376">
        <v>77</v>
      </c>
      <c r="E376">
        <f t="shared" si="19"/>
        <v>-68.03955696202533</v>
      </c>
      <c r="F376">
        <v>58.6</v>
      </c>
      <c r="G376">
        <f t="shared" si="20"/>
        <v>-4.8713607594936619</v>
      </c>
    </row>
    <row r="377" spans="1:7">
      <c r="A377" t="s">
        <v>409</v>
      </c>
      <c r="B377">
        <v>7</v>
      </c>
      <c r="C377">
        <f t="shared" si="18"/>
        <v>0.25791139240506311</v>
      </c>
      <c r="D377">
        <v>158</v>
      </c>
      <c r="E377">
        <f t="shared" si="19"/>
        <v>12.96044303797467</v>
      </c>
      <c r="F377">
        <v>60.7</v>
      </c>
      <c r="G377">
        <f t="shared" si="20"/>
        <v>-2.7713607594936605</v>
      </c>
    </row>
    <row r="378" spans="1:7">
      <c r="A378" t="s">
        <v>410</v>
      </c>
      <c r="B378">
        <v>7</v>
      </c>
      <c r="C378">
        <f t="shared" si="18"/>
        <v>0.25791139240506311</v>
      </c>
      <c r="D378">
        <v>186</v>
      </c>
      <c r="E378">
        <f t="shared" si="19"/>
        <v>40.96044303797467</v>
      </c>
      <c r="F378">
        <v>52.79</v>
      </c>
      <c r="G378">
        <f t="shared" si="20"/>
        <v>-10.681360759493664</v>
      </c>
    </row>
    <row r="379" spans="1:7">
      <c r="A379" t="s">
        <v>411</v>
      </c>
      <c r="B379">
        <v>7</v>
      </c>
      <c r="C379">
        <f t="shared" si="18"/>
        <v>0.25791139240506311</v>
      </c>
      <c r="D379">
        <v>143</v>
      </c>
      <c r="E379">
        <f t="shared" si="19"/>
        <v>-2.0395569620253298</v>
      </c>
      <c r="F379">
        <v>62.66</v>
      </c>
      <c r="G379">
        <f t="shared" si="20"/>
        <v>-0.81136075949366671</v>
      </c>
    </row>
    <row r="380" spans="1:7">
      <c r="A380" t="s">
        <v>412</v>
      </c>
      <c r="B380">
        <v>7</v>
      </c>
      <c r="C380">
        <f t="shared" si="18"/>
        <v>0.25791139240506311</v>
      </c>
      <c r="D380">
        <v>66</v>
      </c>
      <c r="E380">
        <f t="shared" si="19"/>
        <v>-79.03955696202533</v>
      </c>
      <c r="F380">
        <v>60.71</v>
      </c>
      <c r="G380">
        <f t="shared" si="20"/>
        <v>-2.7613607594936624</v>
      </c>
    </row>
    <row r="381" spans="1:7">
      <c r="A381" t="s">
        <v>413</v>
      </c>
      <c r="B381">
        <v>7</v>
      </c>
      <c r="C381">
        <f t="shared" si="18"/>
        <v>0.25791139240506311</v>
      </c>
      <c r="D381">
        <v>6</v>
      </c>
      <c r="E381">
        <f t="shared" si="19"/>
        <v>-139.03955696202533</v>
      </c>
      <c r="F381">
        <v>87.5</v>
      </c>
      <c r="G381">
        <f t="shared" si="20"/>
        <v>24.028639240506337</v>
      </c>
    </row>
    <row r="382" spans="1:7">
      <c r="A382" t="s">
        <v>414</v>
      </c>
      <c r="B382">
        <v>7</v>
      </c>
      <c r="C382">
        <f t="shared" si="18"/>
        <v>0.25791139240506311</v>
      </c>
      <c r="D382">
        <v>130</v>
      </c>
      <c r="E382">
        <f t="shared" si="19"/>
        <v>-15.03955696202533</v>
      </c>
      <c r="F382">
        <v>49.81</v>
      </c>
      <c r="G382">
        <f t="shared" si="20"/>
        <v>-13.661360759493661</v>
      </c>
    </row>
    <row r="383" spans="1:7">
      <c r="A383" t="s">
        <v>415</v>
      </c>
      <c r="B383">
        <v>7</v>
      </c>
      <c r="C383">
        <f t="shared" si="18"/>
        <v>0.25791139240506311</v>
      </c>
      <c r="D383">
        <v>196</v>
      </c>
      <c r="E383">
        <f t="shared" si="19"/>
        <v>50.96044303797467</v>
      </c>
      <c r="F383">
        <v>48.42</v>
      </c>
      <c r="G383">
        <f t="shared" si="20"/>
        <v>-15.051360759493662</v>
      </c>
    </row>
    <row r="384" spans="1:7">
      <c r="A384" t="s">
        <v>416</v>
      </c>
      <c r="B384">
        <v>7</v>
      </c>
      <c r="C384">
        <f t="shared" si="18"/>
        <v>0.25791139240506311</v>
      </c>
      <c r="D384">
        <v>239</v>
      </c>
      <c r="E384">
        <f t="shared" si="19"/>
        <v>93.96044303797467</v>
      </c>
      <c r="F384">
        <v>54.3</v>
      </c>
      <c r="G384">
        <f t="shared" si="20"/>
        <v>-9.1713607594936661</v>
      </c>
    </row>
    <row r="385" spans="1:7">
      <c r="A385" t="s">
        <v>417</v>
      </c>
      <c r="B385">
        <v>7</v>
      </c>
      <c r="C385">
        <f t="shared" si="18"/>
        <v>0.25791139240506311</v>
      </c>
      <c r="D385">
        <v>125</v>
      </c>
      <c r="E385">
        <f t="shared" si="19"/>
        <v>-20.03955696202533</v>
      </c>
      <c r="F385">
        <v>52.47</v>
      </c>
      <c r="G385">
        <f t="shared" si="20"/>
        <v>-11.001360759493664</v>
      </c>
    </row>
    <row r="386" spans="1:7">
      <c r="A386" t="s">
        <v>418</v>
      </c>
      <c r="B386">
        <v>7</v>
      </c>
      <c r="C386">
        <f t="shared" si="18"/>
        <v>0.25791139240506311</v>
      </c>
      <c r="D386">
        <v>110</v>
      </c>
      <c r="E386">
        <f t="shared" si="19"/>
        <v>-35.03955696202533</v>
      </c>
      <c r="F386">
        <v>44.72</v>
      </c>
      <c r="G386">
        <f t="shared" si="20"/>
        <v>-18.751360759493664</v>
      </c>
    </row>
    <row r="387" spans="1:7">
      <c r="A387" t="s">
        <v>419</v>
      </c>
      <c r="B387">
        <v>7</v>
      </c>
      <c r="C387">
        <f t="shared" si="18"/>
        <v>0.25791139240506311</v>
      </c>
      <c r="D387">
        <v>49</v>
      </c>
      <c r="E387">
        <f t="shared" si="19"/>
        <v>-96.03955696202533</v>
      </c>
      <c r="F387">
        <v>54.21</v>
      </c>
      <c r="G387">
        <f t="shared" si="20"/>
        <v>-9.2613607594936624</v>
      </c>
    </row>
    <row r="388" spans="1:7">
      <c r="A388" t="s">
        <v>420</v>
      </c>
      <c r="B388">
        <v>7</v>
      </c>
      <c r="C388">
        <f t="shared" ref="C388:C451" si="21">B388-J$7</f>
        <v>0.25791139240506311</v>
      </c>
      <c r="D388">
        <v>244</v>
      </c>
      <c r="E388">
        <f t="shared" ref="E388:E451" si="22">D388-K$7</f>
        <v>98.96044303797467</v>
      </c>
      <c r="F388">
        <v>47.19</v>
      </c>
      <c r="G388">
        <f t="shared" ref="G388:G451" si="23">F388-L$7</f>
        <v>-16.281360759493666</v>
      </c>
    </row>
    <row r="389" spans="1:7">
      <c r="A389" t="s">
        <v>421</v>
      </c>
      <c r="B389">
        <v>7</v>
      </c>
      <c r="C389">
        <f t="shared" si="21"/>
        <v>0.25791139240506311</v>
      </c>
      <c r="D389">
        <v>102</v>
      </c>
      <c r="E389">
        <f t="shared" si="22"/>
        <v>-43.03955696202533</v>
      </c>
      <c r="F389">
        <v>45.45</v>
      </c>
      <c r="G389">
        <f t="shared" si="23"/>
        <v>-18.02136075949366</v>
      </c>
    </row>
    <row r="390" spans="1:7">
      <c r="A390" t="s">
        <v>422</v>
      </c>
      <c r="B390">
        <v>7</v>
      </c>
      <c r="C390">
        <f t="shared" si="21"/>
        <v>0.25791139240506311</v>
      </c>
      <c r="D390">
        <v>136</v>
      </c>
      <c r="E390">
        <f t="shared" si="22"/>
        <v>-9.0395569620253298</v>
      </c>
      <c r="F390">
        <v>55.7</v>
      </c>
      <c r="G390">
        <f t="shared" si="23"/>
        <v>-7.7713607594936605</v>
      </c>
    </row>
    <row r="391" spans="1:7">
      <c r="A391" t="s">
        <v>423</v>
      </c>
      <c r="B391">
        <v>7</v>
      </c>
      <c r="C391">
        <f t="shared" si="21"/>
        <v>0.25791139240506311</v>
      </c>
      <c r="D391">
        <v>70</v>
      </c>
      <c r="E391">
        <f t="shared" si="22"/>
        <v>-75.03955696202533</v>
      </c>
      <c r="F391">
        <v>68.33</v>
      </c>
      <c r="G391">
        <f t="shared" si="23"/>
        <v>4.858639240506335</v>
      </c>
    </row>
    <row r="392" spans="1:7">
      <c r="A392" t="s">
        <v>424</v>
      </c>
      <c r="B392">
        <v>7</v>
      </c>
      <c r="C392">
        <f t="shared" si="21"/>
        <v>0.25791139240506311</v>
      </c>
      <c r="D392">
        <v>56</v>
      </c>
      <c r="E392">
        <f t="shared" si="22"/>
        <v>-89.03955696202533</v>
      </c>
      <c r="F392">
        <v>62.42</v>
      </c>
      <c r="G392">
        <f t="shared" si="23"/>
        <v>-1.0513607594936616</v>
      </c>
    </row>
    <row r="393" spans="1:7">
      <c r="A393" t="s">
        <v>425</v>
      </c>
      <c r="B393">
        <v>7</v>
      </c>
      <c r="C393">
        <f t="shared" si="21"/>
        <v>0.25791139240506311</v>
      </c>
      <c r="D393">
        <v>126</v>
      </c>
      <c r="E393">
        <f t="shared" si="22"/>
        <v>-19.03955696202533</v>
      </c>
      <c r="F393">
        <v>48.99</v>
      </c>
      <c r="G393">
        <f t="shared" si="23"/>
        <v>-14.481360759493661</v>
      </c>
    </row>
    <row r="394" spans="1:7">
      <c r="A394" t="s">
        <v>426</v>
      </c>
      <c r="B394">
        <v>7</v>
      </c>
      <c r="C394">
        <f t="shared" si="21"/>
        <v>0.25791139240506311</v>
      </c>
      <c r="D394">
        <v>146</v>
      </c>
      <c r="E394">
        <f t="shared" si="22"/>
        <v>0.96044303797467023</v>
      </c>
      <c r="F394">
        <v>64.56</v>
      </c>
      <c r="G394">
        <f t="shared" si="23"/>
        <v>1.088639240506339</v>
      </c>
    </row>
    <row r="395" spans="1:7">
      <c r="A395" t="s">
        <v>427</v>
      </c>
      <c r="B395">
        <v>7</v>
      </c>
      <c r="C395">
        <f t="shared" si="21"/>
        <v>0.25791139240506311</v>
      </c>
      <c r="D395">
        <v>176</v>
      </c>
      <c r="E395">
        <f t="shared" si="22"/>
        <v>30.96044303797467</v>
      </c>
      <c r="F395">
        <v>46.67</v>
      </c>
      <c r="G395">
        <f t="shared" si="23"/>
        <v>-16.801360759493662</v>
      </c>
    </row>
    <row r="396" spans="1:7">
      <c r="A396" t="s">
        <v>428</v>
      </c>
      <c r="B396">
        <v>7</v>
      </c>
      <c r="C396">
        <f t="shared" si="21"/>
        <v>0.25791139240506311</v>
      </c>
      <c r="D396">
        <v>37</v>
      </c>
      <c r="E396">
        <f t="shared" si="22"/>
        <v>-108.03955696202533</v>
      </c>
      <c r="F396">
        <v>75.97</v>
      </c>
      <c r="G396">
        <f t="shared" si="23"/>
        <v>12.498639240506336</v>
      </c>
    </row>
    <row r="397" spans="1:7">
      <c r="A397" t="s">
        <v>429</v>
      </c>
      <c r="B397">
        <v>7</v>
      </c>
      <c r="C397">
        <f t="shared" si="21"/>
        <v>0.25791139240506311</v>
      </c>
      <c r="D397">
        <v>11</v>
      </c>
      <c r="E397">
        <f t="shared" si="22"/>
        <v>-134.03955696202533</v>
      </c>
      <c r="F397">
        <v>86.25</v>
      </c>
      <c r="G397">
        <f t="shared" si="23"/>
        <v>22.778639240506337</v>
      </c>
    </row>
    <row r="398" spans="1:7">
      <c r="A398" t="s">
        <v>430</v>
      </c>
      <c r="B398">
        <v>7</v>
      </c>
      <c r="C398">
        <f t="shared" si="21"/>
        <v>0.25791139240506311</v>
      </c>
      <c r="D398">
        <v>106</v>
      </c>
      <c r="E398">
        <f t="shared" si="22"/>
        <v>-39.03955696202533</v>
      </c>
      <c r="F398">
        <v>47.52</v>
      </c>
      <c r="G398">
        <f t="shared" si="23"/>
        <v>-15.95136075949366</v>
      </c>
    </row>
    <row r="399" spans="1:7">
      <c r="A399" t="s">
        <v>431</v>
      </c>
      <c r="B399">
        <v>7</v>
      </c>
      <c r="C399">
        <f t="shared" si="21"/>
        <v>0.25791139240506311</v>
      </c>
      <c r="D399">
        <v>82</v>
      </c>
      <c r="E399">
        <f t="shared" si="22"/>
        <v>-63.03955696202533</v>
      </c>
      <c r="F399">
        <v>59.61</v>
      </c>
      <c r="G399">
        <f t="shared" si="23"/>
        <v>-3.8613607594936639</v>
      </c>
    </row>
    <row r="400" spans="1:7">
      <c r="A400" t="s">
        <v>432</v>
      </c>
      <c r="B400">
        <v>7</v>
      </c>
      <c r="C400">
        <f t="shared" si="21"/>
        <v>0.25791139240506311</v>
      </c>
      <c r="D400">
        <v>215</v>
      </c>
      <c r="E400">
        <f t="shared" si="22"/>
        <v>69.96044303797467</v>
      </c>
      <c r="F400">
        <v>36.76</v>
      </c>
      <c r="G400">
        <f t="shared" si="23"/>
        <v>-26.711360759493665</v>
      </c>
    </row>
    <row r="401" spans="1:7">
      <c r="A401" t="s">
        <v>433</v>
      </c>
      <c r="B401">
        <v>7</v>
      </c>
      <c r="C401">
        <f t="shared" si="21"/>
        <v>0.25791139240506311</v>
      </c>
      <c r="D401">
        <v>11</v>
      </c>
      <c r="E401">
        <f t="shared" si="22"/>
        <v>-134.03955696202533</v>
      </c>
      <c r="F401">
        <v>86.9</v>
      </c>
      <c r="G401">
        <f t="shared" si="23"/>
        <v>23.428639240506342</v>
      </c>
    </row>
    <row r="402" spans="1:7">
      <c r="A402" t="s">
        <v>434</v>
      </c>
      <c r="B402">
        <v>7</v>
      </c>
      <c r="C402">
        <f t="shared" si="21"/>
        <v>0.25791139240506311</v>
      </c>
      <c r="D402">
        <v>109</v>
      </c>
      <c r="E402">
        <f t="shared" si="22"/>
        <v>-36.03955696202533</v>
      </c>
      <c r="F402">
        <v>66.36</v>
      </c>
      <c r="G402">
        <f t="shared" si="23"/>
        <v>2.8886392405063361</v>
      </c>
    </row>
    <row r="403" spans="1:7">
      <c r="A403" t="s">
        <v>435</v>
      </c>
      <c r="B403">
        <v>7</v>
      </c>
      <c r="C403">
        <f t="shared" si="21"/>
        <v>0.25791139240506311</v>
      </c>
      <c r="D403">
        <v>69</v>
      </c>
      <c r="E403">
        <f t="shared" si="22"/>
        <v>-76.03955696202533</v>
      </c>
      <c r="F403">
        <v>60.34</v>
      </c>
      <c r="G403">
        <f t="shared" si="23"/>
        <v>-3.1313607594936599</v>
      </c>
    </row>
    <row r="404" spans="1:7">
      <c r="A404" t="s">
        <v>436</v>
      </c>
      <c r="B404">
        <v>7</v>
      </c>
      <c r="C404">
        <f t="shared" si="21"/>
        <v>0.25791139240506311</v>
      </c>
      <c r="D404">
        <v>347</v>
      </c>
      <c r="E404">
        <f t="shared" si="22"/>
        <v>201.96044303797467</v>
      </c>
      <c r="F404">
        <v>43.76</v>
      </c>
      <c r="G404">
        <f t="shared" si="23"/>
        <v>-19.711360759493665</v>
      </c>
    </row>
    <row r="405" spans="1:7">
      <c r="A405" t="s">
        <v>437</v>
      </c>
      <c r="B405">
        <v>7</v>
      </c>
      <c r="C405">
        <f t="shared" si="21"/>
        <v>0.25791139240506311</v>
      </c>
      <c r="D405">
        <v>109</v>
      </c>
      <c r="E405">
        <f t="shared" si="22"/>
        <v>-36.03955696202533</v>
      </c>
      <c r="F405">
        <v>52.81</v>
      </c>
      <c r="G405">
        <f t="shared" si="23"/>
        <v>-10.661360759493661</v>
      </c>
    </row>
    <row r="406" spans="1:7">
      <c r="A406" t="s">
        <v>438</v>
      </c>
      <c r="B406">
        <v>7</v>
      </c>
      <c r="C406">
        <f t="shared" si="21"/>
        <v>0.25791139240506311</v>
      </c>
      <c r="D406">
        <v>85</v>
      </c>
      <c r="E406">
        <f t="shared" si="22"/>
        <v>-60.03955696202533</v>
      </c>
      <c r="F406">
        <v>63.04</v>
      </c>
      <c r="G406">
        <f t="shared" si="23"/>
        <v>-0.43136075949366415</v>
      </c>
    </row>
    <row r="407" spans="1:7">
      <c r="A407" t="s">
        <v>439</v>
      </c>
      <c r="B407">
        <v>7</v>
      </c>
      <c r="C407">
        <f t="shared" si="21"/>
        <v>0.25791139240506311</v>
      </c>
      <c r="D407">
        <v>28</v>
      </c>
      <c r="E407">
        <f t="shared" si="22"/>
        <v>-117.03955696202533</v>
      </c>
      <c r="F407">
        <v>69.569999999999993</v>
      </c>
      <c r="G407">
        <f t="shared" si="23"/>
        <v>6.0986392405063299</v>
      </c>
    </row>
    <row r="408" spans="1:7">
      <c r="A408" t="s">
        <v>440</v>
      </c>
      <c r="B408">
        <v>7</v>
      </c>
      <c r="C408">
        <f t="shared" si="21"/>
        <v>0.25791139240506311</v>
      </c>
      <c r="D408">
        <v>103</v>
      </c>
      <c r="E408">
        <f t="shared" si="22"/>
        <v>-42.03955696202533</v>
      </c>
      <c r="F408">
        <v>51.64</v>
      </c>
      <c r="G408">
        <f t="shared" si="23"/>
        <v>-11.831360759493663</v>
      </c>
    </row>
    <row r="409" spans="1:7">
      <c r="A409" t="s">
        <v>441</v>
      </c>
      <c r="B409">
        <v>7</v>
      </c>
      <c r="C409">
        <f t="shared" si="21"/>
        <v>0.25791139240506311</v>
      </c>
      <c r="D409">
        <v>65</v>
      </c>
      <c r="E409">
        <f t="shared" si="22"/>
        <v>-80.03955696202533</v>
      </c>
      <c r="F409">
        <v>66.150000000000006</v>
      </c>
      <c r="G409">
        <f t="shared" si="23"/>
        <v>2.6786392405063424</v>
      </c>
    </row>
    <row r="410" spans="1:7">
      <c r="A410" t="s">
        <v>442</v>
      </c>
      <c r="B410">
        <v>7</v>
      </c>
      <c r="C410">
        <f t="shared" si="21"/>
        <v>0.25791139240506311</v>
      </c>
      <c r="D410">
        <v>14</v>
      </c>
      <c r="E410">
        <f t="shared" si="22"/>
        <v>-131.03955696202533</v>
      </c>
      <c r="F410">
        <v>78.790000000000006</v>
      </c>
      <c r="G410">
        <f t="shared" si="23"/>
        <v>15.318639240506343</v>
      </c>
    </row>
    <row r="411" spans="1:7">
      <c r="A411" t="s">
        <v>443</v>
      </c>
      <c r="B411">
        <v>7</v>
      </c>
      <c r="C411">
        <f t="shared" si="21"/>
        <v>0.25791139240506311</v>
      </c>
      <c r="D411">
        <v>81</v>
      </c>
      <c r="E411">
        <f t="shared" si="22"/>
        <v>-64.03955696202533</v>
      </c>
      <c r="F411">
        <v>61.61</v>
      </c>
      <c r="G411">
        <f t="shared" si="23"/>
        <v>-1.8613607594936639</v>
      </c>
    </row>
    <row r="412" spans="1:7">
      <c r="A412" t="s">
        <v>444</v>
      </c>
      <c r="B412">
        <v>7</v>
      </c>
      <c r="C412">
        <f t="shared" si="21"/>
        <v>0.25791139240506311</v>
      </c>
      <c r="D412">
        <v>56</v>
      </c>
      <c r="E412">
        <f t="shared" si="22"/>
        <v>-89.03955696202533</v>
      </c>
      <c r="F412">
        <v>63.64</v>
      </c>
      <c r="G412">
        <f t="shared" si="23"/>
        <v>0.16863924050633727</v>
      </c>
    </row>
    <row r="413" spans="1:7">
      <c r="A413" t="s">
        <v>445</v>
      </c>
      <c r="B413">
        <v>7</v>
      </c>
      <c r="C413">
        <f t="shared" si="21"/>
        <v>0.25791139240506311</v>
      </c>
      <c r="D413">
        <v>102</v>
      </c>
      <c r="E413">
        <f t="shared" si="22"/>
        <v>-43.03955696202533</v>
      </c>
      <c r="F413">
        <v>55.84</v>
      </c>
      <c r="G413">
        <f t="shared" si="23"/>
        <v>-7.6313607594936599</v>
      </c>
    </row>
    <row r="414" spans="1:7">
      <c r="A414" t="s">
        <v>446</v>
      </c>
      <c r="B414">
        <v>7</v>
      </c>
      <c r="C414">
        <f t="shared" si="21"/>
        <v>0.25791139240506311</v>
      </c>
      <c r="D414">
        <v>97</v>
      </c>
      <c r="E414">
        <f t="shared" si="22"/>
        <v>-48.03955696202533</v>
      </c>
      <c r="F414">
        <v>58.01</v>
      </c>
      <c r="G414">
        <f t="shared" si="23"/>
        <v>-5.4613607594936653</v>
      </c>
    </row>
    <row r="415" spans="1:7">
      <c r="A415" t="s">
        <v>447</v>
      </c>
      <c r="B415">
        <v>7</v>
      </c>
      <c r="C415">
        <f t="shared" si="21"/>
        <v>0.25791139240506311</v>
      </c>
      <c r="D415">
        <v>149</v>
      </c>
      <c r="E415">
        <f t="shared" si="22"/>
        <v>3.9604430379746702</v>
      </c>
      <c r="F415">
        <v>53.44</v>
      </c>
      <c r="G415">
        <f t="shared" si="23"/>
        <v>-10.031360759493666</v>
      </c>
    </row>
    <row r="416" spans="1:7">
      <c r="A416" t="s">
        <v>448</v>
      </c>
      <c r="B416">
        <v>7</v>
      </c>
      <c r="C416">
        <f t="shared" si="21"/>
        <v>0.25791139240506311</v>
      </c>
      <c r="D416">
        <v>242</v>
      </c>
      <c r="E416">
        <f t="shared" si="22"/>
        <v>96.96044303797467</v>
      </c>
      <c r="F416">
        <v>40.69</v>
      </c>
      <c r="G416">
        <f t="shared" si="23"/>
        <v>-22.781360759493666</v>
      </c>
    </row>
    <row r="417" spans="1:7">
      <c r="A417" t="s">
        <v>449</v>
      </c>
      <c r="B417">
        <v>7</v>
      </c>
      <c r="C417">
        <f t="shared" si="21"/>
        <v>0.25791139240506311</v>
      </c>
      <c r="D417">
        <v>234</v>
      </c>
      <c r="E417">
        <f t="shared" si="22"/>
        <v>88.96044303797467</v>
      </c>
      <c r="F417">
        <v>43.07</v>
      </c>
      <c r="G417">
        <f t="shared" si="23"/>
        <v>-20.401360759493663</v>
      </c>
    </row>
    <row r="418" spans="1:7">
      <c r="A418" t="s">
        <v>450</v>
      </c>
      <c r="B418">
        <v>7</v>
      </c>
      <c r="C418">
        <f t="shared" si="21"/>
        <v>0.25791139240506311</v>
      </c>
      <c r="D418">
        <v>72</v>
      </c>
      <c r="E418">
        <f t="shared" si="22"/>
        <v>-73.03955696202533</v>
      </c>
      <c r="F418">
        <v>58.86</v>
      </c>
      <c r="G418">
        <f t="shared" si="23"/>
        <v>-4.6113607594936639</v>
      </c>
    </row>
    <row r="419" spans="1:7">
      <c r="A419" t="s">
        <v>451</v>
      </c>
      <c r="B419">
        <v>7</v>
      </c>
      <c r="C419">
        <f t="shared" si="21"/>
        <v>0.25791139240506311</v>
      </c>
      <c r="D419">
        <v>9</v>
      </c>
      <c r="E419">
        <f t="shared" si="22"/>
        <v>-136.03955696202533</v>
      </c>
      <c r="F419">
        <v>85</v>
      </c>
      <c r="G419">
        <f t="shared" si="23"/>
        <v>21.528639240506337</v>
      </c>
    </row>
    <row r="420" spans="1:7">
      <c r="A420" t="s">
        <v>452</v>
      </c>
      <c r="B420">
        <v>7</v>
      </c>
      <c r="C420">
        <f t="shared" si="21"/>
        <v>0.25791139240506311</v>
      </c>
      <c r="D420">
        <v>65</v>
      </c>
      <c r="E420">
        <f t="shared" si="22"/>
        <v>-80.03955696202533</v>
      </c>
      <c r="F420">
        <v>58.6</v>
      </c>
      <c r="G420">
        <f t="shared" si="23"/>
        <v>-4.8713607594936619</v>
      </c>
    </row>
    <row r="421" spans="1:7">
      <c r="A421" t="s">
        <v>453</v>
      </c>
      <c r="B421">
        <v>7</v>
      </c>
      <c r="C421">
        <f t="shared" si="21"/>
        <v>0.25791139240506311</v>
      </c>
      <c r="D421">
        <v>561</v>
      </c>
      <c r="E421">
        <f t="shared" si="22"/>
        <v>415.96044303797464</v>
      </c>
      <c r="F421">
        <v>41.01</v>
      </c>
      <c r="G421">
        <f t="shared" si="23"/>
        <v>-22.461360759493665</v>
      </c>
    </row>
    <row r="422" spans="1:7">
      <c r="A422" t="s">
        <v>454</v>
      </c>
      <c r="B422">
        <v>7</v>
      </c>
      <c r="C422">
        <f t="shared" si="21"/>
        <v>0.25791139240506311</v>
      </c>
      <c r="D422">
        <v>5</v>
      </c>
      <c r="E422">
        <f t="shared" si="22"/>
        <v>-140.03955696202533</v>
      </c>
      <c r="F422">
        <v>88.89</v>
      </c>
      <c r="G422">
        <f t="shared" si="23"/>
        <v>25.418639240506337</v>
      </c>
    </row>
    <row r="423" spans="1:7">
      <c r="A423" t="s">
        <v>455</v>
      </c>
      <c r="B423">
        <v>7</v>
      </c>
      <c r="C423">
        <f t="shared" si="21"/>
        <v>0.25791139240506311</v>
      </c>
      <c r="D423">
        <v>66</v>
      </c>
      <c r="E423">
        <f t="shared" si="22"/>
        <v>-79.03955696202533</v>
      </c>
      <c r="F423">
        <v>62.29</v>
      </c>
      <c r="G423">
        <f t="shared" si="23"/>
        <v>-1.1813607594936641</v>
      </c>
    </row>
    <row r="424" spans="1:7">
      <c r="A424" t="s">
        <v>456</v>
      </c>
      <c r="B424">
        <v>7</v>
      </c>
      <c r="C424">
        <f t="shared" si="21"/>
        <v>0.25791139240506311</v>
      </c>
      <c r="D424">
        <v>189</v>
      </c>
      <c r="E424">
        <f t="shared" si="22"/>
        <v>43.96044303797467</v>
      </c>
      <c r="F424">
        <v>44.74</v>
      </c>
      <c r="G424">
        <f t="shared" si="23"/>
        <v>-18.731360759493661</v>
      </c>
    </row>
    <row r="425" spans="1:7">
      <c r="A425" t="s">
        <v>457</v>
      </c>
      <c r="B425">
        <v>8</v>
      </c>
      <c r="C425">
        <f t="shared" si="21"/>
        <v>1.2579113924050631</v>
      </c>
      <c r="D425">
        <v>70</v>
      </c>
      <c r="E425">
        <f t="shared" si="22"/>
        <v>-75.03955696202533</v>
      </c>
      <c r="F425">
        <v>49.28</v>
      </c>
      <c r="G425">
        <f t="shared" si="23"/>
        <v>-14.191360759493662</v>
      </c>
    </row>
    <row r="426" spans="1:7">
      <c r="A426" t="s">
        <v>458</v>
      </c>
      <c r="B426">
        <v>8</v>
      </c>
      <c r="C426">
        <f t="shared" si="21"/>
        <v>1.2579113924050631</v>
      </c>
      <c r="D426">
        <v>108</v>
      </c>
      <c r="E426">
        <f t="shared" si="22"/>
        <v>-37.03955696202533</v>
      </c>
      <c r="F426">
        <v>60.29</v>
      </c>
      <c r="G426">
        <f t="shared" si="23"/>
        <v>-3.1813607594936641</v>
      </c>
    </row>
    <row r="427" spans="1:7">
      <c r="A427" t="s">
        <v>459</v>
      </c>
      <c r="B427">
        <v>8</v>
      </c>
      <c r="C427">
        <f t="shared" si="21"/>
        <v>1.2579113924050631</v>
      </c>
      <c r="D427">
        <v>148</v>
      </c>
      <c r="E427">
        <f t="shared" si="22"/>
        <v>2.9604430379746702</v>
      </c>
      <c r="F427">
        <v>58.77</v>
      </c>
      <c r="G427">
        <f t="shared" si="23"/>
        <v>-4.7013607594936602</v>
      </c>
    </row>
    <row r="428" spans="1:7">
      <c r="A428" t="s">
        <v>460</v>
      </c>
      <c r="B428">
        <v>8</v>
      </c>
      <c r="C428">
        <f t="shared" si="21"/>
        <v>1.2579113924050631</v>
      </c>
      <c r="D428">
        <v>197</v>
      </c>
      <c r="E428">
        <f t="shared" si="22"/>
        <v>51.96044303797467</v>
      </c>
      <c r="F428">
        <v>62.48</v>
      </c>
      <c r="G428">
        <f t="shared" si="23"/>
        <v>-0.99136075949366642</v>
      </c>
    </row>
    <row r="429" spans="1:7">
      <c r="A429" t="s">
        <v>461</v>
      </c>
      <c r="B429">
        <v>8</v>
      </c>
      <c r="C429">
        <f t="shared" si="21"/>
        <v>1.2579113924050631</v>
      </c>
      <c r="D429">
        <v>165</v>
      </c>
      <c r="E429">
        <f t="shared" si="22"/>
        <v>19.96044303797467</v>
      </c>
      <c r="F429">
        <v>44.26</v>
      </c>
      <c r="G429">
        <f t="shared" si="23"/>
        <v>-19.211360759493665</v>
      </c>
    </row>
    <row r="430" spans="1:7">
      <c r="A430" t="s">
        <v>462</v>
      </c>
      <c r="B430">
        <v>8</v>
      </c>
      <c r="C430">
        <f t="shared" si="21"/>
        <v>1.2579113924050631</v>
      </c>
      <c r="D430">
        <v>239</v>
      </c>
      <c r="E430">
        <f t="shared" si="22"/>
        <v>93.96044303797467</v>
      </c>
      <c r="F430">
        <v>51.72</v>
      </c>
      <c r="G430">
        <f t="shared" si="23"/>
        <v>-11.751360759493664</v>
      </c>
    </row>
    <row r="431" spans="1:7">
      <c r="A431" t="s">
        <v>463</v>
      </c>
      <c r="B431">
        <v>8</v>
      </c>
      <c r="C431">
        <f t="shared" si="21"/>
        <v>1.2579113924050631</v>
      </c>
      <c r="D431">
        <v>194</v>
      </c>
      <c r="E431">
        <f t="shared" si="22"/>
        <v>48.96044303797467</v>
      </c>
      <c r="F431">
        <v>52.91</v>
      </c>
      <c r="G431">
        <f t="shared" si="23"/>
        <v>-10.561360759493667</v>
      </c>
    </row>
    <row r="432" spans="1:7">
      <c r="A432" t="s">
        <v>464</v>
      </c>
      <c r="B432">
        <v>8</v>
      </c>
      <c r="C432">
        <f t="shared" si="21"/>
        <v>1.2579113924050631</v>
      </c>
      <c r="D432">
        <v>213</v>
      </c>
      <c r="E432">
        <f t="shared" si="22"/>
        <v>67.96044303797467</v>
      </c>
      <c r="F432">
        <v>54.19</v>
      </c>
      <c r="G432">
        <f t="shared" si="23"/>
        <v>-9.2813607594936656</v>
      </c>
    </row>
    <row r="433" spans="1:7">
      <c r="A433" t="s">
        <v>465</v>
      </c>
      <c r="B433">
        <v>8</v>
      </c>
      <c r="C433">
        <f t="shared" si="21"/>
        <v>1.2579113924050631</v>
      </c>
      <c r="D433">
        <v>363</v>
      </c>
      <c r="E433">
        <f t="shared" si="22"/>
        <v>217.96044303797467</v>
      </c>
      <c r="F433">
        <v>46.93</v>
      </c>
      <c r="G433">
        <f t="shared" si="23"/>
        <v>-16.541360759493664</v>
      </c>
    </row>
    <row r="434" spans="1:7">
      <c r="A434" t="s">
        <v>466</v>
      </c>
      <c r="B434">
        <v>8</v>
      </c>
      <c r="C434">
        <f t="shared" si="21"/>
        <v>1.2579113924050631</v>
      </c>
      <c r="D434">
        <v>412</v>
      </c>
      <c r="E434">
        <f t="shared" si="22"/>
        <v>266.96044303797464</v>
      </c>
      <c r="F434">
        <v>52.59</v>
      </c>
      <c r="G434">
        <f t="shared" si="23"/>
        <v>-10.88136075949366</v>
      </c>
    </row>
    <row r="435" spans="1:7">
      <c r="A435" t="s">
        <v>467</v>
      </c>
      <c r="B435">
        <v>8</v>
      </c>
      <c r="C435">
        <f t="shared" si="21"/>
        <v>1.2579113924050631</v>
      </c>
      <c r="D435">
        <v>196</v>
      </c>
      <c r="E435">
        <f t="shared" si="22"/>
        <v>50.96044303797467</v>
      </c>
      <c r="F435">
        <v>53.77</v>
      </c>
      <c r="G435">
        <f t="shared" si="23"/>
        <v>-9.7013607594936602</v>
      </c>
    </row>
    <row r="436" spans="1:7">
      <c r="A436" t="s">
        <v>468</v>
      </c>
      <c r="B436">
        <v>8</v>
      </c>
      <c r="C436">
        <f t="shared" si="21"/>
        <v>1.2579113924050631</v>
      </c>
      <c r="D436">
        <v>149</v>
      </c>
      <c r="E436">
        <f t="shared" si="22"/>
        <v>3.9604430379746702</v>
      </c>
      <c r="F436">
        <v>52.7</v>
      </c>
      <c r="G436">
        <f t="shared" si="23"/>
        <v>-10.77136075949366</v>
      </c>
    </row>
    <row r="437" spans="1:7">
      <c r="A437" t="s">
        <v>469</v>
      </c>
      <c r="B437">
        <v>8</v>
      </c>
      <c r="C437">
        <f t="shared" si="21"/>
        <v>1.2579113924050631</v>
      </c>
      <c r="D437">
        <v>56</v>
      </c>
      <c r="E437">
        <f t="shared" si="22"/>
        <v>-89.03955696202533</v>
      </c>
      <c r="F437">
        <v>58.52</v>
      </c>
      <c r="G437">
        <f t="shared" si="23"/>
        <v>-4.9513607594936602</v>
      </c>
    </row>
    <row r="438" spans="1:7">
      <c r="A438" t="s">
        <v>470</v>
      </c>
      <c r="B438">
        <v>8</v>
      </c>
      <c r="C438">
        <f t="shared" si="21"/>
        <v>1.2579113924050631</v>
      </c>
      <c r="D438">
        <v>79</v>
      </c>
      <c r="E438">
        <f t="shared" si="22"/>
        <v>-66.03955696202533</v>
      </c>
      <c r="F438">
        <v>57.07</v>
      </c>
      <c r="G438">
        <f t="shared" si="23"/>
        <v>-6.401360759493663</v>
      </c>
    </row>
    <row r="439" spans="1:7">
      <c r="A439" t="s">
        <v>471</v>
      </c>
      <c r="B439">
        <v>8</v>
      </c>
      <c r="C439">
        <f t="shared" si="21"/>
        <v>1.2579113924050631</v>
      </c>
      <c r="D439">
        <v>98</v>
      </c>
      <c r="E439">
        <f t="shared" si="22"/>
        <v>-47.03955696202533</v>
      </c>
      <c r="F439">
        <v>57.21</v>
      </c>
      <c r="G439">
        <f t="shared" si="23"/>
        <v>-6.2613607594936624</v>
      </c>
    </row>
    <row r="440" spans="1:7">
      <c r="A440" t="s">
        <v>472</v>
      </c>
      <c r="B440">
        <v>8</v>
      </c>
      <c r="C440">
        <f t="shared" si="21"/>
        <v>1.2579113924050631</v>
      </c>
      <c r="D440">
        <v>56</v>
      </c>
      <c r="E440">
        <f t="shared" si="22"/>
        <v>-89.03955696202533</v>
      </c>
      <c r="F440">
        <v>63.4</v>
      </c>
      <c r="G440">
        <f t="shared" si="23"/>
        <v>-7.1360759493664716E-2</v>
      </c>
    </row>
    <row r="441" spans="1:7">
      <c r="A441" t="s">
        <v>473</v>
      </c>
      <c r="B441">
        <v>8</v>
      </c>
      <c r="C441">
        <f t="shared" si="21"/>
        <v>1.2579113924050631</v>
      </c>
      <c r="D441">
        <v>152</v>
      </c>
      <c r="E441">
        <f t="shared" si="22"/>
        <v>6.9604430379746702</v>
      </c>
      <c r="F441">
        <v>56.32</v>
      </c>
      <c r="G441">
        <f t="shared" si="23"/>
        <v>-7.151360759493663</v>
      </c>
    </row>
    <row r="442" spans="1:7">
      <c r="A442" t="s">
        <v>474</v>
      </c>
      <c r="B442">
        <v>8</v>
      </c>
      <c r="C442">
        <f t="shared" si="21"/>
        <v>1.2579113924050631</v>
      </c>
      <c r="D442">
        <v>380</v>
      </c>
      <c r="E442">
        <f t="shared" si="22"/>
        <v>234.96044303797467</v>
      </c>
      <c r="F442">
        <v>48.79</v>
      </c>
      <c r="G442">
        <f t="shared" si="23"/>
        <v>-14.681360759493664</v>
      </c>
    </row>
    <row r="443" spans="1:7">
      <c r="A443" t="s">
        <v>475</v>
      </c>
      <c r="B443">
        <v>8</v>
      </c>
      <c r="C443">
        <f t="shared" si="21"/>
        <v>1.2579113924050631</v>
      </c>
      <c r="D443">
        <v>155</v>
      </c>
      <c r="E443">
        <f t="shared" si="22"/>
        <v>9.9604430379746702</v>
      </c>
      <c r="F443">
        <v>48.68</v>
      </c>
      <c r="G443">
        <f t="shared" si="23"/>
        <v>-14.791360759493664</v>
      </c>
    </row>
    <row r="444" spans="1:7">
      <c r="A444" t="s">
        <v>476</v>
      </c>
      <c r="B444">
        <v>8</v>
      </c>
      <c r="C444">
        <f t="shared" si="21"/>
        <v>1.2579113924050631</v>
      </c>
      <c r="D444">
        <v>158</v>
      </c>
      <c r="E444">
        <f t="shared" si="22"/>
        <v>12.96044303797467</v>
      </c>
      <c r="F444">
        <v>44.37</v>
      </c>
      <c r="G444">
        <f t="shared" si="23"/>
        <v>-19.101360759493666</v>
      </c>
    </row>
    <row r="445" spans="1:7">
      <c r="A445" t="s">
        <v>477</v>
      </c>
      <c r="B445">
        <v>8</v>
      </c>
      <c r="C445">
        <f t="shared" si="21"/>
        <v>1.2579113924050631</v>
      </c>
      <c r="D445">
        <v>182</v>
      </c>
      <c r="E445">
        <f t="shared" si="22"/>
        <v>36.96044303797467</v>
      </c>
      <c r="F445">
        <v>39.130000000000003</v>
      </c>
      <c r="G445">
        <f t="shared" si="23"/>
        <v>-24.341360759493661</v>
      </c>
    </row>
    <row r="446" spans="1:7">
      <c r="A446" t="s">
        <v>478</v>
      </c>
      <c r="B446">
        <v>8</v>
      </c>
      <c r="C446">
        <f t="shared" si="21"/>
        <v>1.2579113924050631</v>
      </c>
      <c r="D446">
        <v>58</v>
      </c>
      <c r="E446">
        <f t="shared" si="22"/>
        <v>-87.03955696202533</v>
      </c>
      <c r="F446">
        <v>58.57</v>
      </c>
      <c r="G446">
        <f t="shared" si="23"/>
        <v>-4.901360759493663</v>
      </c>
    </row>
    <row r="447" spans="1:7">
      <c r="A447" t="s">
        <v>479</v>
      </c>
      <c r="B447">
        <v>8</v>
      </c>
      <c r="C447">
        <f t="shared" si="21"/>
        <v>1.2579113924050631</v>
      </c>
      <c r="D447">
        <v>95</v>
      </c>
      <c r="E447">
        <f t="shared" si="22"/>
        <v>-50.03955696202533</v>
      </c>
      <c r="F447">
        <v>53.43</v>
      </c>
      <c r="G447">
        <f t="shared" si="23"/>
        <v>-10.041360759493664</v>
      </c>
    </row>
    <row r="448" spans="1:7">
      <c r="A448" t="s">
        <v>480</v>
      </c>
      <c r="B448">
        <v>8</v>
      </c>
      <c r="C448">
        <f t="shared" si="21"/>
        <v>1.2579113924050631</v>
      </c>
      <c r="D448">
        <v>97</v>
      </c>
      <c r="E448">
        <f t="shared" si="22"/>
        <v>-48.03955696202533</v>
      </c>
      <c r="F448">
        <v>56.5</v>
      </c>
      <c r="G448">
        <f t="shared" si="23"/>
        <v>-6.9713607594936633</v>
      </c>
    </row>
    <row r="449" spans="1:7">
      <c r="A449" t="s">
        <v>481</v>
      </c>
      <c r="B449">
        <v>8</v>
      </c>
      <c r="C449">
        <f t="shared" si="21"/>
        <v>1.2579113924050631</v>
      </c>
      <c r="D449">
        <v>204</v>
      </c>
      <c r="E449">
        <f t="shared" si="22"/>
        <v>58.96044303797467</v>
      </c>
      <c r="F449">
        <v>46.03</v>
      </c>
      <c r="G449">
        <f t="shared" si="23"/>
        <v>-17.441360759493662</v>
      </c>
    </row>
    <row r="450" spans="1:7">
      <c r="A450" t="s">
        <v>482</v>
      </c>
      <c r="B450">
        <v>8</v>
      </c>
      <c r="C450">
        <f t="shared" si="21"/>
        <v>1.2579113924050631</v>
      </c>
      <c r="D450">
        <v>398</v>
      </c>
      <c r="E450">
        <f t="shared" si="22"/>
        <v>252.96044303797467</v>
      </c>
      <c r="F450">
        <v>29.81</v>
      </c>
      <c r="G450">
        <f t="shared" si="23"/>
        <v>-33.661360759493661</v>
      </c>
    </row>
    <row r="451" spans="1:7">
      <c r="A451" t="s">
        <v>483</v>
      </c>
      <c r="B451">
        <v>8</v>
      </c>
      <c r="C451">
        <f t="shared" si="21"/>
        <v>1.2579113924050631</v>
      </c>
      <c r="D451">
        <v>84</v>
      </c>
      <c r="E451">
        <f t="shared" si="22"/>
        <v>-61.03955696202533</v>
      </c>
      <c r="F451">
        <v>46.5</v>
      </c>
      <c r="G451">
        <f t="shared" si="23"/>
        <v>-16.971360759493663</v>
      </c>
    </row>
    <row r="452" spans="1:7">
      <c r="A452" t="s">
        <v>484</v>
      </c>
      <c r="B452">
        <v>8</v>
      </c>
      <c r="C452">
        <f t="shared" ref="C452:C515" si="24">B452-J$7</f>
        <v>1.2579113924050631</v>
      </c>
      <c r="D452">
        <v>207</v>
      </c>
      <c r="E452">
        <f t="shared" ref="E452:E515" si="25">D452-K$7</f>
        <v>61.96044303797467</v>
      </c>
      <c r="F452">
        <v>34.08</v>
      </c>
      <c r="G452">
        <f t="shared" ref="G452:G515" si="26">F452-L$7</f>
        <v>-29.391360759493665</v>
      </c>
    </row>
    <row r="453" spans="1:7">
      <c r="A453" t="s">
        <v>485</v>
      </c>
      <c r="B453">
        <v>8</v>
      </c>
      <c r="C453">
        <f t="shared" si="24"/>
        <v>1.2579113924050631</v>
      </c>
      <c r="D453">
        <v>214</v>
      </c>
      <c r="E453">
        <f t="shared" si="25"/>
        <v>68.96044303797467</v>
      </c>
      <c r="F453">
        <v>36.869999999999997</v>
      </c>
      <c r="G453">
        <f t="shared" si="26"/>
        <v>-26.601360759493666</v>
      </c>
    </row>
    <row r="454" spans="1:7">
      <c r="A454" t="s">
        <v>486</v>
      </c>
      <c r="B454">
        <v>8</v>
      </c>
      <c r="C454">
        <f t="shared" si="24"/>
        <v>1.2579113924050631</v>
      </c>
      <c r="D454">
        <v>168</v>
      </c>
      <c r="E454">
        <f t="shared" si="25"/>
        <v>22.96044303797467</v>
      </c>
      <c r="F454">
        <v>50.88</v>
      </c>
      <c r="G454">
        <f t="shared" si="26"/>
        <v>-12.591360759493661</v>
      </c>
    </row>
    <row r="455" spans="1:7">
      <c r="A455" t="s">
        <v>487</v>
      </c>
      <c r="B455">
        <v>8</v>
      </c>
      <c r="C455">
        <f t="shared" si="24"/>
        <v>1.2579113924050631</v>
      </c>
      <c r="D455">
        <v>35</v>
      </c>
      <c r="E455">
        <f t="shared" si="25"/>
        <v>-110.03955696202533</v>
      </c>
      <c r="F455">
        <v>80.77</v>
      </c>
      <c r="G455">
        <f t="shared" si="26"/>
        <v>17.298639240506333</v>
      </c>
    </row>
    <row r="456" spans="1:7">
      <c r="A456" t="s">
        <v>488</v>
      </c>
      <c r="B456">
        <v>8</v>
      </c>
      <c r="C456">
        <f t="shared" si="24"/>
        <v>1.2579113924050631</v>
      </c>
      <c r="D456">
        <v>174</v>
      </c>
      <c r="E456">
        <f t="shared" si="25"/>
        <v>28.96044303797467</v>
      </c>
      <c r="F456">
        <v>46.3</v>
      </c>
      <c r="G456">
        <f t="shared" si="26"/>
        <v>-17.171360759493666</v>
      </c>
    </row>
    <row r="457" spans="1:7">
      <c r="A457" t="s">
        <v>489</v>
      </c>
      <c r="B457">
        <v>8</v>
      </c>
      <c r="C457">
        <f t="shared" si="24"/>
        <v>1.2579113924050631</v>
      </c>
      <c r="D457">
        <v>82</v>
      </c>
      <c r="E457">
        <f t="shared" si="25"/>
        <v>-63.03955696202533</v>
      </c>
      <c r="F457">
        <v>58.38</v>
      </c>
      <c r="G457">
        <f t="shared" si="26"/>
        <v>-5.0913607594936607</v>
      </c>
    </row>
    <row r="458" spans="1:7">
      <c r="A458" t="s">
        <v>490</v>
      </c>
      <c r="B458">
        <v>8</v>
      </c>
      <c r="C458">
        <f t="shared" si="24"/>
        <v>1.2579113924050631</v>
      </c>
      <c r="D458">
        <v>276</v>
      </c>
      <c r="E458">
        <f t="shared" si="25"/>
        <v>130.96044303797467</v>
      </c>
      <c r="F458">
        <v>40.39</v>
      </c>
      <c r="G458">
        <f t="shared" si="26"/>
        <v>-23.081360759493663</v>
      </c>
    </row>
    <row r="459" spans="1:7">
      <c r="A459" t="s">
        <v>491</v>
      </c>
      <c r="B459">
        <v>8</v>
      </c>
      <c r="C459">
        <f t="shared" si="24"/>
        <v>1.2579113924050631</v>
      </c>
      <c r="D459">
        <v>334</v>
      </c>
      <c r="E459">
        <f t="shared" si="25"/>
        <v>188.96044303797467</v>
      </c>
      <c r="F459">
        <v>51.1</v>
      </c>
      <c r="G459">
        <f t="shared" si="26"/>
        <v>-12.371360759493662</v>
      </c>
    </row>
    <row r="460" spans="1:7">
      <c r="A460" t="s">
        <v>492</v>
      </c>
      <c r="B460">
        <v>8</v>
      </c>
      <c r="C460">
        <f t="shared" si="24"/>
        <v>1.2579113924050631</v>
      </c>
      <c r="D460">
        <v>37</v>
      </c>
      <c r="E460">
        <f t="shared" si="25"/>
        <v>-108.03955696202533</v>
      </c>
      <c r="F460">
        <v>71.319999999999993</v>
      </c>
      <c r="G460">
        <f t="shared" si="26"/>
        <v>7.8486392405063299</v>
      </c>
    </row>
    <row r="461" spans="1:7">
      <c r="A461" t="s">
        <v>493</v>
      </c>
      <c r="B461">
        <v>8</v>
      </c>
      <c r="C461">
        <f t="shared" si="24"/>
        <v>1.2579113924050631</v>
      </c>
      <c r="D461">
        <v>57</v>
      </c>
      <c r="E461">
        <f t="shared" si="25"/>
        <v>-88.03955696202533</v>
      </c>
      <c r="F461">
        <v>60.42</v>
      </c>
      <c r="G461">
        <f t="shared" si="26"/>
        <v>-3.0513607594936616</v>
      </c>
    </row>
    <row r="462" spans="1:7">
      <c r="A462" t="s">
        <v>494</v>
      </c>
      <c r="B462">
        <v>8</v>
      </c>
      <c r="C462">
        <f t="shared" si="24"/>
        <v>1.2579113924050631</v>
      </c>
      <c r="D462">
        <v>86</v>
      </c>
      <c r="E462">
        <f t="shared" si="25"/>
        <v>-59.03955696202533</v>
      </c>
      <c r="F462">
        <v>54.74</v>
      </c>
      <c r="G462">
        <f t="shared" si="26"/>
        <v>-8.7313607594936613</v>
      </c>
    </row>
    <row r="463" spans="1:7">
      <c r="A463" t="s">
        <v>495</v>
      </c>
      <c r="B463">
        <v>8</v>
      </c>
      <c r="C463">
        <f t="shared" si="24"/>
        <v>1.2579113924050631</v>
      </c>
      <c r="D463">
        <v>45</v>
      </c>
      <c r="E463">
        <f t="shared" si="25"/>
        <v>-100.03955696202533</v>
      </c>
      <c r="F463">
        <v>61.54</v>
      </c>
      <c r="G463">
        <f t="shared" si="26"/>
        <v>-1.9313607594936641</v>
      </c>
    </row>
    <row r="464" spans="1:7">
      <c r="A464" t="s">
        <v>496</v>
      </c>
      <c r="B464">
        <v>8</v>
      </c>
      <c r="C464">
        <f t="shared" si="24"/>
        <v>1.2579113924050631</v>
      </c>
      <c r="D464">
        <v>355</v>
      </c>
      <c r="E464">
        <f t="shared" si="25"/>
        <v>209.96044303797467</v>
      </c>
      <c r="F464">
        <v>58.53</v>
      </c>
      <c r="G464">
        <f t="shared" si="26"/>
        <v>-4.9413607594936622</v>
      </c>
    </row>
    <row r="465" spans="1:7">
      <c r="A465" t="s">
        <v>497</v>
      </c>
      <c r="B465">
        <v>8</v>
      </c>
      <c r="C465">
        <f t="shared" si="24"/>
        <v>1.2579113924050631</v>
      </c>
      <c r="D465">
        <v>106</v>
      </c>
      <c r="E465">
        <f t="shared" si="25"/>
        <v>-39.03955696202533</v>
      </c>
      <c r="F465">
        <v>53.91</v>
      </c>
      <c r="G465">
        <f t="shared" si="26"/>
        <v>-9.5613607594936667</v>
      </c>
    </row>
    <row r="466" spans="1:7">
      <c r="A466" t="s">
        <v>498</v>
      </c>
      <c r="B466">
        <v>8</v>
      </c>
      <c r="C466">
        <f t="shared" si="24"/>
        <v>1.2579113924050631</v>
      </c>
      <c r="D466">
        <v>42</v>
      </c>
      <c r="E466">
        <f t="shared" si="25"/>
        <v>-103.03955696202533</v>
      </c>
      <c r="F466">
        <v>65</v>
      </c>
      <c r="G466">
        <f t="shared" si="26"/>
        <v>1.5286392405063367</v>
      </c>
    </row>
    <row r="467" spans="1:7">
      <c r="A467" t="s">
        <v>499</v>
      </c>
      <c r="B467">
        <v>8</v>
      </c>
      <c r="C467">
        <f t="shared" si="24"/>
        <v>1.2579113924050631</v>
      </c>
      <c r="D467">
        <v>217</v>
      </c>
      <c r="E467">
        <f t="shared" si="25"/>
        <v>71.96044303797467</v>
      </c>
      <c r="F467">
        <v>40.71</v>
      </c>
      <c r="G467">
        <f t="shared" si="26"/>
        <v>-22.761360759493662</v>
      </c>
    </row>
    <row r="468" spans="1:7">
      <c r="A468" t="s">
        <v>500</v>
      </c>
      <c r="B468">
        <v>8</v>
      </c>
      <c r="C468">
        <f t="shared" si="24"/>
        <v>1.2579113924050631</v>
      </c>
      <c r="D468">
        <v>99</v>
      </c>
      <c r="E468">
        <f t="shared" si="25"/>
        <v>-46.03955696202533</v>
      </c>
      <c r="F468">
        <v>56.77</v>
      </c>
      <c r="G468">
        <f t="shared" si="26"/>
        <v>-6.7013607594936602</v>
      </c>
    </row>
    <row r="469" spans="1:7">
      <c r="A469" t="s">
        <v>501</v>
      </c>
      <c r="B469">
        <v>8</v>
      </c>
      <c r="C469">
        <f t="shared" si="24"/>
        <v>1.2579113924050631</v>
      </c>
      <c r="D469">
        <v>49</v>
      </c>
      <c r="E469">
        <f t="shared" si="25"/>
        <v>-96.03955696202533</v>
      </c>
      <c r="F469">
        <v>61.42</v>
      </c>
      <c r="G469">
        <f t="shared" si="26"/>
        <v>-2.0513607594936616</v>
      </c>
    </row>
    <row r="470" spans="1:7">
      <c r="A470" t="s">
        <v>502</v>
      </c>
      <c r="B470">
        <v>8</v>
      </c>
      <c r="C470">
        <f t="shared" si="24"/>
        <v>1.2579113924050631</v>
      </c>
      <c r="D470">
        <v>123</v>
      </c>
      <c r="E470">
        <f t="shared" si="25"/>
        <v>-22.03955696202533</v>
      </c>
      <c r="F470">
        <v>50</v>
      </c>
      <c r="G470">
        <f t="shared" si="26"/>
        <v>-13.471360759493663</v>
      </c>
    </row>
    <row r="471" spans="1:7">
      <c r="A471" t="s">
        <v>503</v>
      </c>
      <c r="B471">
        <v>9</v>
      </c>
      <c r="C471">
        <f t="shared" si="24"/>
        <v>2.2579113924050631</v>
      </c>
      <c r="D471">
        <v>93</v>
      </c>
      <c r="E471">
        <f t="shared" si="25"/>
        <v>-52.03955696202533</v>
      </c>
      <c r="F471">
        <v>58.11</v>
      </c>
      <c r="G471">
        <f t="shared" si="26"/>
        <v>-5.3613607594936639</v>
      </c>
    </row>
    <row r="472" spans="1:7">
      <c r="A472" t="s">
        <v>504</v>
      </c>
      <c r="B472">
        <v>9</v>
      </c>
      <c r="C472">
        <f t="shared" si="24"/>
        <v>2.2579113924050631</v>
      </c>
      <c r="D472">
        <v>180</v>
      </c>
      <c r="E472">
        <f t="shared" si="25"/>
        <v>34.96044303797467</v>
      </c>
      <c r="F472">
        <v>58.72</v>
      </c>
      <c r="G472">
        <f t="shared" si="26"/>
        <v>-4.7513607594936644</v>
      </c>
    </row>
    <row r="473" spans="1:7">
      <c r="A473" t="s">
        <v>505</v>
      </c>
      <c r="B473">
        <v>9</v>
      </c>
      <c r="C473">
        <f t="shared" si="24"/>
        <v>2.2579113924050631</v>
      </c>
      <c r="D473">
        <v>155</v>
      </c>
      <c r="E473">
        <f t="shared" si="25"/>
        <v>9.9604430379746702</v>
      </c>
      <c r="F473">
        <v>61.06</v>
      </c>
      <c r="G473">
        <f t="shared" si="26"/>
        <v>-2.411360759493661</v>
      </c>
    </row>
    <row r="474" spans="1:7">
      <c r="A474" t="s">
        <v>506</v>
      </c>
      <c r="B474">
        <v>9</v>
      </c>
      <c r="C474">
        <f t="shared" si="24"/>
        <v>2.2579113924050631</v>
      </c>
      <c r="D474">
        <v>302</v>
      </c>
      <c r="E474">
        <f t="shared" si="25"/>
        <v>156.96044303797467</v>
      </c>
      <c r="F474">
        <v>49.24</v>
      </c>
      <c r="G474">
        <f t="shared" si="26"/>
        <v>-14.231360759493661</v>
      </c>
    </row>
    <row r="475" spans="1:7">
      <c r="A475" t="s">
        <v>507</v>
      </c>
      <c r="B475">
        <v>9</v>
      </c>
      <c r="C475">
        <f t="shared" si="24"/>
        <v>2.2579113924050631</v>
      </c>
      <c r="D475">
        <v>196</v>
      </c>
      <c r="E475">
        <f t="shared" si="25"/>
        <v>50.96044303797467</v>
      </c>
      <c r="F475">
        <v>53.33</v>
      </c>
      <c r="G475">
        <f t="shared" si="26"/>
        <v>-10.141360759493665</v>
      </c>
    </row>
    <row r="476" spans="1:7">
      <c r="A476" t="s">
        <v>508</v>
      </c>
      <c r="B476">
        <v>9</v>
      </c>
      <c r="C476">
        <f t="shared" si="24"/>
        <v>2.2579113924050631</v>
      </c>
      <c r="D476">
        <v>207</v>
      </c>
      <c r="E476">
        <f t="shared" si="25"/>
        <v>61.96044303797467</v>
      </c>
      <c r="F476">
        <v>53.79</v>
      </c>
      <c r="G476">
        <f t="shared" si="26"/>
        <v>-9.6813607594936641</v>
      </c>
    </row>
    <row r="477" spans="1:7">
      <c r="A477" t="s">
        <v>509</v>
      </c>
      <c r="B477">
        <v>9</v>
      </c>
      <c r="C477">
        <f t="shared" si="24"/>
        <v>2.2579113924050631</v>
      </c>
      <c r="D477">
        <v>197</v>
      </c>
      <c r="E477">
        <f t="shared" si="25"/>
        <v>51.96044303797467</v>
      </c>
      <c r="F477">
        <v>55.53</v>
      </c>
      <c r="G477">
        <f t="shared" si="26"/>
        <v>-7.9413607594936622</v>
      </c>
    </row>
    <row r="478" spans="1:7">
      <c r="A478" t="s">
        <v>510</v>
      </c>
      <c r="B478">
        <v>9</v>
      </c>
      <c r="C478">
        <f t="shared" si="24"/>
        <v>2.2579113924050631</v>
      </c>
      <c r="D478">
        <v>72</v>
      </c>
      <c r="E478">
        <f t="shared" si="25"/>
        <v>-73.03955696202533</v>
      </c>
      <c r="F478">
        <v>48.94</v>
      </c>
      <c r="G478">
        <f t="shared" si="26"/>
        <v>-14.531360759493666</v>
      </c>
    </row>
    <row r="479" spans="1:7">
      <c r="A479" t="s">
        <v>511</v>
      </c>
      <c r="B479">
        <v>9</v>
      </c>
      <c r="C479">
        <f t="shared" si="24"/>
        <v>2.2579113924050631</v>
      </c>
      <c r="D479">
        <v>84</v>
      </c>
      <c r="E479">
        <f t="shared" si="25"/>
        <v>-61.03955696202533</v>
      </c>
      <c r="F479">
        <v>44.37</v>
      </c>
      <c r="G479">
        <f t="shared" si="26"/>
        <v>-19.101360759493666</v>
      </c>
    </row>
    <row r="480" spans="1:7">
      <c r="A480" t="s">
        <v>512</v>
      </c>
      <c r="B480">
        <v>9</v>
      </c>
      <c r="C480">
        <f t="shared" si="24"/>
        <v>2.2579113924050631</v>
      </c>
      <c r="D480">
        <v>203</v>
      </c>
      <c r="E480">
        <f t="shared" si="25"/>
        <v>57.96044303797467</v>
      </c>
      <c r="F480">
        <v>50.85</v>
      </c>
      <c r="G480">
        <f t="shared" si="26"/>
        <v>-12.621360759493662</v>
      </c>
    </row>
    <row r="481" spans="1:7">
      <c r="A481" t="s">
        <v>513</v>
      </c>
      <c r="B481">
        <v>9</v>
      </c>
      <c r="C481">
        <f t="shared" si="24"/>
        <v>2.2579113924050631</v>
      </c>
      <c r="D481">
        <v>180</v>
      </c>
      <c r="E481">
        <f t="shared" si="25"/>
        <v>34.96044303797467</v>
      </c>
      <c r="F481">
        <v>54.55</v>
      </c>
      <c r="G481">
        <f t="shared" si="26"/>
        <v>-8.9213607594936661</v>
      </c>
    </row>
    <row r="482" spans="1:7">
      <c r="A482" t="s">
        <v>514</v>
      </c>
      <c r="B482">
        <v>9</v>
      </c>
      <c r="C482">
        <f t="shared" si="24"/>
        <v>2.2579113924050631</v>
      </c>
      <c r="D482">
        <v>126</v>
      </c>
      <c r="E482">
        <f t="shared" si="25"/>
        <v>-19.03955696202533</v>
      </c>
      <c r="F482">
        <v>52.99</v>
      </c>
      <c r="G482">
        <f t="shared" si="26"/>
        <v>-10.481360759493661</v>
      </c>
    </row>
    <row r="483" spans="1:7">
      <c r="A483" t="s">
        <v>515</v>
      </c>
      <c r="B483">
        <v>9</v>
      </c>
      <c r="C483">
        <f t="shared" si="24"/>
        <v>2.2579113924050631</v>
      </c>
      <c r="D483">
        <v>1575</v>
      </c>
      <c r="E483">
        <f t="shared" si="25"/>
        <v>1429.9604430379748</v>
      </c>
      <c r="F483">
        <v>42.73</v>
      </c>
      <c r="G483">
        <f t="shared" si="26"/>
        <v>-20.741360759493666</v>
      </c>
    </row>
    <row r="484" spans="1:7">
      <c r="A484" t="s">
        <v>516</v>
      </c>
      <c r="B484">
        <v>9</v>
      </c>
      <c r="C484">
        <f t="shared" si="24"/>
        <v>2.2579113924050631</v>
      </c>
      <c r="D484">
        <v>325</v>
      </c>
      <c r="E484">
        <f t="shared" si="25"/>
        <v>179.96044303797467</v>
      </c>
      <c r="F484">
        <v>34.08</v>
      </c>
      <c r="G484">
        <f t="shared" si="26"/>
        <v>-29.391360759493665</v>
      </c>
    </row>
    <row r="485" spans="1:7">
      <c r="A485" t="s">
        <v>517</v>
      </c>
      <c r="B485">
        <v>9</v>
      </c>
      <c r="C485">
        <f t="shared" si="24"/>
        <v>2.2579113924050631</v>
      </c>
      <c r="D485">
        <v>179</v>
      </c>
      <c r="E485">
        <f t="shared" si="25"/>
        <v>33.96044303797467</v>
      </c>
      <c r="F485">
        <v>47.97</v>
      </c>
      <c r="G485">
        <f t="shared" si="26"/>
        <v>-15.501360759493664</v>
      </c>
    </row>
    <row r="486" spans="1:7">
      <c r="A486" t="s">
        <v>518</v>
      </c>
      <c r="B486">
        <v>9</v>
      </c>
      <c r="C486">
        <f t="shared" si="24"/>
        <v>2.2579113924050631</v>
      </c>
      <c r="D486">
        <v>218</v>
      </c>
      <c r="E486">
        <f t="shared" si="25"/>
        <v>72.96044303797467</v>
      </c>
      <c r="F486">
        <v>34.340000000000003</v>
      </c>
      <c r="G486">
        <f t="shared" si="26"/>
        <v>-29.13136075949366</v>
      </c>
    </row>
    <row r="487" spans="1:7">
      <c r="A487" t="s">
        <v>519</v>
      </c>
      <c r="B487">
        <v>9</v>
      </c>
      <c r="C487">
        <f t="shared" si="24"/>
        <v>2.2579113924050631</v>
      </c>
      <c r="D487">
        <v>89</v>
      </c>
      <c r="E487">
        <f t="shared" si="25"/>
        <v>-56.03955696202533</v>
      </c>
      <c r="F487">
        <v>55.05</v>
      </c>
      <c r="G487">
        <f t="shared" si="26"/>
        <v>-8.4213607594936661</v>
      </c>
    </row>
    <row r="488" spans="1:7">
      <c r="A488" t="s">
        <v>520</v>
      </c>
      <c r="B488">
        <v>9</v>
      </c>
      <c r="C488">
        <f t="shared" si="24"/>
        <v>2.2579113924050631</v>
      </c>
      <c r="D488">
        <v>58</v>
      </c>
      <c r="E488">
        <f t="shared" si="25"/>
        <v>-87.03955696202533</v>
      </c>
      <c r="F488">
        <v>61.59</v>
      </c>
      <c r="G488">
        <f t="shared" si="26"/>
        <v>-1.8813607594936599</v>
      </c>
    </row>
    <row r="489" spans="1:7">
      <c r="A489" t="s">
        <v>521</v>
      </c>
      <c r="B489">
        <v>9</v>
      </c>
      <c r="C489">
        <f t="shared" si="24"/>
        <v>2.2579113924050631</v>
      </c>
      <c r="D489">
        <v>76</v>
      </c>
      <c r="E489">
        <f t="shared" si="25"/>
        <v>-69.03955696202533</v>
      </c>
      <c r="F489">
        <v>55.29</v>
      </c>
      <c r="G489">
        <f t="shared" si="26"/>
        <v>-8.1813607594936641</v>
      </c>
    </row>
    <row r="490" spans="1:7">
      <c r="A490" t="s">
        <v>522</v>
      </c>
      <c r="B490">
        <v>9</v>
      </c>
      <c r="C490">
        <f t="shared" si="24"/>
        <v>2.2579113924050631</v>
      </c>
      <c r="D490">
        <v>115</v>
      </c>
      <c r="E490">
        <f t="shared" si="25"/>
        <v>-30.03955696202533</v>
      </c>
      <c r="F490">
        <v>52.48</v>
      </c>
      <c r="G490">
        <f t="shared" si="26"/>
        <v>-10.991360759493666</v>
      </c>
    </row>
    <row r="491" spans="1:7">
      <c r="A491" t="s">
        <v>523</v>
      </c>
      <c r="B491">
        <v>9</v>
      </c>
      <c r="C491">
        <f t="shared" si="24"/>
        <v>2.2579113924050631</v>
      </c>
      <c r="D491">
        <v>181</v>
      </c>
      <c r="E491">
        <f t="shared" si="25"/>
        <v>35.96044303797467</v>
      </c>
      <c r="F491">
        <v>51.21</v>
      </c>
      <c r="G491">
        <f t="shared" si="26"/>
        <v>-12.261360759493662</v>
      </c>
    </row>
    <row r="492" spans="1:7">
      <c r="A492" t="s">
        <v>524</v>
      </c>
      <c r="B492">
        <v>9</v>
      </c>
      <c r="C492">
        <f t="shared" si="24"/>
        <v>2.2579113924050631</v>
      </c>
      <c r="D492">
        <v>101</v>
      </c>
      <c r="E492">
        <f t="shared" si="25"/>
        <v>-44.03955696202533</v>
      </c>
      <c r="F492">
        <v>52.8</v>
      </c>
      <c r="G492">
        <f t="shared" si="26"/>
        <v>-10.671360759493666</v>
      </c>
    </row>
    <row r="493" spans="1:7">
      <c r="A493" t="s">
        <v>525</v>
      </c>
      <c r="B493">
        <v>9</v>
      </c>
      <c r="C493">
        <f t="shared" si="24"/>
        <v>2.2579113924050631</v>
      </c>
      <c r="D493">
        <v>158</v>
      </c>
      <c r="E493">
        <f t="shared" si="25"/>
        <v>12.96044303797467</v>
      </c>
      <c r="F493">
        <v>50.63</v>
      </c>
      <c r="G493">
        <f t="shared" si="26"/>
        <v>-12.841360759493661</v>
      </c>
    </row>
    <row r="494" spans="1:7">
      <c r="A494" t="s">
        <v>526</v>
      </c>
      <c r="B494">
        <v>9</v>
      </c>
      <c r="C494">
        <f t="shared" si="24"/>
        <v>2.2579113924050631</v>
      </c>
      <c r="D494">
        <v>133</v>
      </c>
      <c r="E494">
        <f t="shared" si="25"/>
        <v>-12.03955696202533</v>
      </c>
      <c r="F494">
        <v>45.04</v>
      </c>
      <c r="G494">
        <f t="shared" si="26"/>
        <v>-18.431360759493664</v>
      </c>
    </row>
    <row r="495" spans="1:7">
      <c r="A495" t="s">
        <v>527</v>
      </c>
      <c r="B495">
        <v>9</v>
      </c>
      <c r="C495">
        <f t="shared" si="24"/>
        <v>2.2579113924050631</v>
      </c>
      <c r="D495">
        <v>140</v>
      </c>
      <c r="E495">
        <f t="shared" si="25"/>
        <v>-5.0395569620253298</v>
      </c>
      <c r="F495">
        <v>55.84</v>
      </c>
      <c r="G495">
        <f t="shared" si="26"/>
        <v>-7.6313607594936599</v>
      </c>
    </row>
    <row r="496" spans="1:7">
      <c r="A496" t="s">
        <v>528</v>
      </c>
      <c r="B496">
        <v>9</v>
      </c>
      <c r="C496">
        <f t="shared" si="24"/>
        <v>2.2579113924050631</v>
      </c>
      <c r="D496">
        <v>26</v>
      </c>
      <c r="E496">
        <f t="shared" si="25"/>
        <v>-119.03955696202533</v>
      </c>
      <c r="F496">
        <v>67.900000000000006</v>
      </c>
      <c r="G496">
        <f t="shared" si="26"/>
        <v>4.4286392405063424</v>
      </c>
    </row>
    <row r="497" spans="1:7">
      <c r="A497" t="s">
        <v>529</v>
      </c>
      <c r="B497">
        <v>10</v>
      </c>
      <c r="C497">
        <f t="shared" si="24"/>
        <v>3.2579113924050631</v>
      </c>
      <c r="D497">
        <v>132</v>
      </c>
      <c r="E497">
        <f t="shared" si="25"/>
        <v>-13.03955696202533</v>
      </c>
      <c r="F497">
        <v>63.03</v>
      </c>
      <c r="G497">
        <f t="shared" si="26"/>
        <v>-0.44136075949366216</v>
      </c>
    </row>
    <row r="498" spans="1:7">
      <c r="A498" t="s">
        <v>530</v>
      </c>
      <c r="B498">
        <v>10</v>
      </c>
      <c r="C498">
        <f t="shared" si="24"/>
        <v>3.2579113924050631</v>
      </c>
      <c r="D498">
        <v>115</v>
      </c>
      <c r="E498">
        <f t="shared" si="25"/>
        <v>-30.03955696202533</v>
      </c>
      <c r="F498">
        <v>62.05</v>
      </c>
      <c r="G498">
        <f t="shared" si="26"/>
        <v>-1.4213607594936661</v>
      </c>
    </row>
    <row r="499" spans="1:7">
      <c r="A499" t="s">
        <v>531</v>
      </c>
      <c r="B499">
        <v>10</v>
      </c>
      <c r="C499">
        <f t="shared" si="24"/>
        <v>3.2579113924050631</v>
      </c>
      <c r="D499">
        <v>141</v>
      </c>
      <c r="E499">
        <f t="shared" si="25"/>
        <v>-4.0395569620253298</v>
      </c>
      <c r="F499">
        <v>61.68</v>
      </c>
      <c r="G499">
        <f t="shared" si="26"/>
        <v>-1.7913607594936636</v>
      </c>
    </row>
    <row r="500" spans="1:7">
      <c r="A500" t="s">
        <v>532</v>
      </c>
      <c r="B500">
        <v>10</v>
      </c>
      <c r="C500">
        <f t="shared" si="24"/>
        <v>3.2579113924050631</v>
      </c>
      <c r="D500">
        <v>66</v>
      </c>
      <c r="E500">
        <f t="shared" si="25"/>
        <v>-79.03955696202533</v>
      </c>
      <c r="F500">
        <v>65.260000000000005</v>
      </c>
      <c r="G500">
        <f t="shared" si="26"/>
        <v>1.7886392405063418</v>
      </c>
    </row>
    <row r="501" spans="1:7">
      <c r="A501" t="s">
        <v>533</v>
      </c>
      <c r="B501">
        <v>10</v>
      </c>
      <c r="C501">
        <f t="shared" si="24"/>
        <v>3.2579113924050631</v>
      </c>
      <c r="D501">
        <v>188</v>
      </c>
      <c r="E501">
        <f t="shared" si="25"/>
        <v>42.96044303797467</v>
      </c>
      <c r="F501">
        <v>58.41</v>
      </c>
      <c r="G501">
        <f t="shared" si="26"/>
        <v>-5.0613607594936667</v>
      </c>
    </row>
    <row r="502" spans="1:7">
      <c r="A502" t="s">
        <v>534</v>
      </c>
      <c r="B502">
        <v>10</v>
      </c>
      <c r="C502">
        <f t="shared" si="24"/>
        <v>3.2579113924050631</v>
      </c>
      <c r="D502">
        <v>108</v>
      </c>
      <c r="E502">
        <f t="shared" si="25"/>
        <v>-37.03955696202533</v>
      </c>
      <c r="F502">
        <v>51.35</v>
      </c>
      <c r="G502">
        <f t="shared" si="26"/>
        <v>-12.121360759493662</v>
      </c>
    </row>
    <row r="503" spans="1:7">
      <c r="A503" t="s">
        <v>535</v>
      </c>
      <c r="B503">
        <v>10</v>
      </c>
      <c r="C503">
        <f t="shared" si="24"/>
        <v>3.2579113924050631</v>
      </c>
      <c r="D503">
        <v>142</v>
      </c>
      <c r="E503">
        <f t="shared" si="25"/>
        <v>-3.0395569620253298</v>
      </c>
      <c r="F503">
        <v>48.74</v>
      </c>
      <c r="G503">
        <f t="shared" si="26"/>
        <v>-14.731360759493661</v>
      </c>
    </row>
    <row r="504" spans="1:7">
      <c r="A504" t="s">
        <v>536</v>
      </c>
      <c r="B504">
        <v>10</v>
      </c>
      <c r="C504">
        <f t="shared" si="24"/>
        <v>3.2579113924050631</v>
      </c>
      <c r="D504">
        <v>213</v>
      </c>
      <c r="E504">
        <f t="shared" si="25"/>
        <v>67.96044303797467</v>
      </c>
      <c r="F504">
        <v>48.67</v>
      </c>
      <c r="G504">
        <f t="shared" si="26"/>
        <v>-14.801360759493662</v>
      </c>
    </row>
    <row r="505" spans="1:7">
      <c r="A505" t="s">
        <v>537</v>
      </c>
      <c r="B505">
        <v>10</v>
      </c>
      <c r="C505">
        <f t="shared" si="24"/>
        <v>3.2579113924050631</v>
      </c>
      <c r="D505">
        <v>192</v>
      </c>
      <c r="E505">
        <f t="shared" si="25"/>
        <v>46.96044303797467</v>
      </c>
      <c r="F505">
        <v>38.26</v>
      </c>
      <c r="G505">
        <f t="shared" si="26"/>
        <v>-25.211360759493665</v>
      </c>
    </row>
    <row r="506" spans="1:7">
      <c r="A506" t="s">
        <v>538</v>
      </c>
      <c r="B506">
        <v>10</v>
      </c>
      <c r="C506">
        <f t="shared" si="24"/>
        <v>3.2579113924050631</v>
      </c>
      <c r="D506">
        <v>335</v>
      </c>
      <c r="E506">
        <f t="shared" si="25"/>
        <v>189.96044303797467</v>
      </c>
      <c r="F506">
        <v>44.99</v>
      </c>
      <c r="G506">
        <f t="shared" si="26"/>
        <v>-18.481360759493661</v>
      </c>
    </row>
    <row r="507" spans="1:7">
      <c r="A507" t="s">
        <v>539</v>
      </c>
      <c r="B507">
        <v>10</v>
      </c>
      <c r="C507">
        <f t="shared" si="24"/>
        <v>3.2579113924050631</v>
      </c>
      <c r="D507">
        <v>243</v>
      </c>
      <c r="E507">
        <f t="shared" si="25"/>
        <v>97.96044303797467</v>
      </c>
      <c r="F507">
        <v>45.76</v>
      </c>
      <c r="G507">
        <f t="shared" si="26"/>
        <v>-17.711360759493665</v>
      </c>
    </row>
    <row r="508" spans="1:7">
      <c r="A508" t="s">
        <v>540</v>
      </c>
      <c r="B508">
        <v>10</v>
      </c>
      <c r="C508">
        <f t="shared" si="24"/>
        <v>3.2579113924050631</v>
      </c>
      <c r="D508">
        <v>261</v>
      </c>
      <c r="E508">
        <f t="shared" si="25"/>
        <v>115.96044303797467</v>
      </c>
      <c r="F508">
        <v>39.159999999999997</v>
      </c>
      <c r="G508">
        <f t="shared" si="26"/>
        <v>-24.311360759493667</v>
      </c>
    </row>
    <row r="509" spans="1:7">
      <c r="A509" t="s">
        <v>541</v>
      </c>
      <c r="B509">
        <v>10</v>
      </c>
      <c r="C509">
        <f t="shared" si="24"/>
        <v>3.2579113924050631</v>
      </c>
      <c r="D509">
        <v>192</v>
      </c>
      <c r="E509">
        <f t="shared" si="25"/>
        <v>46.96044303797467</v>
      </c>
      <c r="F509">
        <v>35.79</v>
      </c>
      <c r="G509">
        <f t="shared" si="26"/>
        <v>-27.681360759493664</v>
      </c>
    </row>
    <row r="510" spans="1:7">
      <c r="A510" t="s">
        <v>542</v>
      </c>
      <c r="B510">
        <v>10</v>
      </c>
      <c r="C510">
        <f t="shared" si="24"/>
        <v>3.2579113924050631</v>
      </c>
      <c r="D510">
        <v>237</v>
      </c>
      <c r="E510">
        <f t="shared" si="25"/>
        <v>91.96044303797467</v>
      </c>
      <c r="F510">
        <v>39.07</v>
      </c>
      <c r="G510">
        <f t="shared" si="26"/>
        <v>-24.401360759493663</v>
      </c>
    </row>
    <row r="511" spans="1:7">
      <c r="A511" t="s">
        <v>543</v>
      </c>
      <c r="B511">
        <v>10</v>
      </c>
      <c r="C511">
        <f t="shared" si="24"/>
        <v>3.2579113924050631</v>
      </c>
      <c r="D511">
        <v>181</v>
      </c>
      <c r="E511">
        <f t="shared" si="25"/>
        <v>35.96044303797467</v>
      </c>
      <c r="F511">
        <v>53.71</v>
      </c>
      <c r="G511">
        <f t="shared" si="26"/>
        <v>-9.7613607594936624</v>
      </c>
    </row>
    <row r="512" spans="1:7">
      <c r="A512" t="s">
        <v>544</v>
      </c>
      <c r="B512">
        <v>10</v>
      </c>
      <c r="C512">
        <f t="shared" si="24"/>
        <v>3.2579113924050631</v>
      </c>
      <c r="D512">
        <v>149</v>
      </c>
      <c r="E512">
        <f t="shared" si="25"/>
        <v>3.9604430379746702</v>
      </c>
      <c r="F512">
        <v>53.73</v>
      </c>
      <c r="G512">
        <f t="shared" si="26"/>
        <v>-9.7413607594936664</v>
      </c>
    </row>
    <row r="513" spans="1:7">
      <c r="A513" t="s">
        <v>545</v>
      </c>
      <c r="B513">
        <v>10</v>
      </c>
      <c r="C513">
        <f t="shared" si="24"/>
        <v>3.2579113924050631</v>
      </c>
      <c r="D513">
        <v>279</v>
      </c>
      <c r="E513">
        <f t="shared" si="25"/>
        <v>133.96044303797467</v>
      </c>
      <c r="F513">
        <v>50.36</v>
      </c>
      <c r="G513">
        <f t="shared" si="26"/>
        <v>-13.111360759493664</v>
      </c>
    </row>
    <row r="514" spans="1:7">
      <c r="A514" t="s">
        <v>546</v>
      </c>
      <c r="B514">
        <v>10</v>
      </c>
      <c r="C514">
        <f t="shared" si="24"/>
        <v>3.2579113924050631</v>
      </c>
      <c r="D514">
        <v>131</v>
      </c>
      <c r="E514">
        <f t="shared" si="25"/>
        <v>-14.03955696202533</v>
      </c>
      <c r="F514">
        <v>57.05</v>
      </c>
      <c r="G514">
        <f t="shared" si="26"/>
        <v>-6.4213607594936661</v>
      </c>
    </row>
    <row r="515" spans="1:7">
      <c r="A515" t="s">
        <v>547</v>
      </c>
      <c r="B515">
        <v>10</v>
      </c>
      <c r="C515">
        <f t="shared" si="24"/>
        <v>3.2579113924050631</v>
      </c>
      <c r="D515">
        <v>228</v>
      </c>
      <c r="E515">
        <f t="shared" si="25"/>
        <v>82.96044303797467</v>
      </c>
      <c r="F515">
        <v>51.18</v>
      </c>
      <c r="G515">
        <f t="shared" si="26"/>
        <v>-12.291360759493664</v>
      </c>
    </row>
    <row r="516" spans="1:7">
      <c r="A516" t="s">
        <v>548</v>
      </c>
      <c r="B516">
        <v>10</v>
      </c>
      <c r="C516">
        <f t="shared" ref="C516:C579" si="27">B516-J$7</f>
        <v>3.2579113924050631</v>
      </c>
      <c r="D516">
        <v>112</v>
      </c>
      <c r="E516">
        <f t="shared" ref="E516:E579" si="28">D516-K$7</f>
        <v>-33.03955696202533</v>
      </c>
      <c r="F516">
        <v>47.17</v>
      </c>
      <c r="G516">
        <f t="shared" ref="G516:G579" si="29">F516-L$7</f>
        <v>-16.301360759493662</v>
      </c>
    </row>
    <row r="517" spans="1:7">
      <c r="A517" t="s">
        <v>549</v>
      </c>
      <c r="B517">
        <v>10</v>
      </c>
      <c r="C517">
        <f t="shared" si="27"/>
        <v>3.2579113924050631</v>
      </c>
      <c r="D517">
        <v>155</v>
      </c>
      <c r="E517">
        <f t="shared" si="28"/>
        <v>9.9604430379746702</v>
      </c>
      <c r="F517">
        <v>50.79</v>
      </c>
      <c r="G517">
        <f t="shared" si="29"/>
        <v>-12.681360759493664</v>
      </c>
    </row>
    <row r="518" spans="1:7">
      <c r="A518" t="s">
        <v>550</v>
      </c>
      <c r="B518">
        <v>10</v>
      </c>
      <c r="C518">
        <f t="shared" si="27"/>
        <v>3.2579113924050631</v>
      </c>
      <c r="D518">
        <v>79</v>
      </c>
      <c r="E518">
        <f t="shared" si="28"/>
        <v>-66.03955696202533</v>
      </c>
      <c r="F518">
        <v>58.42</v>
      </c>
      <c r="G518">
        <f t="shared" si="29"/>
        <v>-5.0513607594936616</v>
      </c>
    </row>
    <row r="519" spans="1:7">
      <c r="A519" t="s">
        <v>551</v>
      </c>
      <c r="B519">
        <v>10</v>
      </c>
      <c r="C519">
        <f t="shared" si="27"/>
        <v>3.2579113924050631</v>
      </c>
      <c r="D519">
        <v>79</v>
      </c>
      <c r="E519">
        <f t="shared" si="28"/>
        <v>-66.03955696202533</v>
      </c>
      <c r="F519">
        <v>58.42</v>
      </c>
      <c r="G519">
        <f t="shared" si="29"/>
        <v>-5.0513607594936616</v>
      </c>
    </row>
    <row r="520" spans="1:7">
      <c r="A520" t="s">
        <v>552</v>
      </c>
      <c r="B520">
        <v>10</v>
      </c>
      <c r="C520">
        <f t="shared" si="27"/>
        <v>3.2579113924050631</v>
      </c>
      <c r="D520">
        <v>79</v>
      </c>
      <c r="E520">
        <f t="shared" si="28"/>
        <v>-66.03955696202533</v>
      </c>
      <c r="F520">
        <v>58.42</v>
      </c>
      <c r="G520">
        <f t="shared" si="29"/>
        <v>-5.0513607594936616</v>
      </c>
    </row>
    <row r="521" spans="1:7">
      <c r="A521" t="s">
        <v>553</v>
      </c>
      <c r="B521">
        <v>10</v>
      </c>
      <c r="C521">
        <f t="shared" si="27"/>
        <v>3.2579113924050631</v>
      </c>
      <c r="D521">
        <v>79</v>
      </c>
      <c r="E521">
        <f t="shared" si="28"/>
        <v>-66.03955696202533</v>
      </c>
      <c r="F521">
        <v>58.64</v>
      </c>
      <c r="G521">
        <f t="shared" si="29"/>
        <v>-4.8313607594936627</v>
      </c>
    </row>
    <row r="522" spans="1:7">
      <c r="A522" t="s">
        <v>554</v>
      </c>
      <c r="B522">
        <v>10</v>
      </c>
      <c r="C522">
        <f t="shared" si="27"/>
        <v>3.2579113924050631</v>
      </c>
      <c r="D522">
        <v>235</v>
      </c>
      <c r="E522">
        <f t="shared" si="28"/>
        <v>89.96044303797467</v>
      </c>
      <c r="F522">
        <v>62.7</v>
      </c>
      <c r="G522">
        <f t="shared" si="29"/>
        <v>-0.77136075949366045</v>
      </c>
    </row>
    <row r="523" spans="1:7">
      <c r="A523" t="s">
        <v>555</v>
      </c>
      <c r="B523">
        <v>10</v>
      </c>
      <c r="C523">
        <f t="shared" si="27"/>
        <v>3.2579113924050631</v>
      </c>
      <c r="D523">
        <v>126</v>
      </c>
      <c r="E523">
        <f t="shared" si="28"/>
        <v>-19.03955696202533</v>
      </c>
      <c r="F523">
        <v>50.39</v>
      </c>
      <c r="G523">
        <f t="shared" si="29"/>
        <v>-13.081360759493663</v>
      </c>
    </row>
    <row r="524" spans="1:7">
      <c r="A524" t="s">
        <v>556</v>
      </c>
      <c r="B524">
        <v>10</v>
      </c>
      <c r="C524">
        <f t="shared" si="27"/>
        <v>3.2579113924050631</v>
      </c>
      <c r="D524">
        <v>597</v>
      </c>
      <c r="E524">
        <f t="shared" si="28"/>
        <v>451.96044303797464</v>
      </c>
      <c r="F524">
        <v>41.7</v>
      </c>
      <c r="G524">
        <f t="shared" si="29"/>
        <v>-21.77136075949366</v>
      </c>
    </row>
    <row r="525" spans="1:7">
      <c r="A525" t="s">
        <v>557</v>
      </c>
      <c r="B525">
        <v>10</v>
      </c>
      <c r="C525">
        <f t="shared" si="27"/>
        <v>3.2579113924050631</v>
      </c>
      <c r="D525">
        <v>159</v>
      </c>
      <c r="E525">
        <f t="shared" si="28"/>
        <v>13.96044303797467</v>
      </c>
      <c r="F525">
        <v>52.54</v>
      </c>
      <c r="G525">
        <f t="shared" si="29"/>
        <v>-10.931360759493664</v>
      </c>
    </row>
    <row r="526" spans="1:7">
      <c r="A526" t="s">
        <v>558</v>
      </c>
      <c r="B526">
        <v>10</v>
      </c>
      <c r="C526">
        <f t="shared" si="27"/>
        <v>3.2579113924050631</v>
      </c>
      <c r="D526">
        <v>176</v>
      </c>
      <c r="E526">
        <f t="shared" si="28"/>
        <v>30.96044303797467</v>
      </c>
      <c r="F526">
        <v>48.54</v>
      </c>
      <c r="G526">
        <f t="shared" si="29"/>
        <v>-14.931360759493664</v>
      </c>
    </row>
    <row r="527" spans="1:7">
      <c r="A527" t="s">
        <v>559</v>
      </c>
      <c r="B527">
        <v>11</v>
      </c>
      <c r="C527">
        <f t="shared" si="27"/>
        <v>4.2579113924050631</v>
      </c>
      <c r="D527">
        <v>140</v>
      </c>
      <c r="E527">
        <f t="shared" si="28"/>
        <v>-5.0395569620253298</v>
      </c>
      <c r="F527">
        <v>61.11</v>
      </c>
      <c r="G527">
        <f t="shared" si="29"/>
        <v>-2.3613607594936639</v>
      </c>
    </row>
    <row r="528" spans="1:7">
      <c r="A528" t="s">
        <v>560</v>
      </c>
      <c r="B528">
        <v>11</v>
      </c>
      <c r="C528">
        <f t="shared" si="27"/>
        <v>4.2579113924050631</v>
      </c>
      <c r="D528">
        <v>230</v>
      </c>
      <c r="E528">
        <f t="shared" si="28"/>
        <v>84.96044303797467</v>
      </c>
      <c r="F528">
        <v>59</v>
      </c>
      <c r="G528">
        <f t="shared" si="29"/>
        <v>-4.4713607594936633</v>
      </c>
    </row>
    <row r="529" spans="1:7">
      <c r="A529" t="s">
        <v>561</v>
      </c>
      <c r="B529">
        <v>11</v>
      </c>
      <c r="C529">
        <f t="shared" si="27"/>
        <v>4.2579113924050631</v>
      </c>
      <c r="D529">
        <v>198</v>
      </c>
      <c r="E529">
        <f t="shared" si="28"/>
        <v>52.96044303797467</v>
      </c>
      <c r="F529">
        <v>55</v>
      </c>
      <c r="G529">
        <f t="shared" si="29"/>
        <v>-8.4713607594936633</v>
      </c>
    </row>
    <row r="530" spans="1:7">
      <c r="A530" t="s">
        <v>562</v>
      </c>
      <c r="B530">
        <v>11</v>
      </c>
      <c r="C530">
        <f t="shared" si="27"/>
        <v>4.2579113924050631</v>
      </c>
      <c r="D530">
        <v>187</v>
      </c>
      <c r="E530">
        <f t="shared" si="28"/>
        <v>41.96044303797467</v>
      </c>
      <c r="F530">
        <v>57.01</v>
      </c>
      <c r="G530">
        <f t="shared" si="29"/>
        <v>-6.4613607594936653</v>
      </c>
    </row>
    <row r="531" spans="1:7">
      <c r="A531" t="s">
        <v>563</v>
      </c>
      <c r="B531">
        <v>11</v>
      </c>
      <c r="C531">
        <f t="shared" si="27"/>
        <v>4.2579113924050631</v>
      </c>
      <c r="D531">
        <v>316</v>
      </c>
      <c r="E531">
        <f t="shared" si="28"/>
        <v>170.96044303797467</v>
      </c>
      <c r="F531">
        <v>50.08</v>
      </c>
      <c r="G531">
        <f t="shared" si="29"/>
        <v>-13.391360759493665</v>
      </c>
    </row>
    <row r="532" spans="1:7">
      <c r="A532" t="s">
        <v>564</v>
      </c>
      <c r="B532">
        <v>11</v>
      </c>
      <c r="C532">
        <f t="shared" si="27"/>
        <v>4.2579113924050631</v>
      </c>
      <c r="D532">
        <v>137</v>
      </c>
      <c r="E532">
        <f t="shared" si="28"/>
        <v>-8.0395569620253298</v>
      </c>
      <c r="F532">
        <v>49.63</v>
      </c>
      <c r="G532">
        <f t="shared" si="29"/>
        <v>-13.841360759493661</v>
      </c>
    </row>
    <row r="533" spans="1:7">
      <c r="A533" t="s">
        <v>565</v>
      </c>
      <c r="B533">
        <v>11</v>
      </c>
      <c r="C533">
        <f t="shared" si="27"/>
        <v>4.2579113924050631</v>
      </c>
      <c r="D533">
        <v>293</v>
      </c>
      <c r="E533">
        <f t="shared" si="28"/>
        <v>147.96044303797467</v>
      </c>
      <c r="F533">
        <v>48.14</v>
      </c>
      <c r="G533">
        <f t="shared" si="29"/>
        <v>-15.331360759493663</v>
      </c>
    </row>
    <row r="534" spans="1:7">
      <c r="A534" t="s">
        <v>566</v>
      </c>
      <c r="B534">
        <v>11</v>
      </c>
      <c r="C534">
        <f t="shared" si="27"/>
        <v>4.2579113924050631</v>
      </c>
      <c r="D534">
        <v>224</v>
      </c>
      <c r="E534">
        <f t="shared" si="28"/>
        <v>78.96044303797467</v>
      </c>
      <c r="F534">
        <v>40.11</v>
      </c>
      <c r="G534">
        <f t="shared" si="29"/>
        <v>-23.361360759493664</v>
      </c>
    </row>
    <row r="535" spans="1:7">
      <c r="A535" t="s">
        <v>567</v>
      </c>
      <c r="B535">
        <v>11</v>
      </c>
      <c r="C535">
        <f t="shared" si="27"/>
        <v>4.2579113924050631</v>
      </c>
      <c r="D535">
        <v>269</v>
      </c>
      <c r="E535">
        <f t="shared" si="28"/>
        <v>123.96044303797467</v>
      </c>
      <c r="F535">
        <v>36.85</v>
      </c>
      <c r="G535">
        <f t="shared" si="29"/>
        <v>-26.621360759493662</v>
      </c>
    </row>
    <row r="536" spans="1:7">
      <c r="A536" t="s">
        <v>568</v>
      </c>
      <c r="B536">
        <v>11</v>
      </c>
      <c r="C536">
        <f t="shared" si="27"/>
        <v>4.2579113924050631</v>
      </c>
      <c r="D536">
        <v>216</v>
      </c>
      <c r="E536">
        <f t="shared" si="28"/>
        <v>70.96044303797467</v>
      </c>
      <c r="F536">
        <v>37.57</v>
      </c>
      <c r="G536">
        <f t="shared" si="29"/>
        <v>-25.901360759493663</v>
      </c>
    </row>
    <row r="537" spans="1:7">
      <c r="A537" t="s">
        <v>569</v>
      </c>
      <c r="B537">
        <v>11</v>
      </c>
      <c r="C537">
        <f t="shared" si="27"/>
        <v>4.2579113924050631</v>
      </c>
      <c r="D537">
        <v>268</v>
      </c>
      <c r="E537">
        <f t="shared" si="28"/>
        <v>122.96044303797467</v>
      </c>
      <c r="F537">
        <v>45.64</v>
      </c>
      <c r="G537">
        <f t="shared" si="29"/>
        <v>-17.831360759493663</v>
      </c>
    </row>
    <row r="538" spans="1:7">
      <c r="A538" t="s">
        <v>570</v>
      </c>
      <c r="B538">
        <v>11</v>
      </c>
      <c r="C538">
        <f t="shared" si="27"/>
        <v>4.2579113924050631</v>
      </c>
      <c r="D538">
        <v>117</v>
      </c>
      <c r="E538">
        <f t="shared" si="28"/>
        <v>-28.03955696202533</v>
      </c>
      <c r="F538">
        <v>55.68</v>
      </c>
      <c r="G538">
        <f t="shared" si="29"/>
        <v>-7.7913607594936636</v>
      </c>
    </row>
    <row r="539" spans="1:7">
      <c r="A539" t="s">
        <v>571</v>
      </c>
      <c r="B539">
        <v>11</v>
      </c>
      <c r="C539">
        <f t="shared" si="27"/>
        <v>4.2579113924050631</v>
      </c>
      <c r="D539">
        <v>417</v>
      </c>
      <c r="E539">
        <f t="shared" si="28"/>
        <v>271.96044303797464</v>
      </c>
      <c r="F539">
        <v>54.58</v>
      </c>
      <c r="G539">
        <f t="shared" si="29"/>
        <v>-8.891360759493665</v>
      </c>
    </row>
    <row r="540" spans="1:7">
      <c r="A540" t="s">
        <v>572</v>
      </c>
      <c r="B540">
        <v>11</v>
      </c>
      <c r="C540">
        <f t="shared" si="27"/>
        <v>4.2579113924050631</v>
      </c>
      <c r="D540">
        <v>100</v>
      </c>
      <c r="E540">
        <f t="shared" si="28"/>
        <v>-45.03955696202533</v>
      </c>
      <c r="F540">
        <v>58.68</v>
      </c>
      <c r="G540">
        <f t="shared" si="29"/>
        <v>-4.7913607594936636</v>
      </c>
    </row>
    <row r="541" spans="1:7">
      <c r="A541" t="s">
        <v>573</v>
      </c>
      <c r="B541">
        <v>11</v>
      </c>
      <c r="C541">
        <f t="shared" si="27"/>
        <v>4.2579113924050631</v>
      </c>
      <c r="D541">
        <v>65</v>
      </c>
      <c r="E541">
        <f t="shared" si="28"/>
        <v>-80.03955696202533</v>
      </c>
      <c r="F541">
        <v>62.86</v>
      </c>
      <c r="G541">
        <f t="shared" si="29"/>
        <v>-0.61136075949366386</v>
      </c>
    </row>
    <row r="542" spans="1:7">
      <c r="A542" t="s">
        <v>574</v>
      </c>
      <c r="B542">
        <v>11</v>
      </c>
      <c r="C542">
        <f t="shared" si="27"/>
        <v>4.2579113924050631</v>
      </c>
      <c r="D542">
        <v>118</v>
      </c>
      <c r="E542">
        <f t="shared" si="28"/>
        <v>-27.03955696202533</v>
      </c>
      <c r="F542">
        <v>44.86</v>
      </c>
      <c r="G542">
        <f t="shared" si="29"/>
        <v>-18.611360759493664</v>
      </c>
    </row>
    <row r="543" spans="1:7">
      <c r="A543" t="s">
        <v>575</v>
      </c>
      <c r="B543">
        <v>11</v>
      </c>
      <c r="C543">
        <f t="shared" si="27"/>
        <v>4.2579113924050631</v>
      </c>
      <c r="D543">
        <v>423</v>
      </c>
      <c r="E543">
        <f t="shared" si="28"/>
        <v>277.96044303797464</v>
      </c>
      <c r="F543">
        <v>37.89</v>
      </c>
      <c r="G543">
        <f t="shared" si="29"/>
        <v>-25.581360759493663</v>
      </c>
    </row>
    <row r="544" spans="1:7">
      <c r="A544" t="s">
        <v>576</v>
      </c>
      <c r="B544">
        <v>11</v>
      </c>
      <c r="C544">
        <f t="shared" si="27"/>
        <v>4.2579113924050631</v>
      </c>
      <c r="D544">
        <v>233</v>
      </c>
      <c r="E544">
        <f t="shared" si="28"/>
        <v>87.96044303797467</v>
      </c>
      <c r="F544">
        <v>41.31</v>
      </c>
      <c r="G544">
        <f t="shared" si="29"/>
        <v>-22.161360759493661</v>
      </c>
    </row>
    <row r="545" spans="1:7">
      <c r="A545" t="s">
        <v>577</v>
      </c>
      <c r="B545">
        <v>11</v>
      </c>
      <c r="C545">
        <f t="shared" si="27"/>
        <v>4.2579113924050631</v>
      </c>
      <c r="D545">
        <v>653</v>
      </c>
      <c r="E545">
        <f t="shared" si="28"/>
        <v>507.96044303797464</v>
      </c>
      <c r="F545">
        <v>37.69</v>
      </c>
      <c r="G545">
        <f t="shared" si="29"/>
        <v>-25.781360759493666</v>
      </c>
    </row>
    <row r="546" spans="1:7">
      <c r="A546" t="s">
        <v>578</v>
      </c>
      <c r="B546">
        <v>11</v>
      </c>
      <c r="C546">
        <f t="shared" si="27"/>
        <v>4.2579113924050631</v>
      </c>
      <c r="D546">
        <v>152</v>
      </c>
      <c r="E546">
        <f t="shared" si="28"/>
        <v>6.9604430379746702</v>
      </c>
      <c r="F546">
        <v>44.12</v>
      </c>
      <c r="G546">
        <f t="shared" si="29"/>
        <v>-19.351360759493666</v>
      </c>
    </row>
    <row r="547" spans="1:7">
      <c r="A547" t="s">
        <v>579</v>
      </c>
      <c r="B547">
        <v>11</v>
      </c>
      <c r="C547">
        <f t="shared" si="27"/>
        <v>4.2579113924050631</v>
      </c>
      <c r="D547">
        <v>137</v>
      </c>
      <c r="E547">
        <f t="shared" si="28"/>
        <v>-8.0395569620253298</v>
      </c>
      <c r="F547">
        <v>56.37</v>
      </c>
      <c r="G547">
        <f t="shared" si="29"/>
        <v>-7.1013607594936659</v>
      </c>
    </row>
    <row r="548" spans="1:7">
      <c r="A548" t="s">
        <v>580</v>
      </c>
      <c r="B548">
        <v>12</v>
      </c>
      <c r="C548">
        <f t="shared" si="27"/>
        <v>5.2579113924050631</v>
      </c>
      <c r="D548">
        <v>122</v>
      </c>
      <c r="E548">
        <f t="shared" si="28"/>
        <v>-23.03955696202533</v>
      </c>
      <c r="F548">
        <v>61.99</v>
      </c>
      <c r="G548">
        <f t="shared" si="29"/>
        <v>-1.4813607594936613</v>
      </c>
    </row>
    <row r="549" spans="1:7">
      <c r="A549" t="s">
        <v>581</v>
      </c>
      <c r="B549">
        <v>12</v>
      </c>
      <c r="C549">
        <f t="shared" si="27"/>
        <v>5.2579113924050631</v>
      </c>
      <c r="D549">
        <v>293</v>
      </c>
      <c r="E549">
        <f t="shared" si="28"/>
        <v>147.96044303797467</v>
      </c>
      <c r="F549">
        <v>49.66</v>
      </c>
      <c r="G549">
        <f t="shared" si="29"/>
        <v>-13.811360759493667</v>
      </c>
    </row>
    <row r="550" spans="1:7">
      <c r="A550" t="s">
        <v>582</v>
      </c>
      <c r="B550">
        <v>12</v>
      </c>
      <c r="C550">
        <f t="shared" si="27"/>
        <v>5.2579113924050631</v>
      </c>
      <c r="D550">
        <v>207</v>
      </c>
      <c r="E550">
        <f t="shared" si="28"/>
        <v>61.96044303797467</v>
      </c>
      <c r="F550">
        <v>49.64</v>
      </c>
      <c r="G550">
        <f t="shared" si="29"/>
        <v>-13.831360759493663</v>
      </c>
    </row>
    <row r="551" spans="1:7">
      <c r="A551" t="s">
        <v>583</v>
      </c>
      <c r="B551">
        <v>12</v>
      </c>
      <c r="C551">
        <f t="shared" si="27"/>
        <v>5.2579113924050631</v>
      </c>
      <c r="D551">
        <v>221</v>
      </c>
      <c r="E551">
        <f t="shared" si="28"/>
        <v>75.96044303797467</v>
      </c>
      <c r="F551">
        <v>48</v>
      </c>
      <c r="G551">
        <f t="shared" si="29"/>
        <v>-15.471360759493663</v>
      </c>
    </row>
    <row r="552" spans="1:7">
      <c r="A552" t="s">
        <v>584</v>
      </c>
      <c r="B552">
        <v>12</v>
      </c>
      <c r="C552">
        <f t="shared" si="27"/>
        <v>5.2579113924050631</v>
      </c>
      <c r="D552">
        <v>110</v>
      </c>
      <c r="E552">
        <f t="shared" si="28"/>
        <v>-35.03955696202533</v>
      </c>
      <c r="F552">
        <v>69.53</v>
      </c>
      <c r="G552">
        <f t="shared" si="29"/>
        <v>6.0586392405063378</v>
      </c>
    </row>
    <row r="553" spans="1:7">
      <c r="A553" t="s">
        <v>585</v>
      </c>
      <c r="B553">
        <v>12</v>
      </c>
      <c r="C553">
        <f t="shared" si="27"/>
        <v>5.2579113924050631</v>
      </c>
      <c r="D553">
        <v>187</v>
      </c>
      <c r="E553">
        <f t="shared" si="28"/>
        <v>41.96044303797467</v>
      </c>
      <c r="F553">
        <v>58.81</v>
      </c>
      <c r="G553">
        <f t="shared" si="29"/>
        <v>-4.661360759493661</v>
      </c>
    </row>
    <row r="554" spans="1:7">
      <c r="A554" t="s">
        <v>586</v>
      </c>
      <c r="B554">
        <v>12</v>
      </c>
      <c r="C554">
        <f t="shared" si="27"/>
        <v>5.2579113924050631</v>
      </c>
      <c r="D554">
        <v>79</v>
      </c>
      <c r="E554">
        <f t="shared" si="28"/>
        <v>-66.03955696202533</v>
      </c>
      <c r="F554">
        <v>64.25</v>
      </c>
      <c r="G554">
        <f t="shared" si="29"/>
        <v>0.77863924050633671</v>
      </c>
    </row>
    <row r="555" spans="1:7">
      <c r="A555" t="s">
        <v>587</v>
      </c>
      <c r="B555">
        <v>12</v>
      </c>
      <c r="C555">
        <f t="shared" si="27"/>
        <v>5.2579113924050631</v>
      </c>
      <c r="D555">
        <v>209</v>
      </c>
      <c r="E555">
        <f t="shared" si="28"/>
        <v>63.96044303797467</v>
      </c>
      <c r="F555">
        <v>50.94</v>
      </c>
      <c r="G555">
        <f t="shared" si="29"/>
        <v>-12.531360759493666</v>
      </c>
    </row>
    <row r="556" spans="1:7">
      <c r="A556" t="s">
        <v>588</v>
      </c>
      <c r="B556">
        <v>12</v>
      </c>
      <c r="C556">
        <f t="shared" si="27"/>
        <v>5.2579113924050631</v>
      </c>
      <c r="D556">
        <v>112</v>
      </c>
      <c r="E556">
        <f t="shared" si="28"/>
        <v>-33.03955696202533</v>
      </c>
      <c r="F556">
        <v>46.92</v>
      </c>
      <c r="G556">
        <f t="shared" si="29"/>
        <v>-16.551360759493662</v>
      </c>
    </row>
    <row r="557" spans="1:7">
      <c r="A557" t="s">
        <v>589</v>
      </c>
      <c r="B557">
        <v>12</v>
      </c>
      <c r="C557">
        <f t="shared" si="27"/>
        <v>5.2579113924050631</v>
      </c>
      <c r="D557">
        <v>169</v>
      </c>
      <c r="E557">
        <f t="shared" si="28"/>
        <v>23.96044303797467</v>
      </c>
      <c r="F557">
        <v>49.7</v>
      </c>
      <c r="G557">
        <f t="shared" si="29"/>
        <v>-13.77136075949366</v>
      </c>
    </row>
    <row r="558" spans="1:7">
      <c r="A558" t="s">
        <v>590</v>
      </c>
      <c r="B558">
        <v>12</v>
      </c>
      <c r="C558">
        <f t="shared" si="27"/>
        <v>5.2579113924050631</v>
      </c>
      <c r="D558">
        <v>434</v>
      </c>
      <c r="E558">
        <f t="shared" si="28"/>
        <v>288.96044303797464</v>
      </c>
      <c r="F558">
        <v>40.79</v>
      </c>
      <c r="G558">
        <f t="shared" si="29"/>
        <v>-22.681360759493664</v>
      </c>
    </row>
    <row r="559" spans="1:7">
      <c r="A559" t="s">
        <v>591</v>
      </c>
      <c r="B559">
        <v>12</v>
      </c>
      <c r="C559">
        <f t="shared" si="27"/>
        <v>5.2579113924050631</v>
      </c>
      <c r="D559">
        <v>200</v>
      </c>
      <c r="E559">
        <f t="shared" si="28"/>
        <v>54.96044303797467</v>
      </c>
      <c r="F559">
        <v>39.020000000000003</v>
      </c>
      <c r="G559">
        <f t="shared" si="29"/>
        <v>-24.45136075949366</v>
      </c>
    </row>
    <row r="560" spans="1:7">
      <c r="A560" t="s">
        <v>592</v>
      </c>
      <c r="B560">
        <v>12</v>
      </c>
      <c r="C560">
        <f t="shared" si="27"/>
        <v>5.2579113924050631</v>
      </c>
      <c r="D560">
        <v>342</v>
      </c>
      <c r="E560">
        <f t="shared" si="28"/>
        <v>196.96044303797467</v>
      </c>
      <c r="F560">
        <v>33.979999999999997</v>
      </c>
      <c r="G560">
        <f t="shared" si="29"/>
        <v>-29.491360759493666</v>
      </c>
    </row>
    <row r="561" spans="1:7">
      <c r="A561" t="s">
        <v>593</v>
      </c>
      <c r="B561">
        <v>12</v>
      </c>
      <c r="C561">
        <f t="shared" si="27"/>
        <v>5.2579113924050631</v>
      </c>
      <c r="D561">
        <v>284</v>
      </c>
      <c r="E561">
        <f t="shared" si="28"/>
        <v>138.96044303797467</v>
      </c>
      <c r="F561">
        <v>35.159999999999997</v>
      </c>
      <c r="G561">
        <f t="shared" si="29"/>
        <v>-28.311360759493667</v>
      </c>
    </row>
    <row r="562" spans="1:7">
      <c r="A562" t="s">
        <v>594</v>
      </c>
      <c r="B562">
        <v>12</v>
      </c>
      <c r="C562">
        <f t="shared" si="27"/>
        <v>5.2579113924050631</v>
      </c>
      <c r="D562">
        <v>222</v>
      </c>
      <c r="E562">
        <f t="shared" si="28"/>
        <v>76.96044303797467</v>
      </c>
      <c r="F562">
        <v>44.91</v>
      </c>
      <c r="G562">
        <f t="shared" si="29"/>
        <v>-18.561360759493667</v>
      </c>
    </row>
    <row r="563" spans="1:7">
      <c r="A563" t="s">
        <v>595</v>
      </c>
      <c r="B563">
        <v>12</v>
      </c>
      <c r="C563">
        <f t="shared" si="27"/>
        <v>5.2579113924050631</v>
      </c>
      <c r="D563">
        <v>291</v>
      </c>
      <c r="E563">
        <f t="shared" si="28"/>
        <v>145.96044303797467</v>
      </c>
      <c r="F563">
        <v>32.01</v>
      </c>
      <c r="G563">
        <f t="shared" si="29"/>
        <v>-31.461360759493665</v>
      </c>
    </row>
    <row r="564" spans="1:7">
      <c r="A564" t="s">
        <v>596</v>
      </c>
      <c r="B564">
        <v>12</v>
      </c>
      <c r="C564">
        <f t="shared" si="27"/>
        <v>5.2579113924050631</v>
      </c>
      <c r="D564">
        <v>351</v>
      </c>
      <c r="E564">
        <f t="shared" si="28"/>
        <v>205.96044303797467</v>
      </c>
      <c r="F564">
        <v>36.76</v>
      </c>
      <c r="G564">
        <f t="shared" si="29"/>
        <v>-26.711360759493665</v>
      </c>
    </row>
    <row r="565" spans="1:7">
      <c r="A565" t="s">
        <v>597</v>
      </c>
      <c r="B565">
        <v>12</v>
      </c>
      <c r="C565">
        <f t="shared" si="27"/>
        <v>5.2579113924050631</v>
      </c>
      <c r="D565">
        <v>159</v>
      </c>
      <c r="E565">
        <f t="shared" si="28"/>
        <v>13.96044303797467</v>
      </c>
      <c r="F565">
        <v>55.96</v>
      </c>
      <c r="G565">
        <f t="shared" si="29"/>
        <v>-7.5113607594936624</v>
      </c>
    </row>
    <row r="566" spans="1:7">
      <c r="A566" t="s">
        <v>598</v>
      </c>
      <c r="B566">
        <v>12</v>
      </c>
      <c r="C566">
        <f t="shared" si="27"/>
        <v>5.2579113924050631</v>
      </c>
      <c r="D566">
        <v>307</v>
      </c>
      <c r="E566">
        <f t="shared" si="28"/>
        <v>161.96044303797467</v>
      </c>
      <c r="F566">
        <v>40.39</v>
      </c>
      <c r="G566">
        <f t="shared" si="29"/>
        <v>-23.081360759493663</v>
      </c>
    </row>
    <row r="567" spans="1:7">
      <c r="A567" t="s">
        <v>599</v>
      </c>
      <c r="B567">
        <v>12</v>
      </c>
      <c r="C567">
        <f t="shared" si="27"/>
        <v>5.2579113924050631</v>
      </c>
      <c r="D567">
        <v>135</v>
      </c>
      <c r="E567">
        <f t="shared" si="28"/>
        <v>-10.03955696202533</v>
      </c>
      <c r="F567">
        <v>52.8</v>
      </c>
      <c r="G567">
        <f t="shared" si="29"/>
        <v>-10.671360759493666</v>
      </c>
    </row>
    <row r="568" spans="1:7">
      <c r="A568" t="s">
        <v>600</v>
      </c>
      <c r="B568">
        <v>12</v>
      </c>
      <c r="C568">
        <f t="shared" si="27"/>
        <v>5.2579113924050631</v>
      </c>
      <c r="D568">
        <v>565</v>
      </c>
      <c r="E568">
        <f t="shared" si="28"/>
        <v>419.96044303797464</v>
      </c>
      <c r="F568">
        <v>41.45</v>
      </c>
      <c r="G568">
        <f t="shared" si="29"/>
        <v>-22.02136075949366</v>
      </c>
    </row>
    <row r="569" spans="1:7">
      <c r="A569" t="s">
        <v>601</v>
      </c>
      <c r="B569">
        <v>12</v>
      </c>
      <c r="C569">
        <f t="shared" si="27"/>
        <v>5.2579113924050631</v>
      </c>
      <c r="D569">
        <v>252</v>
      </c>
      <c r="E569">
        <f t="shared" si="28"/>
        <v>106.96044303797467</v>
      </c>
      <c r="F569">
        <v>48.99</v>
      </c>
      <c r="G569">
        <f t="shared" si="29"/>
        <v>-14.481360759493661</v>
      </c>
    </row>
    <row r="570" spans="1:7">
      <c r="A570" t="s">
        <v>602</v>
      </c>
      <c r="B570">
        <v>12</v>
      </c>
      <c r="C570">
        <f t="shared" si="27"/>
        <v>5.2579113924050631</v>
      </c>
      <c r="D570">
        <v>134</v>
      </c>
      <c r="E570">
        <f t="shared" si="28"/>
        <v>-11.03955696202533</v>
      </c>
      <c r="F570">
        <v>50.74</v>
      </c>
      <c r="G570">
        <f t="shared" si="29"/>
        <v>-12.731360759493661</v>
      </c>
    </row>
    <row r="571" spans="1:7">
      <c r="A571" t="s">
        <v>603</v>
      </c>
      <c r="B571">
        <v>12</v>
      </c>
      <c r="C571">
        <f t="shared" si="27"/>
        <v>5.2579113924050631</v>
      </c>
      <c r="D571">
        <v>143</v>
      </c>
      <c r="E571">
        <f t="shared" si="28"/>
        <v>-2.0395569620253298</v>
      </c>
      <c r="F571">
        <v>47.04</v>
      </c>
      <c r="G571">
        <f t="shared" si="29"/>
        <v>-16.431360759493664</v>
      </c>
    </row>
    <row r="572" spans="1:7">
      <c r="A572" t="s">
        <v>604</v>
      </c>
      <c r="B572">
        <v>12</v>
      </c>
      <c r="C572">
        <f t="shared" si="27"/>
        <v>5.2579113924050631</v>
      </c>
      <c r="D572">
        <v>238</v>
      </c>
      <c r="E572">
        <f t="shared" si="28"/>
        <v>92.96044303797467</v>
      </c>
      <c r="F572">
        <v>50.42</v>
      </c>
      <c r="G572">
        <f t="shared" si="29"/>
        <v>-13.051360759493662</v>
      </c>
    </row>
    <row r="573" spans="1:7">
      <c r="A573" t="s">
        <v>605</v>
      </c>
      <c r="B573">
        <v>12</v>
      </c>
      <c r="C573">
        <f t="shared" si="27"/>
        <v>5.2579113924050631</v>
      </c>
      <c r="D573">
        <v>198</v>
      </c>
      <c r="E573">
        <f t="shared" si="28"/>
        <v>52.96044303797467</v>
      </c>
      <c r="F573">
        <v>49.23</v>
      </c>
      <c r="G573">
        <f t="shared" si="29"/>
        <v>-14.241360759493666</v>
      </c>
    </row>
    <row r="574" spans="1:7">
      <c r="A574" t="s">
        <v>606</v>
      </c>
      <c r="B574">
        <v>13</v>
      </c>
      <c r="C574">
        <f t="shared" si="27"/>
        <v>6.2579113924050631</v>
      </c>
      <c r="D574">
        <v>1459</v>
      </c>
      <c r="E574">
        <f t="shared" si="28"/>
        <v>1313.9604430379748</v>
      </c>
      <c r="F574">
        <v>37.270000000000003</v>
      </c>
      <c r="G574">
        <f t="shared" si="29"/>
        <v>-26.20136075949366</v>
      </c>
    </row>
    <row r="575" spans="1:7">
      <c r="A575" t="s">
        <v>607</v>
      </c>
      <c r="B575">
        <v>13</v>
      </c>
      <c r="C575">
        <f t="shared" si="27"/>
        <v>6.2579113924050631</v>
      </c>
      <c r="D575">
        <v>255</v>
      </c>
      <c r="E575">
        <f t="shared" si="28"/>
        <v>109.96044303797467</v>
      </c>
      <c r="F575">
        <v>49.7</v>
      </c>
      <c r="G575">
        <f t="shared" si="29"/>
        <v>-13.77136075949366</v>
      </c>
    </row>
    <row r="576" spans="1:7">
      <c r="A576" t="s">
        <v>608</v>
      </c>
      <c r="B576">
        <v>13</v>
      </c>
      <c r="C576">
        <f t="shared" si="27"/>
        <v>6.2579113924050631</v>
      </c>
      <c r="D576">
        <v>469</v>
      </c>
      <c r="E576">
        <f t="shared" si="28"/>
        <v>323.96044303797464</v>
      </c>
      <c r="F576">
        <v>41.38</v>
      </c>
      <c r="G576">
        <f t="shared" si="29"/>
        <v>-22.091360759493661</v>
      </c>
    </row>
    <row r="577" spans="1:7">
      <c r="A577" t="s">
        <v>609</v>
      </c>
      <c r="B577">
        <v>13</v>
      </c>
      <c r="C577">
        <f t="shared" si="27"/>
        <v>6.2579113924050631</v>
      </c>
      <c r="D577">
        <v>258</v>
      </c>
      <c r="E577">
        <f t="shared" si="28"/>
        <v>112.96044303797467</v>
      </c>
      <c r="F577">
        <v>44.28</v>
      </c>
      <c r="G577">
        <f t="shared" si="29"/>
        <v>-19.191360759493662</v>
      </c>
    </row>
    <row r="578" spans="1:7">
      <c r="A578" t="s">
        <v>610</v>
      </c>
      <c r="B578">
        <v>13</v>
      </c>
      <c r="C578">
        <f t="shared" si="27"/>
        <v>6.2579113924050631</v>
      </c>
      <c r="D578">
        <v>234</v>
      </c>
      <c r="E578">
        <f t="shared" si="28"/>
        <v>88.96044303797467</v>
      </c>
      <c r="F578">
        <v>40.31</v>
      </c>
      <c r="G578">
        <f t="shared" si="29"/>
        <v>-23.161360759493661</v>
      </c>
    </row>
    <row r="579" spans="1:7">
      <c r="A579" t="s">
        <v>611</v>
      </c>
      <c r="B579">
        <v>13</v>
      </c>
      <c r="C579">
        <f t="shared" si="27"/>
        <v>6.2579113924050631</v>
      </c>
      <c r="D579">
        <v>170</v>
      </c>
      <c r="E579">
        <f t="shared" si="28"/>
        <v>24.96044303797467</v>
      </c>
      <c r="F579">
        <v>48.95</v>
      </c>
      <c r="G579">
        <f t="shared" si="29"/>
        <v>-14.52136075949366</v>
      </c>
    </row>
    <row r="580" spans="1:7">
      <c r="A580" t="s">
        <v>612</v>
      </c>
      <c r="B580">
        <v>13</v>
      </c>
      <c r="C580">
        <f t="shared" ref="C580:C634" si="30">B580-J$7</f>
        <v>6.2579113924050631</v>
      </c>
      <c r="D580">
        <v>269</v>
      </c>
      <c r="E580">
        <f t="shared" ref="E580:E634" si="31">D580-K$7</f>
        <v>123.96044303797467</v>
      </c>
      <c r="F580">
        <v>49.63</v>
      </c>
      <c r="G580">
        <f t="shared" ref="G580:G634" si="32">F580-L$7</f>
        <v>-13.841360759493661</v>
      </c>
    </row>
    <row r="581" spans="1:7">
      <c r="A581" t="s">
        <v>613</v>
      </c>
      <c r="B581">
        <v>13</v>
      </c>
      <c r="C581">
        <f t="shared" si="30"/>
        <v>6.2579113924050631</v>
      </c>
      <c r="D581">
        <v>268</v>
      </c>
      <c r="E581">
        <f t="shared" si="31"/>
        <v>122.96044303797467</v>
      </c>
      <c r="F581">
        <v>55.56</v>
      </c>
      <c r="G581">
        <f t="shared" si="32"/>
        <v>-7.911360759493661</v>
      </c>
    </row>
    <row r="582" spans="1:7">
      <c r="A582" t="s">
        <v>614</v>
      </c>
      <c r="B582">
        <v>13</v>
      </c>
      <c r="C582">
        <f t="shared" si="30"/>
        <v>6.2579113924050631</v>
      </c>
      <c r="D582">
        <v>259</v>
      </c>
      <c r="E582">
        <f t="shared" si="31"/>
        <v>113.96044303797467</v>
      </c>
      <c r="F582">
        <v>55.73</v>
      </c>
      <c r="G582">
        <f t="shared" si="32"/>
        <v>-7.7413607594936664</v>
      </c>
    </row>
    <row r="583" spans="1:7">
      <c r="A583" t="s">
        <v>615</v>
      </c>
      <c r="B583">
        <v>13</v>
      </c>
      <c r="C583">
        <f t="shared" si="30"/>
        <v>6.2579113924050631</v>
      </c>
      <c r="D583">
        <v>171</v>
      </c>
      <c r="E583">
        <f t="shared" si="31"/>
        <v>25.96044303797467</v>
      </c>
      <c r="F583">
        <v>46.73</v>
      </c>
      <c r="G583">
        <f t="shared" si="32"/>
        <v>-16.741360759493666</v>
      </c>
    </row>
    <row r="584" spans="1:7">
      <c r="A584" t="s">
        <v>616</v>
      </c>
      <c r="B584">
        <v>13</v>
      </c>
      <c r="C584">
        <f t="shared" si="30"/>
        <v>6.2579113924050631</v>
      </c>
      <c r="D584">
        <v>180</v>
      </c>
      <c r="E584">
        <f t="shared" si="31"/>
        <v>34.96044303797467</v>
      </c>
      <c r="F584">
        <v>45.62</v>
      </c>
      <c r="G584">
        <f t="shared" si="32"/>
        <v>-17.851360759493666</v>
      </c>
    </row>
    <row r="585" spans="1:7">
      <c r="A585" t="s">
        <v>617</v>
      </c>
      <c r="B585">
        <v>14</v>
      </c>
      <c r="C585">
        <f t="shared" si="30"/>
        <v>7.2579113924050631</v>
      </c>
      <c r="D585">
        <v>371</v>
      </c>
      <c r="E585">
        <f t="shared" si="31"/>
        <v>225.96044303797467</v>
      </c>
      <c r="F585">
        <v>47.6</v>
      </c>
      <c r="G585">
        <f t="shared" si="32"/>
        <v>-15.871360759493662</v>
      </c>
    </row>
    <row r="586" spans="1:7">
      <c r="A586" t="s">
        <v>618</v>
      </c>
      <c r="B586">
        <v>14</v>
      </c>
      <c r="C586">
        <f t="shared" si="30"/>
        <v>7.2579113924050631</v>
      </c>
      <c r="D586">
        <v>127</v>
      </c>
      <c r="E586">
        <f t="shared" si="31"/>
        <v>-18.03955696202533</v>
      </c>
      <c r="F586">
        <v>60.68</v>
      </c>
      <c r="G586">
        <f t="shared" si="32"/>
        <v>-2.7913607594936636</v>
      </c>
    </row>
    <row r="587" spans="1:7">
      <c r="A587" t="s">
        <v>619</v>
      </c>
      <c r="B587">
        <v>14</v>
      </c>
      <c r="C587">
        <f t="shared" si="30"/>
        <v>7.2579113924050631</v>
      </c>
      <c r="D587">
        <v>272</v>
      </c>
      <c r="E587">
        <f t="shared" si="31"/>
        <v>126.96044303797467</v>
      </c>
      <c r="F587">
        <v>51.6</v>
      </c>
      <c r="G587">
        <f t="shared" si="32"/>
        <v>-11.871360759493662</v>
      </c>
    </row>
    <row r="588" spans="1:7">
      <c r="A588" t="s">
        <v>620</v>
      </c>
      <c r="B588">
        <v>14</v>
      </c>
      <c r="C588">
        <f t="shared" si="30"/>
        <v>7.2579113924050631</v>
      </c>
      <c r="D588">
        <v>379</v>
      </c>
      <c r="E588">
        <f t="shared" si="31"/>
        <v>233.96044303797467</v>
      </c>
      <c r="F588">
        <v>51.03</v>
      </c>
      <c r="G588">
        <f t="shared" si="32"/>
        <v>-12.441360759493662</v>
      </c>
    </row>
    <row r="589" spans="1:7">
      <c r="A589" t="s">
        <v>621</v>
      </c>
      <c r="B589">
        <v>14</v>
      </c>
      <c r="C589">
        <f t="shared" si="30"/>
        <v>7.2579113924050631</v>
      </c>
      <c r="D589">
        <v>358</v>
      </c>
      <c r="E589">
        <f t="shared" si="31"/>
        <v>212.96044303797467</v>
      </c>
      <c r="F589">
        <v>41.6</v>
      </c>
      <c r="G589">
        <f t="shared" si="32"/>
        <v>-21.871360759493662</v>
      </c>
    </row>
    <row r="590" spans="1:7">
      <c r="A590" t="s">
        <v>622</v>
      </c>
      <c r="B590">
        <v>14</v>
      </c>
      <c r="C590">
        <f t="shared" si="30"/>
        <v>7.2579113924050631</v>
      </c>
      <c r="D590">
        <v>179</v>
      </c>
      <c r="E590">
        <f t="shared" si="31"/>
        <v>33.96044303797467</v>
      </c>
      <c r="F590">
        <v>53.26</v>
      </c>
      <c r="G590">
        <f t="shared" si="32"/>
        <v>-10.211360759493665</v>
      </c>
    </row>
    <row r="591" spans="1:7">
      <c r="A591" t="s">
        <v>623</v>
      </c>
      <c r="B591">
        <v>14</v>
      </c>
      <c r="C591">
        <f t="shared" si="30"/>
        <v>7.2579113924050631</v>
      </c>
      <c r="D591">
        <v>767</v>
      </c>
      <c r="E591">
        <f t="shared" si="31"/>
        <v>621.96044303797464</v>
      </c>
      <c r="F591">
        <v>49.64</v>
      </c>
      <c r="G591">
        <f t="shared" si="32"/>
        <v>-13.831360759493663</v>
      </c>
    </row>
    <row r="592" spans="1:7">
      <c r="A592" t="s">
        <v>624</v>
      </c>
      <c r="B592">
        <v>14</v>
      </c>
      <c r="C592">
        <f t="shared" si="30"/>
        <v>7.2579113924050631</v>
      </c>
      <c r="D592">
        <v>670</v>
      </c>
      <c r="E592">
        <f t="shared" si="31"/>
        <v>524.96044303797464</v>
      </c>
      <c r="F592">
        <v>38.979999999999997</v>
      </c>
      <c r="G592">
        <f t="shared" si="32"/>
        <v>-24.491360759493666</v>
      </c>
    </row>
    <row r="593" spans="1:7">
      <c r="A593" t="s">
        <v>625</v>
      </c>
      <c r="B593">
        <v>14</v>
      </c>
      <c r="C593">
        <f t="shared" si="30"/>
        <v>7.2579113924050631</v>
      </c>
      <c r="D593">
        <v>282</v>
      </c>
      <c r="E593">
        <f t="shared" si="31"/>
        <v>136.96044303797467</v>
      </c>
      <c r="F593">
        <v>51.63</v>
      </c>
      <c r="G593">
        <f t="shared" si="32"/>
        <v>-11.841360759493661</v>
      </c>
    </row>
    <row r="594" spans="1:7">
      <c r="A594" t="s">
        <v>626</v>
      </c>
      <c r="B594">
        <v>15</v>
      </c>
      <c r="C594">
        <f t="shared" si="30"/>
        <v>8.2579113924050631</v>
      </c>
      <c r="D594">
        <v>425</v>
      </c>
      <c r="E594">
        <f t="shared" si="31"/>
        <v>279.96044303797464</v>
      </c>
      <c r="F594">
        <v>52.35</v>
      </c>
      <c r="G594">
        <f t="shared" si="32"/>
        <v>-11.121360759493662</v>
      </c>
    </row>
    <row r="595" spans="1:7">
      <c r="A595" t="s">
        <v>627</v>
      </c>
      <c r="B595">
        <v>15</v>
      </c>
      <c r="C595">
        <f t="shared" si="30"/>
        <v>8.2579113924050631</v>
      </c>
      <c r="D595">
        <v>167</v>
      </c>
      <c r="E595">
        <f t="shared" si="31"/>
        <v>21.96044303797467</v>
      </c>
      <c r="F595">
        <v>47.15</v>
      </c>
      <c r="G595">
        <f t="shared" si="32"/>
        <v>-16.321360759493665</v>
      </c>
    </row>
    <row r="596" spans="1:7">
      <c r="A596" t="s">
        <v>628</v>
      </c>
      <c r="B596">
        <v>15</v>
      </c>
      <c r="C596">
        <f t="shared" si="30"/>
        <v>8.2579113924050631</v>
      </c>
      <c r="D596">
        <v>708</v>
      </c>
      <c r="E596">
        <f t="shared" si="31"/>
        <v>562.96044303797464</v>
      </c>
      <c r="F596">
        <v>33.020000000000003</v>
      </c>
      <c r="G596">
        <f t="shared" si="32"/>
        <v>-30.45136075949366</v>
      </c>
    </row>
    <row r="597" spans="1:7">
      <c r="A597" t="s">
        <v>629</v>
      </c>
      <c r="B597">
        <v>15</v>
      </c>
      <c r="C597">
        <f t="shared" si="30"/>
        <v>8.2579113924050631</v>
      </c>
      <c r="D597">
        <v>429</v>
      </c>
      <c r="E597">
        <f t="shared" si="31"/>
        <v>283.96044303797464</v>
      </c>
      <c r="F597">
        <v>47.56</v>
      </c>
      <c r="G597">
        <f t="shared" si="32"/>
        <v>-15.911360759493661</v>
      </c>
    </row>
    <row r="598" spans="1:7">
      <c r="A598" t="s">
        <v>630</v>
      </c>
      <c r="B598">
        <v>15</v>
      </c>
      <c r="C598">
        <f t="shared" si="30"/>
        <v>8.2579113924050631</v>
      </c>
      <c r="D598">
        <v>507</v>
      </c>
      <c r="E598">
        <f t="shared" si="31"/>
        <v>361.96044303797464</v>
      </c>
      <c r="F598">
        <v>47.95</v>
      </c>
      <c r="G598">
        <f t="shared" si="32"/>
        <v>-15.52136075949366</v>
      </c>
    </row>
    <row r="599" spans="1:7">
      <c r="A599" t="s">
        <v>631</v>
      </c>
      <c r="B599">
        <v>15</v>
      </c>
      <c r="C599">
        <f t="shared" si="30"/>
        <v>8.2579113924050631</v>
      </c>
      <c r="D599">
        <v>396</v>
      </c>
      <c r="E599">
        <f t="shared" si="31"/>
        <v>250.96044303797467</v>
      </c>
      <c r="F599">
        <v>42.69</v>
      </c>
      <c r="G599">
        <f t="shared" si="32"/>
        <v>-20.781360759493666</v>
      </c>
    </row>
    <row r="600" spans="1:7">
      <c r="A600" t="s">
        <v>632</v>
      </c>
      <c r="B600">
        <v>15</v>
      </c>
      <c r="C600">
        <f t="shared" si="30"/>
        <v>8.2579113924050631</v>
      </c>
      <c r="D600">
        <v>789</v>
      </c>
      <c r="E600">
        <f t="shared" si="31"/>
        <v>643.96044303797464</v>
      </c>
      <c r="F600">
        <v>48.63</v>
      </c>
      <c r="G600">
        <f t="shared" si="32"/>
        <v>-14.841360759493661</v>
      </c>
    </row>
    <row r="601" spans="1:7">
      <c r="A601" t="s">
        <v>633</v>
      </c>
      <c r="B601">
        <v>15</v>
      </c>
      <c r="C601">
        <f t="shared" si="30"/>
        <v>8.2579113924050631</v>
      </c>
      <c r="D601">
        <v>212</v>
      </c>
      <c r="E601">
        <f t="shared" si="31"/>
        <v>66.96044303797467</v>
      </c>
      <c r="F601">
        <v>40.950000000000003</v>
      </c>
      <c r="G601">
        <f t="shared" si="32"/>
        <v>-22.52136075949366</v>
      </c>
    </row>
    <row r="602" spans="1:7">
      <c r="A602" t="s">
        <v>634</v>
      </c>
      <c r="B602">
        <v>16</v>
      </c>
      <c r="C602">
        <f t="shared" si="30"/>
        <v>9.2579113924050631</v>
      </c>
      <c r="D602">
        <v>162</v>
      </c>
      <c r="E602">
        <f t="shared" si="31"/>
        <v>16.96044303797467</v>
      </c>
      <c r="F602">
        <v>43.55</v>
      </c>
      <c r="G602">
        <f t="shared" si="32"/>
        <v>-19.921360759493666</v>
      </c>
    </row>
    <row r="603" spans="1:7">
      <c r="A603" t="s">
        <v>635</v>
      </c>
      <c r="B603">
        <v>16</v>
      </c>
      <c r="C603">
        <f t="shared" si="30"/>
        <v>9.2579113924050631</v>
      </c>
      <c r="D603">
        <v>170</v>
      </c>
      <c r="E603">
        <f t="shared" si="31"/>
        <v>24.96044303797467</v>
      </c>
      <c r="F603">
        <v>88.19</v>
      </c>
      <c r="G603">
        <f t="shared" si="32"/>
        <v>24.718639240506334</v>
      </c>
    </row>
    <row r="604" spans="1:7">
      <c r="A604" t="s">
        <v>636</v>
      </c>
      <c r="B604">
        <v>16</v>
      </c>
      <c r="C604">
        <f t="shared" si="30"/>
        <v>9.2579113924050631</v>
      </c>
      <c r="D604">
        <v>596</v>
      </c>
      <c r="E604">
        <f t="shared" si="31"/>
        <v>450.96044303797464</v>
      </c>
      <c r="F604">
        <v>41.11</v>
      </c>
      <c r="G604">
        <f t="shared" si="32"/>
        <v>-22.361360759493664</v>
      </c>
    </row>
    <row r="605" spans="1:7">
      <c r="A605" t="s">
        <v>637</v>
      </c>
      <c r="B605">
        <v>16</v>
      </c>
      <c r="C605">
        <f t="shared" si="30"/>
        <v>9.2579113924050631</v>
      </c>
      <c r="D605">
        <v>683</v>
      </c>
      <c r="E605">
        <f t="shared" si="31"/>
        <v>537.96044303797464</v>
      </c>
      <c r="F605">
        <v>43.08</v>
      </c>
      <c r="G605">
        <f t="shared" si="32"/>
        <v>-20.391360759493665</v>
      </c>
    </row>
    <row r="606" spans="1:7">
      <c r="A606" t="s">
        <v>638</v>
      </c>
      <c r="B606">
        <v>16</v>
      </c>
      <c r="C606">
        <f t="shared" si="30"/>
        <v>9.2579113924050631</v>
      </c>
      <c r="D606">
        <v>327</v>
      </c>
      <c r="E606">
        <f t="shared" si="31"/>
        <v>181.96044303797467</v>
      </c>
      <c r="F606">
        <v>52.61</v>
      </c>
      <c r="G606">
        <f t="shared" si="32"/>
        <v>-10.861360759493664</v>
      </c>
    </row>
    <row r="607" spans="1:7">
      <c r="A607" t="s">
        <v>639</v>
      </c>
      <c r="B607">
        <v>16</v>
      </c>
      <c r="C607">
        <f t="shared" si="30"/>
        <v>9.2579113924050631</v>
      </c>
      <c r="D607">
        <v>373</v>
      </c>
      <c r="E607">
        <f t="shared" si="31"/>
        <v>227.96044303797467</v>
      </c>
      <c r="F607">
        <v>50.4</v>
      </c>
      <c r="G607">
        <f t="shared" si="32"/>
        <v>-13.071360759493665</v>
      </c>
    </row>
    <row r="608" spans="1:7">
      <c r="A608" t="s">
        <v>640</v>
      </c>
      <c r="B608">
        <v>16</v>
      </c>
      <c r="C608">
        <f t="shared" si="30"/>
        <v>9.2579113924050631</v>
      </c>
      <c r="D608">
        <v>298</v>
      </c>
      <c r="E608">
        <f t="shared" si="31"/>
        <v>152.96044303797467</v>
      </c>
      <c r="F608">
        <v>55.79</v>
      </c>
      <c r="G608">
        <f t="shared" si="32"/>
        <v>-7.6813607594936641</v>
      </c>
    </row>
    <row r="609" spans="1:7">
      <c r="A609" t="s">
        <v>641</v>
      </c>
      <c r="B609">
        <v>16</v>
      </c>
      <c r="C609">
        <f t="shared" si="30"/>
        <v>9.2579113924050631</v>
      </c>
      <c r="D609">
        <v>371</v>
      </c>
      <c r="E609">
        <f t="shared" si="31"/>
        <v>225.96044303797467</v>
      </c>
      <c r="F609">
        <v>42.57</v>
      </c>
      <c r="G609">
        <f t="shared" si="32"/>
        <v>-20.901360759493663</v>
      </c>
    </row>
    <row r="610" spans="1:7">
      <c r="A610" t="s">
        <v>642</v>
      </c>
      <c r="B610">
        <v>16</v>
      </c>
      <c r="C610">
        <f t="shared" si="30"/>
        <v>9.2579113924050631</v>
      </c>
      <c r="D610">
        <v>726</v>
      </c>
      <c r="E610">
        <f t="shared" si="31"/>
        <v>580.96044303797464</v>
      </c>
      <c r="F610">
        <v>43.98</v>
      </c>
      <c r="G610">
        <f t="shared" si="32"/>
        <v>-19.491360759493666</v>
      </c>
    </row>
    <row r="611" spans="1:7">
      <c r="A611" t="s">
        <v>643</v>
      </c>
      <c r="B611">
        <v>17</v>
      </c>
      <c r="C611">
        <f t="shared" si="30"/>
        <v>10.257911392405063</v>
      </c>
      <c r="D611">
        <v>258</v>
      </c>
      <c r="E611">
        <f t="shared" si="31"/>
        <v>112.96044303797467</v>
      </c>
      <c r="F611">
        <v>46.69</v>
      </c>
      <c r="G611">
        <f t="shared" si="32"/>
        <v>-16.781360759493666</v>
      </c>
    </row>
    <row r="612" spans="1:7">
      <c r="A612" t="s">
        <v>644</v>
      </c>
      <c r="B612">
        <v>17</v>
      </c>
      <c r="C612">
        <f t="shared" si="30"/>
        <v>10.257911392405063</v>
      </c>
      <c r="D612">
        <v>387</v>
      </c>
      <c r="E612">
        <f t="shared" si="31"/>
        <v>241.96044303797467</v>
      </c>
      <c r="F612">
        <v>40.369999999999997</v>
      </c>
      <c r="G612">
        <f t="shared" si="32"/>
        <v>-23.101360759493666</v>
      </c>
    </row>
    <row r="613" spans="1:7">
      <c r="A613" t="s">
        <v>645</v>
      </c>
      <c r="B613">
        <v>17</v>
      </c>
      <c r="C613">
        <f t="shared" si="30"/>
        <v>10.257911392405063</v>
      </c>
      <c r="D613">
        <v>1063</v>
      </c>
      <c r="E613">
        <f t="shared" si="31"/>
        <v>917.96044303797464</v>
      </c>
      <c r="F613">
        <v>36.35</v>
      </c>
      <c r="G613">
        <f t="shared" si="32"/>
        <v>-27.121360759493662</v>
      </c>
    </row>
    <row r="614" spans="1:7">
      <c r="A614" t="s">
        <v>646</v>
      </c>
      <c r="B614">
        <v>18</v>
      </c>
      <c r="C614">
        <f t="shared" si="30"/>
        <v>11.257911392405063</v>
      </c>
      <c r="D614">
        <v>323</v>
      </c>
      <c r="E614">
        <f t="shared" si="31"/>
        <v>177.96044303797467</v>
      </c>
      <c r="F614">
        <v>51.28</v>
      </c>
      <c r="G614">
        <f t="shared" si="32"/>
        <v>-12.191360759493662</v>
      </c>
    </row>
    <row r="615" spans="1:7">
      <c r="A615" t="s">
        <v>647</v>
      </c>
      <c r="B615">
        <v>18</v>
      </c>
      <c r="C615">
        <f t="shared" si="30"/>
        <v>11.257911392405063</v>
      </c>
      <c r="D615">
        <v>623</v>
      </c>
      <c r="E615">
        <f t="shared" si="31"/>
        <v>477.96044303797464</v>
      </c>
      <c r="F615">
        <v>42.53</v>
      </c>
      <c r="G615">
        <f t="shared" si="32"/>
        <v>-20.941360759493662</v>
      </c>
    </row>
    <row r="616" spans="1:7">
      <c r="A616" t="s">
        <v>648</v>
      </c>
      <c r="B616">
        <v>19</v>
      </c>
      <c r="C616">
        <f t="shared" si="30"/>
        <v>12.257911392405063</v>
      </c>
      <c r="D616">
        <v>606</v>
      </c>
      <c r="E616">
        <f t="shared" si="31"/>
        <v>460.96044303797464</v>
      </c>
      <c r="F616">
        <v>48.29</v>
      </c>
      <c r="G616">
        <f t="shared" si="32"/>
        <v>-15.181360759493664</v>
      </c>
    </row>
    <row r="617" spans="1:7">
      <c r="A617" t="s">
        <v>649</v>
      </c>
      <c r="B617">
        <v>19</v>
      </c>
      <c r="C617">
        <f t="shared" si="30"/>
        <v>12.257911392405063</v>
      </c>
      <c r="D617">
        <v>169</v>
      </c>
      <c r="E617">
        <f t="shared" si="31"/>
        <v>23.96044303797467</v>
      </c>
      <c r="F617">
        <v>87.26</v>
      </c>
      <c r="G617">
        <f t="shared" si="32"/>
        <v>23.788639240506342</v>
      </c>
    </row>
    <row r="618" spans="1:7">
      <c r="A618" t="s">
        <v>650</v>
      </c>
      <c r="B618">
        <v>19</v>
      </c>
      <c r="C618">
        <f t="shared" si="30"/>
        <v>12.257911392405063</v>
      </c>
      <c r="D618">
        <v>643</v>
      </c>
      <c r="E618">
        <f t="shared" si="31"/>
        <v>497.96044303797464</v>
      </c>
      <c r="F618">
        <v>44.71</v>
      </c>
      <c r="G618">
        <f t="shared" si="32"/>
        <v>-18.761360759493662</v>
      </c>
    </row>
    <row r="619" spans="1:7">
      <c r="A619" t="s">
        <v>651</v>
      </c>
      <c r="B619">
        <v>20</v>
      </c>
      <c r="C619">
        <f t="shared" si="30"/>
        <v>13.257911392405063</v>
      </c>
      <c r="D619">
        <v>947</v>
      </c>
      <c r="E619">
        <f t="shared" si="31"/>
        <v>801.96044303797464</v>
      </c>
      <c r="F619">
        <v>42.4</v>
      </c>
      <c r="G619">
        <f t="shared" si="32"/>
        <v>-21.071360759493665</v>
      </c>
    </row>
    <row r="620" spans="1:7">
      <c r="A620" t="s">
        <v>652</v>
      </c>
      <c r="B620">
        <v>20</v>
      </c>
      <c r="C620">
        <f t="shared" si="30"/>
        <v>13.257911392405063</v>
      </c>
      <c r="D620">
        <v>466</v>
      </c>
      <c r="E620">
        <f t="shared" si="31"/>
        <v>320.96044303797464</v>
      </c>
      <c r="F620">
        <v>48.34</v>
      </c>
      <c r="G620">
        <f t="shared" si="32"/>
        <v>-15.13136075949366</v>
      </c>
    </row>
    <row r="621" spans="1:7">
      <c r="A621" t="s">
        <v>653</v>
      </c>
      <c r="B621">
        <v>20</v>
      </c>
      <c r="C621">
        <f t="shared" si="30"/>
        <v>13.257911392405063</v>
      </c>
      <c r="D621">
        <v>764</v>
      </c>
      <c r="E621">
        <f t="shared" si="31"/>
        <v>618.96044303797464</v>
      </c>
      <c r="F621">
        <v>47.09</v>
      </c>
      <c r="G621">
        <f t="shared" si="32"/>
        <v>-16.38136075949366</v>
      </c>
    </row>
    <row r="622" spans="1:7">
      <c r="A622" t="s">
        <v>654</v>
      </c>
      <c r="B622">
        <v>21</v>
      </c>
      <c r="C622">
        <f t="shared" si="30"/>
        <v>14.257911392405063</v>
      </c>
      <c r="D622">
        <v>521</v>
      </c>
      <c r="E622">
        <f t="shared" si="31"/>
        <v>375.96044303797464</v>
      </c>
      <c r="F622">
        <v>51.67</v>
      </c>
      <c r="G622">
        <f t="shared" si="32"/>
        <v>-11.801360759493662</v>
      </c>
    </row>
    <row r="623" spans="1:7">
      <c r="A623" t="s">
        <v>655</v>
      </c>
      <c r="B623">
        <v>22</v>
      </c>
      <c r="C623">
        <f t="shared" si="30"/>
        <v>15.257911392405063</v>
      </c>
      <c r="D623">
        <v>489</v>
      </c>
      <c r="E623">
        <f t="shared" si="31"/>
        <v>343.96044303797464</v>
      </c>
      <c r="F623">
        <v>41.79</v>
      </c>
      <c r="G623">
        <f t="shared" si="32"/>
        <v>-21.681360759493664</v>
      </c>
    </row>
    <row r="624" spans="1:7">
      <c r="A624" t="s">
        <v>656</v>
      </c>
      <c r="B624">
        <v>22</v>
      </c>
      <c r="C624">
        <f t="shared" si="30"/>
        <v>15.257911392405063</v>
      </c>
      <c r="D624">
        <v>331</v>
      </c>
      <c r="E624">
        <f t="shared" si="31"/>
        <v>185.96044303797467</v>
      </c>
      <c r="F624">
        <v>47.46</v>
      </c>
      <c r="G624">
        <f t="shared" si="32"/>
        <v>-16.011360759493662</v>
      </c>
    </row>
    <row r="625" spans="1:7">
      <c r="A625" t="s">
        <v>657</v>
      </c>
      <c r="B625">
        <v>22</v>
      </c>
      <c r="C625">
        <f t="shared" si="30"/>
        <v>15.257911392405063</v>
      </c>
      <c r="D625">
        <v>656</v>
      </c>
      <c r="E625">
        <f t="shared" si="31"/>
        <v>510.96044303797464</v>
      </c>
      <c r="F625">
        <v>50.27</v>
      </c>
      <c r="G625">
        <f t="shared" si="32"/>
        <v>-13.20136075949366</v>
      </c>
    </row>
    <row r="626" spans="1:7">
      <c r="A626" t="s">
        <v>658</v>
      </c>
      <c r="B626">
        <v>22</v>
      </c>
      <c r="C626">
        <f t="shared" si="30"/>
        <v>15.257911392405063</v>
      </c>
      <c r="D626">
        <v>1000</v>
      </c>
      <c r="E626">
        <f t="shared" si="31"/>
        <v>854.96044303797464</v>
      </c>
      <c r="F626">
        <v>46.52</v>
      </c>
      <c r="G626">
        <f t="shared" si="32"/>
        <v>-16.95136075949366</v>
      </c>
    </row>
    <row r="627" spans="1:7">
      <c r="A627" t="s">
        <v>659</v>
      </c>
      <c r="B627">
        <v>24</v>
      </c>
      <c r="C627">
        <f t="shared" si="30"/>
        <v>17.257911392405063</v>
      </c>
      <c r="D627">
        <v>677</v>
      </c>
      <c r="E627">
        <f t="shared" si="31"/>
        <v>531.96044303797464</v>
      </c>
      <c r="F627">
        <v>47.15</v>
      </c>
      <c r="G627">
        <f t="shared" si="32"/>
        <v>-16.321360759493665</v>
      </c>
    </row>
    <row r="628" spans="1:7">
      <c r="A628" t="s">
        <v>660</v>
      </c>
      <c r="B628">
        <v>24</v>
      </c>
      <c r="C628">
        <f t="shared" si="30"/>
        <v>17.257911392405063</v>
      </c>
      <c r="D628">
        <v>780</v>
      </c>
      <c r="E628">
        <f t="shared" si="31"/>
        <v>634.96044303797464</v>
      </c>
      <c r="F628">
        <v>48.14</v>
      </c>
      <c r="G628">
        <f t="shared" si="32"/>
        <v>-15.331360759493663</v>
      </c>
    </row>
    <row r="629" spans="1:7">
      <c r="A629" t="s">
        <v>661</v>
      </c>
      <c r="B629">
        <v>27</v>
      </c>
      <c r="C629">
        <f t="shared" si="30"/>
        <v>20.257911392405063</v>
      </c>
      <c r="D629">
        <v>988</v>
      </c>
      <c r="E629">
        <f t="shared" si="31"/>
        <v>842.96044303797464</v>
      </c>
      <c r="F629">
        <v>46.33</v>
      </c>
      <c r="G629">
        <f t="shared" si="32"/>
        <v>-17.141360759493665</v>
      </c>
    </row>
    <row r="630" spans="1:7">
      <c r="A630" t="s">
        <v>662</v>
      </c>
      <c r="B630">
        <v>28</v>
      </c>
      <c r="C630">
        <f t="shared" si="30"/>
        <v>21.257911392405063</v>
      </c>
      <c r="D630">
        <v>925</v>
      </c>
      <c r="E630">
        <f t="shared" si="31"/>
        <v>779.96044303797464</v>
      </c>
      <c r="F630">
        <v>40.01</v>
      </c>
      <c r="G630">
        <f t="shared" si="32"/>
        <v>-23.461360759493665</v>
      </c>
    </row>
    <row r="631" spans="1:7">
      <c r="A631" t="s">
        <v>663</v>
      </c>
      <c r="B631">
        <v>30</v>
      </c>
      <c r="C631">
        <f t="shared" si="30"/>
        <v>23.257911392405063</v>
      </c>
      <c r="D631">
        <v>974</v>
      </c>
      <c r="E631">
        <f t="shared" si="31"/>
        <v>828.96044303797464</v>
      </c>
      <c r="F631">
        <v>36.090000000000003</v>
      </c>
      <c r="G631">
        <f t="shared" si="32"/>
        <v>-27.38136075949366</v>
      </c>
    </row>
    <row r="632" spans="1:7">
      <c r="A632" t="s">
        <v>664</v>
      </c>
      <c r="B632">
        <v>30</v>
      </c>
      <c r="C632">
        <f t="shared" si="30"/>
        <v>23.257911392405063</v>
      </c>
      <c r="D632">
        <v>1235</v>
      </c>
      <c r="E632">
        <f t="shared" si="31"/>
        <v>1089.9604430379748</v>
      </c>
      <c r="F632">
        <v>55.48</v>
      </c>
      <c r="G632">
        <f t="shared" si="32"/>
        <v>-7.9913607594936664</v>
      </c>
    </row>
    <row r="633" spans="1:7">
      <c r="A633" t="s">
        <v>665</v>
      </c>
      <c r="B633">
        <v>31</v>
      </c>
      <c r="C633">
        <f t="shared" si="30"/>
        <v>24.257911392405063</v>
      </c>
      <c r="D633">
        <v>2732</v>
      </c>
      <c r="E633">
        <f t="shared" si="31"/>
        <v>2586.9604430379745</v>
      </c>
      <c r="F633">
        <v>45.15</v>
      </c>
      <c r="G633">
        <f t="shared" si="32"/>
        <v>-18.321360759493665</v>
      </c>
    </row>
    <row r="634" spans="1:7">
      <c r="A634" t="s">
        <v>666</v>
      </c>
      <c r="B634">
        <v>32</v>
      </c>
      <c r="C634">
        <f t="shared" si="30"/>
        <v>25.257911392405063</v>
      </c>
      <c r="D634">
        <v>2415</v>
      </c>
      <c r="E634">
        <f t="shared" si="31"/>
        <v>2269.9604430379745</v>
      </c>
      <c r="F634">
        <v>46.61</v>
      </c>
      <c r="G634">
        <f t="shared" si="32"/>
        <v>-16.861360759493664</v>
      </c>
    </row>
    <row r="638" spans="1:7">
      <c r="A638" t="s">
        <v>667</v>
      </c>
      <c r="B638" t="s">
        <v>668</v>
      </c>
    </row>
    <row r="639" spans="1:7">
      <c r="B639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FE48-2793-4FC0-B353-793975F2AEF1}">
  <dimension ref="A1:B28"/>
  <sheetViews>
    <sheetView workbookViewId="0">
      <selection activeCell="O11" sqref="O11"/>
    </sheetView>
  </sheetViews>
  <sheetFormatPr defaultRowHeight="15"/>
  <cols>
    <col min="1" max="1" width="10.140625" bestFit="1" customWidth="1"/>
    <col min="2" max="2" width="6.85546875" bestFit="1" customWidth="1"/>
  </cols>
  <sheetData>
    <row r="1" spans="1:2">
      <c r="A1" t="s">
        <v>678</v>
      </c>
      <c r="B1" t="s">
        <v>679</v>
      </c>
    </row>
    <row r="2" spans="1:2">
      <c r="A2">
        <f ca="1">COUNTIF(Data!$B$2:'Data'!$B$633,'Histogramme NoCom'!B2)</f>
        <v>94</v>
      </c>
      <c r="B2">
        <f>Data!B2</f>
        <v>2</v>
      </c>
    </row>
    <row r="3" spans="1:2">
      <c r="A3">
        <f ca="1">COUNTIF(Data!$B$2:'Data'!$B$633,'Histogramme NoCom'!B3)</f>
        <v>73</v>
      </c>
      <c r="B3">
        <f>Data!B96</f>
        <v>3</v>
      </c>
    </row>
    <row r="4" spans="1:2">
      <c r="A4">
        <f ca="1">COUNTIF(Data!$B$2:'Data'!$B$633,'Histogramme NoCom'!B4)</f>
        <v>86</v>
      </c>
      <c r="B4">
        <f>Data!B169</f>
        <v>4</v>
      </c>
    </row>
    <row r="5" spans="1:2">
      <c r="A5">
        <f ca="1">COUNTIF(Data!$B$2:'Data'!$B$633,'Histogramme NoCom'!B5)</f>
        <v>69</v>
      </c>
      <c r="B5">
        <f>Data!B255</f>
        <v>5</v>
      </c>
    </row>
    <row r="6" spans="1:2">
      <c r="A6">
        <f ca="1">COUNTIF(Data!$B$2:'Data'!$B$633,'Histogramme NoCom'!B6)</f>
        <v>52</v>
      </c>
      <c r="B6">
        <f>Data!B324</f>
        <v>6</v>
      </c>
    </row>
    <row r="7" spans="1:2">
      <c r="A7">
        <f ca="1">COUNTIF(Data!$B$2:'Data'!$B$633,'Histogramme NoCom'!B7)</f>
        <v>48</v>
      </c>
      <c r="B7">
        <f>Data!B376</f>
        <v>7</v>
      </c>
    </row>
    <row r="8" spans="1:2">
      <c r="A8">
        <f ca="1">COUNTIF(Data!$B$2:'Data'!$B$633,'Histogramme NoCom'!B8)</f>
        <v>46</v>
      </c>
      <c r="B8">
        <f>Data!B424</f>
        <v>8</v>
      </c>
    </row>
    <row r="9" spans="1:2">
      <c r="A9">
        <f ca="1">COUNTIF(Data!$B$2:'Data'!$B$633,'Histogramme NoCom'!B9)</f>
        <v>26</v>
      </c>
      <c r="B9">
        <f>Data!B470</f>
        <v>9</v>
      </c>
    </row>
    <row r="10" spans="1:2">
      <c r="A10">
        <f ca="1">COUNTIF(Data!$B$2:'Data'!$B$633,'Histogramme NoCom'!B10)</f>
        <v>30</v>
      </c>
      <c r="B10">
        <f>Data!B496</f>
        <v>10</v>
      </c>
    </row>
    <row r="11" spans="1:2">
      <c r="A11">
        <f ca="1">COUNTIF(Data!$B$2:'Data'!$B$633,'Histogramme NoCom'!B11)</f>
        <v>21</v>
      </c>
      <c r="B11">
        <f>Data!B526</f>
        <v>11</v>
      </c>
    </row>
    <row r="12" spans="1:2">
      <c r="A12">
        <f ca="1">COUNTIF(Data!$B$2:'Data'!$B$633,'Histogramme NoCom'!B12)</f>
        <v>26</v>
      </c>
      <c r="B12">
        <f>Data!B547</f>
        <v>12</v>
      </c>
    </row>
    <row r="13" spans="1:2">
      <c r="A13">
        <f ca="1">COUNTIF(Data!$B$2:'Data'!$B$633,'Histogramme NoCom'!B13)</f>
        <v>11</v>
      </c>
      <c r="B13">
        <f>Data!B573</f>
        <v>13</v>
      </c>
    </row>
    <row r="14" spans="1:2">
      <c r="A14">
        <f ca="1">COUNTIF(Data!$B$2:'Data'!$B$633,'Histogramme NoCom'!B14)</f>
        <v>9</v>
      </c>
      <c r="B14">
        <f>Data!B584</f>
        <v>14</v>
      </c>
    </row>
    <row r="15" spans="1:2">
      <c r="A15">
        <f ca="1">COUNTIF(Data!$B$2:'Data'!$B$633,'Histogramme NoCom'!B15)</f>
        <v>8</v>
      </c>
      <c r="B15">
        <f>Data!B593</f>
        <v>15</v>
      </c>
    </row>
    <row r="16" spans="1:2">
      <c r="A16">
        <f ca="1">COUNTIF(Data!$B$2:'Data'!$B$633,'Histogramme NoCom'!B16)</f>
        <v>9</v>
      </c>
      <c r="B16">
        <f>Data!B601</f>
        <v>16</v>
      </c>
    </row>
    <row r="17" spans="1:2">
      <c r="A17">
        <f ca="1">COUNTIF(Data!$B$2:'Data'!$B$633,'Histogramme NoCom'!B17)</f>
        <v>3</v>
      </c>
      <c r="B17">
        <f>Data!B610</f>
        <v>17</v>
      </c>
    </row>
    <row r="18" spans="1:2">
      <c r="A18">
        <f ca="1">COUNTIF(Data!$B$2:'Data'!$B$633,'Histogramme NoCom'!B18)</f>
        <v>2</v>
      </c>
      <c r="B18">
        <f>Data!B613</f>
        <v>18</v>
      </c>
    </row>
    <row r="19" spans="1:2">
      <c r="A19">
        <f ca="1">COUNTIF(Data!$B$2:'Data'!$B$633,'Histogramme NoCom'!B19)</f>
        <v>3</v>
      </c>
      <c r="B19">
        <f>Data!B615</f>
        <v>19</v>
      </c>
    </row>
    <row r="20" spans="1:2">
      <c r="A20">
        <f ca="1">COUNTIF(Data!$B$2:'Data'!$B$633,'Histogramme NoCom'!B20)</f>
        <v>3</v>
      </c>
      <c r="B20">
        <f>Data!B618</f>
        <v>20</v>
      </c>
    </row>
    <row r="21" spans="1:2">
      <c r="A21">
        <f ca="1">COUNTIF(Data!$B$2:'Data'!$B$633,'Histogramme NoCom'!B21)</f>
        <v>1</v>
      </c>
      <c r="B21">
        <f>Data!B621</f>
        <v>21</v>
      </c>
    </row>
    <row r="22" spans="1:2">
      <c r="A22">
        <f ca="1">COUNTIF(Data!$B$2:'Data'!$B$633,'Histogramme NoCom'!B22)</f>
        <v>4</v>
      </c>
      <c r="B22">
        <f>Data!B622</f>
        <v>22</v>
      </c>
    </row>
    <row r="23" spans="1:2">
      <c r="A23">
        <f ca="1">COUNTIF(Data!$B$2:'Data'!$B$633,'Histogramme NoCom'!B23)</f>
        <v>2</v>
      </c>
      <c r="B23">
        <f>Data!B626</f>
        <v>24</v>
      </c>
    </row>
    <row r="24" spans="1:2">
      <c r="A24">
        <f ca="1">COUNTIF(Data!$B$2:'Data'!$B$633,'Histogramme NoCom'!B24)</f>
        <v>1</v>
      </c>
      <c r="B24">
        <f>Data!B628</f>
        <v>27</v>
      </c>
    </row>
    <row r="25" spans="1:2">
      <c r="A25">
        <f ca="1">COUNTIF(Data!$B$2:'Data'!$B$633,'Histogramme NoCom'!B25)</f>
        <v>1</v>
      </c>
      <c r="B25">
        <f>Data!B629</f>
        <v>28</v>
      </c>
    </row>
    <row r="26" spans="1:2">
      <c r="A26">
        <f ca="1">COUNTIF(Data!$B$2:'Data'!$B$633,'Histogramme NoCom'!B26)</f>
        <v>2</v>
      </c>
      <c r="B26">
        <f>Data!B630</f>
        <v>30</v>
      </c>
    </row>
    <row r="27" spans="1:2">
      <c r="A27">
        <f ca="1">COUNTIF(Data!$B$2:'Data'!$B$633,'Histogramme NoCom'!B27)</f>
        <v>1</v>
      </c>
      <c r="B27">
        <f>Data!B632</f>
        <v>31</v>
      </c>
    </row>
    <row r="28" spans="1:2">
      <c r="A28">
        <f ca="1">COUNTIF(Data!$B$2:'Data'!$B$633,'Histogramme NoCom'!B28)</f>
        <v>1</v>
      </c>
      <c r="B28">
        <f>Data!B633</f>
        <v>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522F-8820-4164-940D-96CD8C8358C8}">
  <dimension ref="A1:B282"/>
  <sheetViews>
    <sheetView workbookViewId="0">
      <selection activeCell="G20" sqref="G20"/>
    </sheetView>
  </sheetViews>
  <sheetFormatPr defaultRowHeight="15"/>
  <sheetData>
    <row r="1" spans="1:2">
      <c r="A1" t="s">
        <v>3</v>
      </c>
      <c r="B1" t="s">
        <v>680</v>
      </c>
    </row>
    <row r="2" spans="1:2">
      <c r="A2">
        <v>4</v>
      </c>
      <c r="B2">
        <f ca="1">COUNTIF(Data!$D$2:'Data'!$D$633,A2)</f>
        <v>16</v>
      </c>
    </row>
    <row r="3" spans="1:2">
      <c r="A3">
        <v>5</v>
      </c>
      <c r="B3">
        <f ca="1">COUNTIF(Data!$D$2:'Data'!$D$633,A3)</f>
        <v>43</v>
      </c>
    </row>
    <row r="4" spans="1:2">
      <c r="A4">
        <v>6</v>
      </c>
      <c r="B4">
        <f ca="1">COUNTIF(Data!$D$2:'Data'!$D$633,A4)</f>
        <v>43</v>
      </c>
    </row>
    <row r="5" spans="1:2">
      <c r="A5">
        <v>7</v>
      </c>
      <c r="B5">
        <f ca="1">COUNTIF(Data!$D$2:'Data'!$D$633,A5)</f>
        <v>12</v>
      </c>
    </row>
    <row r="6" spans="1:2">
      <c r="A6">
        <v>8</v>
      </c>
      <c r="B6">
        <f ca="1">COUNTIF(Data!$D$2:'Data'!$D$633,A6)</f>
        <v>7</v>
      </c>
    </row>
    <row r="7" spans="1:2">
      <c r="A7">
        <v>9</v>
      </c>
      <c r="B7">
        <f ca="1">COUNTIF(Data!$D$2:'Data'!$D$633,A7)</f>
        <v>5</v>
      </c>
    </row>
    <row r="8" spans="1:2">
      <c r="A8">
        <v>10</v>
      </c>
      <c r="B8">
        <f ca="1">COUNTIF(Data!$D$2:'Data'!$D$633,A8)</f>
        <v>4</v>
      </c>
    </row>
    <row r="9" spans="1:2">
      <c r="A9">
        <v>11</v>
      </c>
      <c r="B9">
        <f ca="1">COUNTIF(Data!$D$2:'Data'!$D$633,A9)</f>
        <v>13</v>
      </c>
    </row>
    <row r="10" spans="1:2">
      <c r="A10">
        <v>12</v>
      </c>
      <c r="B10">
        <f ca="1">COUNTIF(Data!$D$2:'Data'!$D$633,A10)</f>
        <v>16</v>
      </c>
    </row>
    <row r="11" spans="1:2">
      <c r="A11">
        <v>13</v>
      </c>
      <c r="B11">
        <f ca="1">COUNTIF(Data!$D$2:'Data'!$D$633,A11)</f>
        <v>7</v>
      </c>
    </row>
    <row r="12" spans="1:2">
      <c r="A12">
        <v>14</v>
      </c>
      <c r="B12">
        <f ca="1">COUNTIF(Data!$D$2:'Data'!$D$633,A12)</f>
        <v>5</v>
      </c>
    </row>
    <row r="13" spans="1:2">
      <c r="A13">
        <v>15</v>
      </c>
      <c r="B13">
        <f ca="1">COUNTIF(Data!$D$2:'Data'!$D$633,A13)</f>
        <v>3</v>
      </c>
    </row>
    <row r="14" spans="1:2">
      <c r="A14">
        <v>17</v>
      </c>
      <c r="B14">
        <f ca="1">COUNTIF(Data!$D$2:'Data'!$D$633,A14)</f>
        <v>1</v>
      </c>
    </row>
    <row r="15" spans="1:2">
      <c r="A15">
        <v>18</v>
      </c>
      <c r="B15">
        <f ca="1">COUNTIF(Data!$D$2:'Data'!$D$633,A15)</f>
        <v>4</v>
      </c>
    </row>
    <row r="16" spans="1:2">
      <c r="A16">
        <v>19</v>
      </c>
      <c r="B16">
        <f ca="1">COUNTIF(Data!$D$2:'Data'!$D$633,A16)</f>
        <v>2</v>
      </c>
    </row>
    <row r="17" spans="1:2">
      <c r="A17">
        <v>20</v>
      </c>
      <c r="B17">
        <f ca="1">COUNTIF(Data!$D$2:'Data'!$D$633,A17)</f>
        <v>1</v>
      </c>
    </row>
    <row r="18" spans="1:2">
      <c r="A18">
        <v>23</v>
      </c>
      <c r="B18">
        <f ca="1">COUNTIF(Data!$D$2:'Data'!$D$633,A18)</f>
        <v>1</v>
      </c>
    </row>
    <row r="19" spans="1:2">
      <c r="A19">
        <v>24</v>
      </c>
      <c r="B19">
        <f ca="1">COUNTIF(Data!$D$2:'Data'!$D$633,A19)</f>
        <v>3</v>
      </c>
    </row>
    <row r="20" spans="1:2">
      <c r="A20">
        <v>25</v>
      </c>
      <c r="B20">
        <f ca="1">COUNTIF(Data!$D$2:'Data'!$D$633,A20)</f>
        <v>3</v>
      </c>
    </row>
    <row r="21" spans="1:2">
      <c r="A21">
        <v>26</v>
      </c>
      <c r="B21">
        <f ca="1">COUNTIF(Data!$D$2:'Data'!$D$633,A21)</f>
        <v>1</v>
      </c>
    </row>
    <row r="22" spans="1:2">
      <c r="A22">
        <v>28</v>
      </c>
      <c r="B22">
        <f ca="1">COUNTIF(Data!$D$2:'Data'!$D$633,A22)</f>
        <v>4</v>
      </c>
    </row>
    <row r="23" spans="1:2">
      <c r="A23">
        <v>29</v>
      </c>
      <c r="B23">
        <f ca="1">COUNTIF(Data!$D$2:'Data'!$D$633,A23)</f>
        <v>1</v>
      </c>
    </row>
    <row r="24" spans="1:2">
      <c r="A24">
        <v>30</v>
      </c>
      <c r="B24">
        <f ca="1">COUNTIF(Data!$D$2:'Data'!$D$633,A24)</f>
        <v>3</v>
      </c>
    </row>
    <row r="25" spans="1:2">
      <c r="A25">
        <v>31</v>
      </c>
      <c r="B25">
        <f ca="1">COUNTIF(Data!$D$2:'Data'!$D$633,A25)</f>
        <v>1</v>
      </c>
    </row>
    <row r="26" spans="1:2">
      <c r="A26">
        <v>32</v>
      </c>
      <c r="B26">
        <f ca="1">COUNTIF(Data!$D$2:'Data'!$D$633,A26)</f>
        <v>2</v>
      </c>
    </row>
    <row r="27" spans="1:2">
      <c r="A27">
        <v>33</v>
      </c>
      <c r="B27">
        <f ca="1">COUNTIF(Data!$D$2:'Data'!$D$633,A27)</f>
        <v>1</v>
      </c>
    </row>
    <row r="28" spans="1:2">
      <c r="A28">
        <v>34</v>
      </c>
      <c r="B28">
        <f ca="1">COUNTIF(Data!$D$2:'Data'!$D$633,A28)</f>
        <v>3</v>
      </c>
    </row>
    <row r="29" spans="1:2">
      <c r="A29">
        <v>35</v>
      </c>
      <c r="B29">
        <f ca="1">COUNTIF(Data!$D$2:'Data'!$D$633,A29)</f>
        <v>5</v>
      </c>
    </row>
    <row r="30" spans="1:2">
      <c r="A30">
        <v>36</v>
      </c>
      <c r="B30">
        <f ca="1">COUNTIF(Data!$D$2:'Data'!$D$633,A30)</f>
        <v>2</v>
      </c>
    </row>
    <row r="31" spans="1:2">
      <c r="A31">
        <v>37</v>
      </c>
      <c r="B31">
        <f ca="1">COUNTIF(Data!$D$2:'Data'!$D$633,A31)</f>
        <v>4</v>
      </c>
    </row>
    <row r="32" spans="1:2">
      <c r="A32">
        <v>38</v>
      </c>
      <c r="B32">
        <f ca="1">COUNTIF(Data!$D$2:'Data'!$D$633,A32)</f>
        <v>3</v>
      </c>
    </row>
    <row r="33" spans="1:2">
      <c r="A33">
        <v>39</v>
      </c>
      <c r="B33">
        <f ca="1">COUNTIF(Data!$D$2:'Data'!$D$633,A33)</f>
        <v>3</v>
      </c>
    </row>
    <row r="34" spans="1:2">
      <c r="A34">
        <v>40</v>
      </c>
      <c r="B34">
        <f ca="1">COUNTIF(Data!$D$2:'Data'!$D$633,A34)</f>
        <v>1</v>
      </c>
    </row>
    <row r="35" spans="1:2">
      <c r="A35">
        <v>41</v>
      </c>
      <c r="B35">
        <f ca="1">COUNTIF(Data!$D$2:'Data'!$D$633,A35)</f>
        <v>4</v>
      </c>
    </row>
    <row r="36" spans="1:2">
      <c r="A36">
        <v>42</v>
      </c>
      <c r="B36">
        <f ca="1">COUNTIF(Data!$D$2:'Data'!$D$633,A36)</f>
        <v>6</v>
      </c>
    </row>
    <row r="37" spans="1:2">
      <c r="A37">
        <v>43</v>
      </c>
      <c r="B37">
        <f ca="1">COUNTIF(Data!$D$2:'Data'!$D$633,A37)</f>
        <v>4</v>
      </c>
    </row>
    <row r="38" spans="1:2">
      <c r="A38">
        <v>44</v>
      </c>
      <c r="B38">
        <f ca="1">COUNTIF(Data!$D$2:'Data'!$D$633,A38)</f>
        <v>2</v>
      </c>
    </row>
    <row r="39" spans="1:2">
      <c r="A39">
        <v>45</v>
      </c>
      <c r="B39">
        <f ca="1">COUNTIF(Data!$D$2:'Data'!$D$633,A39)</f>
        <v>3</v>
      </c>
    </row>
    <row r="40" spans="1:2">
      <c r="A40">
        <v>46</v>
      </c>
      <c r="B40">
        <f ca="1">COUNTIF(Data!$D$2:'Data'!$D$633,A40)</f>
        <v>1</v>
      </c>
    </row>
    <row r="41" spans="1:2">
      <c r="A41">
        <v>47</v>
      </c>
      <c r="B41">
        <f ca="1">COUNTIF(Data!$D$2:'Data'!$D$633,A41)</f>
        <v>2</v>
      </c>
    </row>
    <row r="42" spans="1:2">
      <c r="A42">
        <v>48</v>
      </c>
      <c r="B42">
        <f ca="1">COUNTIF(Data!$D$2:'Data'!$D$633,A42)</f>
        <v>4</v>
      </c>
    </row>
    <row r="43" spans="1:2">
      <c r="A43">
        <v>49</v>
      </c>
      <c r="B43">
        <f ca="1">COUNTIF(Data!$D$2:'Data'!$D$633,A43)</f>
        <v>6</v>
      </c>
    </row>
    <row r="44" spans="1:2">
      <c r="A44">
        <v>50</v>
      </c>
      <c r="B44">
        <f ca="1">COUNTIF(Data!$D$2:'Data'!$D$633,A44)</f>
        <v>2</v>
      </c>
    </row>
    <row r="45" spans="1:2">
      <c r="A45">
        <v>51</v>
      </c>
      <c r="B45">
        <f ca="1">COUNTIF(Data!$D$2:'Data'!$D$633,A45)</f>
        <v>3</v>
      </c>
    </row>
    <row r="46" spans="1:2">
      <c r="A46">
        <v>52</v>
      </c>
      <c r="B46">
        <f ca="1">COUNTIF(Data!$D$2:'Data'!$D$633,A46)</f>
        <v>2</v>
      </c>
    </row>
    <row r="47" spans="1:2">
      <c r="A47">
        <v>53</v>
      </c>
      <c r="B47">
        <f ca="1">COUNTIF(Data!$D$2:'Data'!$D$633,A47)</f>
        <v>2</v>
      </c>
    </row>
    <row r="48" spans="1:2">
      <c r="A48">
        <v>54</v>
      </c>
      <c r="B48">
        <f ca="1">COUNTIF(Data!$D$2:'Data'!$D$633,A48)</f>
        <v>1</v>
      </c>
    </row>
    <row r="49" spans="1:2">
      <c r="A49">
        <v>55</v>
      </c>
      <c r="B49">
        <f ca="1">COUNTIF(Data!$D$2:'Data'!$D$633,A49)</f>
        <v>2</v>
      </c>
    </row>
    <row r="50" spans="1:2">
      <c r="A50">
        <v>56</v>
      </c>
      <c r="B50">
        <f ca="1">COUNTIF(Data!$D$2:'Data'!$D$633,A50)</f>
        <v>9</v>
      </c>
    </row>
    <row r="51" spans="1:2">
      <c r="A51">
        <v>57</v>
      </c>
      <c r="B51">
        <f ca="1">COUNTIF(Data!$D$2:'Data'!$D$633,A51)</f>
        <v>3</v>
      </c>
    </row>
    <row r="52" spans="1:2">
      <c r="A52">
        <v>58</v>
      </c>
      <c r="B52">
        <f ca="1">COUNTIF(Data!$D$2:'Data'!$D$633,A52)</f>
        <v>4</v>
      </c>
    </row>
    <row r="53" spans="1:2">
      <c r="A53">
        <v>59</v>
      </c>
      <c r="B53">
        <f ca="1">COUNTIF(Data!$D$2:'Data'!$D$633,A53)</f>
        <v>5</v>
      </c>
    </row>
    <row r="54" spans="1:2">
      <c r="A54">
        <v>60</v>
      </c>
      <c r="B54">
        <f ca="1">COUNTIF(Data!$D$2:'Data'!$D$633,A54)</f>
        <v>1</v>
      </c>
    </row>
    <row r="55" spans="1:2">
      <c r="A55">
        <v>61</v>
      </c>
      <c r="B55">
        <f ca="1">COUNTIF(Data!$D$2:'Data'!$D$633,A55)</f>
        <v>1</v>
      </c>
    </row>
    <row r="56" spans="1:2">
      <c r="A56">
        <v>62</v>
      </c>
      <c r="B56">
        <f ca="1">COUNTIF(Data!$D$2:'Data'!$D$633,A56)</f>
        <v>2</v>
      </c>
    </row>
    <row r="57" spans="1:2">
      <c r="A57">
        <v>64</v>
      </c>
      <c r="B57">
        <f ca="1">COUNTIF(Data!$D$2:'Data'!$D$633,A57)</f>
        <v>4</v>
      </c>
    </row>
    <row r="58" spans="1:2">
      <c r="A58">
        <v>65</v>
      </c>
      <c r="B58">
        <f ca="1">COUNTIF(Data!$D$2:'Data'!$D$633,A58)</f>
        <v>5</v>
      </c>
    </row>
    <row r="59" spans="1:2">
      <c r="A59">
        <v>66</v>
      </c>
      <c r="B59">
        <f ca="1">COUNTIF(Data!$D$2:'Data'!$D$633,A59)</f>
        <v>4</v>
      </c>
    </row>
    <row r="60" spans="1:2">
      <c r="A60">
        <v>68</v>
      </c>
      <c r="B60">
        <f ca="1">COUNTIF(Data!$D$2:'Data'!$D$633,A60)</f>
        <v>1</v>
      </c>
    </row>
    <row r="61" spans="1:2">
      <c r="A61">
        <v>69</v>
      </c>
      <c r="B61">
        <f ca="1">COUNTIF(Data!$D$2:'Data'!$D$633,A61)</f>
        <v>2</v>
      </c>
    </row>
    <row r="62" spans="1:2">
      <c r="A62">
        <v>70</v>
      </c>
      <c r="B62">
        <f ca="1">COUNTIF(Data!$D$2:'Data'!$D$633,A62)</f>
        <v>7</v>
      </c>
    </row>
    <row r="63" spans="1:2">
      <c r="A63">
        <v>71</v>
      </c>
      <c r="B63">
        <f ca="1">COUNTIF(Data!$D$2:'Data'!$D$633,A63)</f>
        <v>1</v>
      </c>
    </row>
    <row r="64" spans="1:2">
      <c r="A64">
        <v>72</v>
      </c>
      <c r="B64">
        <f ca="1">COUNTIF(Data!$D$2:'Data'!$D$633,A64)</f>
        <v>5</v>
      </c>
    </row>
    <row r="65" spans="1:2">
      <c r="A65">
        <v>73</v>
      </c>
      <c r="B65">
        <f ca="1">COUNTIF(Data!$D$2:'Data'!$D$633,A65)</f>
        <v>1</v>
      </c>
    </row>
    <row r="66" spans="1:2">
      <c r="A66">
        <v>74</v>
      </c>
      <c r="B66">
        <f ca="1">COUNTIF(Data!$D$2:'Data'!$D$633,A66)</f>
        <v>2</v>
      </c>
    </row>
    <row r="67" spans="1:2">
      <c r="A67">
        <v>75</v>
      </c>
      <c r="B67">
        <f ca="1">COUNTIF(Data!$D$2:'Data'!$D$633,A67)</f>
        <v>1</v>
      </c>
    </row>
    <row r="68" spans="1:2">
      <c r="A68">
        <v>76</v>
      </c>
      <c r="B68">
        <f ca="1">COUNTIF(Data!$D$2:'Data'!$D$633,A68)</f>
        <v>1</v>
      </c>
    </row>
    <row r="69" spans="1:2">
      <c r="A69">
        <v>77</v>
      </c>
      <c r="B69">
        <f ca="1">COUNTIF(Data!$D$2:'Data'!$D$633,A69)</f>
        <v>3</v>
      </c>
    </row>
    <row r="70" spans="1:2">
      <c r="A70">
        <v>78</v>
      </c>
      <c r="B70">
        <f ca="1">COUNTIF(Data!$D$2:'Data'!$D$633,A70)</f>
        <v>2</v>
      </c>
    </row>
    <row r="71" spans="1:2">
      <c r="A71">
        <v>79</v>
      </c>
      <c r="B71">
        <f ca="1">COUNTIF(Data!$D$2:'Data'!$D$633,A71)</f>
        <v>7</v>
      </c>
    </row>
    <row r="72" spans="1:2">
      <c r="A72">
        <v>80</v>
      </c>
      <c r="B72">
        <f ca="1">COUNTIF(Data!$D$2:'Data'!$D$633,A72)</f>
        <v>1</v>
      </c>
    </row>
    <row r="73" spans="1:2">
      <c r="A73">
        <v>81</v>
      </c>
      <c r="B73">
        <f ca="1">COUNTIF(Data!$D$2:'Data'!$D$633,A73)</f>
        <v>3</v>
      </c>
    </row>
    <row r="74" spans="1:2">
      <c r="A74">
        <v>82</v>
      </c>
      <c r="B74">
        <f ca="1">COUNTIF(Data!$D$2:'Data'!$D$633,A74)</f>
        <v>3</v>
      </c>
    </row>
    <row r="75" spans="1:2">
      <c r="A75">
        <v>84</v>
      </c>
      <c r="B75">
        <f ca="1">COUNTIF(Data!$D$2:'Data'!$D$633,A75)</f>
        <v>3</v>
      </c>
    </row>
    <row r="76" spans="1:2">
      <c r="A76">
        <v>85</v>
      </c>
      <c r="B76">
        <f ca="1">COUNTIF(Data!$D$2:'Data'!$D$633,A76)</f>
        <v>3</v>
      </c>
    </row>
    <row r="77" spans="1:2">
      <c r="A77">
        <v>86</v>
      </c>
      <c r="B77">
        <f ca="1">COUNTIF(Data!$D$2:'Data'!$D$633,A77)</f>
        <v>2</v>
      </c>
    </row>
    <row r="78" spans="1:2">
      <c r="A78">
        <v>87</v>
      </c>
      <c r="B78">
        <f ca="1">COUNTIF(Data!$D$2:'Data'!$D$633,A78)</f>
        <v>1</v>
      </c>
    </row>
    <row r="79" spans="1:2">
      <c r="A79">
        <v>88</v>
      </c>
      <c r="B79">
        <f ca="1">COUNTIF(Data!$D$2:'Data'!$D$633,A79)</f>
        <v>1</v>
      </c>
    </row>
    <row r="80" spans="1:2">
      <c r="A80">
        <v>89</v>
      </c>
      <c r="B80">
        <f ca="1">COUNTIF(Data!$D$2:'Data'!$D$633,A80)</f>
        <v>3</v>
      </c>
    </row>
    <row r="81" spans="1:2">
      <c r="A81">
        <v>90</v>
      </c>
      <c r="B81">
        <f ca="1">COUNTIF(Data!$D$2:'Data'!$D$633,A81)</f>
        <v>1</v>
      </c>
    </row>
    <row r="82" spans="1:2">
      <c r="A82">
        <v>91</v>
      </c>
      <c r="B82">
        <f ca="1">COUNTIF(Data!$D$2:'Data'!$D$633,A82)</f>
        <v>1</v>
      </c>
    </row>
    <row r="83" spans="1:2">
      <c r="A83">
        <v>93</v>
      </c>
      <c r="B83">
        <f ca="1">COUNTIF(Data!$D$2:'Data'!$D$633,A83)</f>
        <v>2</v>
      </c>
    </row>
    <row r="84" spans="1:2">
      <c r="A84">
        <v>95</v>
      </c>
      <c r="B84">
        <f ca="1">COUNTIF(Data!$D$2:'Data'!$D$633,A84)</f>
        <v>2</v>
      </c>
    </row>
    <row r="85" spans="1:2">
      <c r="A85">
        <v>96</v>
      </c>
      <c r="B85">
        <f ca="1">COUNTIF(Data!$D$2:'Data'!$D$633,A85)</f>
        <v>1</v>
      </c>
    </row>
    <row r="86" spans="1:2">
      <c r="A86">
        <v>97</v>
      </c>
      <c r="B86">
        <f ca="1">COUNTIF(Data!$D$2:'Data'!$D$633,A86)</f>
        <v>3</v>
      </c>
    </row>
    <row r="87" spans="1:2">
      <c r="A87">
        <v>98</v>
      </c>
      <c r="B87">
        <f ca="1">COUNTIF(Data!$D$2:'Data'!$D$633,A87)</f>
        <v>3</v>
      </c>
    </row>
    <row r="88" spans="1:2">
      <c r="A88">
        <v>99</v>
      </c>
      <c r="B88">
        <f ca="1">COUNTIF(Data!$D$2:'Data'!$D$633,A88)</f>
        <v>1</v>
      </c>
    </row>
    <row r="89" spans="1:2">
      <c r="A89">
        <v>100</v>
      </c>
      <c r="B89">
        <f ca="1">COUNTIF(Data!$D$2:'Data'!$D$633,A89)</f>
        <v>1</v>
      </c>
    </row>
    <row r="90" spans="1:2">
      <c r="A90">
        <v>101</v>
      </c>
      <c r="B90">
        <f ca="1">COUNTIF(Data!$D$2:'Data'!$D$633,A90)</f>
        <v>1</v>
      </c>
    </row>
    <row r="91" spans="1:2">
      <c r="A91">
        <v>102</v>
      </c>
      <c r="B91">
        <f ca="1">COUNTIF(Data!$D$2:'Data'!$D$633,A91)</f>
        <v>2</v>
      </c>
    </row>
    <row r="92" spans="1:2">
      <c r="A92">
        <v>103</v>
      </c>
      <c r="B92">
        <f ca="1">COUNTIF(Data!$D$2:'Data'!$D$633,A92)</f>
        <v>1</v>
      </c>
    </row>
    <row r="93" spans="1:2">
      <c r="A93">
        <v>106</v>
      </c>
      <c r="B93">
        <f ca="1">COUNTIF(Data!$D$2:'Data'!$D$633,A93)</f>
        <v>6</v>
      </c>
    </row>
    <row r="94" spans="1:2">
      <c r="A94">
        <v>108</v>
      </c>
      <c r="B94">
        <f ca="1">COUNTIF(Data!$D$2:'Data'!$D$633,A94)</f>
        <v>2</v>
      </c>
    </row>
    <row r="95" spans="1:2">
      <c r="A95">
        <v>109</v>
      </c>
      <c r="B95">
        <f ca="1">COUNTIF(Data!$D$2:'Data'!$D$633,A95)</f>
        <v>3</v>
      </c>
    </row>
    <row r="96" spans="1:2">
      <c r="A96">
        <v>110</v>
      </c>
      <c r="B96">
        <f ca="1">COUNTIF(Data!$D$2:'Data'!$D$633,A96)</f>
        <v>3</v>
      </c>
    </row>
    <row r="97" spans="1:2">
      <c r="A97">
        <v>111</v>
      </c>
      <c r="B97">
        <f ca="1">COUNTIF(Data!$D$2:'Data'!$D$633,A97)</f>
        <v>1</v>
      </c>
    </row>
    <row r="98" spans="1:2">
      <c r="A98">
        <v>112</v>
      </c>
      <c r="B98">
        <f ca="1">COUNTIF(Data!$D$2:'Data'!$D$633,A98)</f>
        <v>2</v>
      </c>
    </row>
    <row r="99" spans="1:2">
      <c r="A99">
        <v>113</v>
      </c>
      <c r="B99">
        <f ca="1">COUNTIF(Data!$D$2:'Data'!$D$633,A99)</f>
        <v>1</v>
      </c>
    </row>
    <row r="100" spans="1:2">
      <c r="A100">
        <v>114</v>
      </c>
      <c r="B100">
        <f ca="1">COUNTIF(Data!$D$2:'Data'!$D$633,A100)</f>
        <v>1</v>
      </c>
    </row>
    <row r="101" spans="1:2">
      <c r="A101">
        <v>115</v>
      </c>
      <c r="B101">
        <f ca="1">COUNTIF(Data!$D$2:'Data'!$D$633,A101)</f>
        <v>2</v>
      </c>
    </row>
    <row r="102" spans="1:2">
      <c r="A102">
        <v>116</v>
      </c>
      <c r="B102">
        <f ca="1">COUNTIF(Data!$D$2:'Data'!$D$633,A102)</f>
        <v>1</v>
      </c>
    </row>
    <row r="103" spans="1:2">
      <c r="A103">
        <v>117</v>
      </c>
      <c r="B103">
        <f ca="1">COUNTIF(Data!$D$2:'Data'!$D$633,A103)</f>
        <v>3</v>
      </c>
    </row>
    <row r="104" spans="1:2">
      <c r="A104">
        <v>118</v>
      </c>
      <c r="B104">
        <f ca="1">COUNTIF(Data!$D$2:'Data'!$D$633,A104)</f>
        <v>1</v>
      </c>
    </row>
    <row r="105" spans="1:2">
      <c r="A105">
        <v>119</v>
      </c>
      <c r="B105">
        <f ca="1">COUNTIF(Data!$D$2:'Data'!$D$633,A105)</f>
        <v>1</v>
      </c>
    </row>
    <row r="106" spans="1:2">
      <c r="A106">
        <v>122</v>
      </c>
      <c r="B106">
        <f ca="1">COUNTIF(Data!$D$2:'Data'!$D$633,A106)</f>
        <v>1</v>
      </c>
    </row>
    <row r="107" spans="1:2">
      <c r="A107">
        <v>123</v>
      </c>
      <c r="B107">
        <f ca="1">COUNTIF(Data!$D$2:'Data'!$D$633,A107)</f>
        <v>2</v>
      </c>
    </row>
    <row r="108" spans="1:2">
      <c r="A108">
        <v>124</v>
      </c>
      <c r="B108">
        <f ca="1">COUNTIF(Data!$D$2:'Data'!$D$633,A108)</f>
        <v>1</v>
      </c>
    </row>
    <row r="109" spans="1:2">
      <c r="A109">
        <v>125</v>
      </c>
      <c r="B109">
        <f ca="1">COUNTIF(Data!$D$2:'Data'!$D$633,A109)</f>
        <v>2</v>
      </c>
    </row>
    <row r="110" spans="1:2">
      <c r="A110">
        <v>126</v>
      </c>
      <c r="B110">
        <f ca="1">COUNTIF(Data!$D$2:'Data'!$D$633,A110)</f>
        <v>3</v>
      </c>
    </row>
    <row r="111" spans="1:2">
      <c r="A111">
        <v>127</v>
      </c>
      <c r="B111">
        <f ca="1">COUNTIF(Data!$D$2:'Data'!$D$633,A111)</f>
        <v>2</v>
      </c>
    </row>
    <row r="112" spans="1:2">
      <c r="A112">
        <v>128</v>
      </c>
      <c r="B112">
        <f ca="1">COUNTIF(Data!$D$2:'Data'!$D$633,A112)</f>
        <v>2</v>
      </c>
    </row>
    <row r="113" spans="1:2">
      <c r="A113">
        <v>130</v>
      </c>
      <c r="B113">
        <f ca="1">COUNTIF(Data!$D$2:'Data'!$D$633,A113)</f>
        <v>1</v>
      </c>
    </row>
    <row r="114" spans="1:2">
      <c r="A114">
        <v>131</v>
      </c>
      <c r="B114">
        <f ca="1">COUNTIF(Data!$D$2:'Data'!$D$633,A114)</f>
        <v>1</v>
      </c>
    </row>
    <row r="115" spans="1:2">
      <c r="A115">
        <v>132</v>
      </c>
      <c r="B115">
        <f ca="1">COUNTIF(Data!$D$2:'Data'!$D$633,A115)</f>
        <v>1</v>
      </c>
    </row>
    <row r="116" spans="1:2">
      <c r="A116">
        <v>133</v>
      </c>
      <c r="B116">
        <f ca="1">COUNTIF(Data!$D$2:'Data'!$D$633,A116)</f>
        <v>1</v>
      </c>
    </row>
    <row r="117" spans="1:2">
      <c r="A117">
        <v>134</v>
      </c>
      <c r="B117">
        <f ca="1">COUNTIF(Data!$D$2:'Data'!$D$633,A117)</f>
        <v>1</v>
      </c>
    </row>
    <row r="118" spans="1:2">
      <c r="A118">
        <v>135</v>
      </c>
      <c r="B118">
        <f ca="1">COUNTIF(Data!$D$2:'Data'!$D$633,A118)</f>
        <v>1</v>
      </c>
    </row>
    <row r="119" spans="1:2">
      <c r="A119">
        <v>136</v>
      </c>
      <c r="B119">
        <f ca="1">COUNTIF(Data!$D$2:'Data'!$D$633,A119)</f>
        <v>1</v>
      </c>
    </row>
    <row r="120" spans="1:2">
      <c r="A120">
        <v>137</v>
      </c>
      <c r="B120">
        <f ca="1">COUNTIF(Data!$D$2:'Data'!$D$633,A120)</f>
        <v>2</v>
      </c>
    </row>
    <row r="121" spans="1:2">
      <c r="A121">
        <v>140</v>
      </c>
      <c r="B121">
        <f ca="1">COUNTIF(Data!$D$2:'Data'!$D$633,A121)</f>
        <v>3</v>
      </c>
    </row>
    <row r="122" spans="1:2">
      <c r="A122">
        <v>141</v>
      </c>
      <c r="B122">
        <f ca="1">COUNTIF(Data!$D$2:'Data'!$D$633,A122)</f>
        <v>1</v>
      </c>
    </row>
    <row r="123" spans="1:2">
      <c r="A123">
        <v>142</v>
      </c>
      <c r="B123">
        <f ca="1">COUNTIF(Data!$D$2:'Data'!$D$633,A123)</f>
        <v>1</v>
      </c>
    </row>
    <row r="124" spans="1:2">
      <c r="A124">
        <v>143</v>
      </c>
      <c r="B124">
        <f ca="1">COUNTIF(Data!$D$2:'Data'!$D$633,A124)</f>
        <v>3</v>
      </c>
    </row>
    <row r="125" spans="1:2">
      <c r="A125">
        <v>144</v>
      </c>
      <c r="B125">
        <f ca="1">COUNTIF(Data!$D$2:'Data'!$D$633,A125)</f>
        <v>1</v>
      </c>
    </row>
    <row r="126" spans="1:2">
      <c r="A126">
        <v>146</v>
      </c>
      <c r="B126">
        <f ca="1">COUNTIF(Data!$D$2:'Data'!$D$633,A126)</f>
        <v>1</v>
      </c>
    </row>
    <row r="127" spans="1:2">
      <c r="A127">
        <v>147</v>
      </c>
      <c r="B127">
        <f ca="1">COUNTIF(Data!$D$2:'Data'!$D$633,A127)</f>
        <v>1</v>
      </c>
    </row>
    <row r="128" spans="1:2">
      <c r="A128">
        <v>148</v>
      </c>
      <c r="B128">
        <f ca="1">COUNTIF(Data!$D$2:'Data'!$D$633,A128)</f>
        <v>1</v>
      </c>
    </row>
    <row r="129" spans="1:2">
      <c r="A129">
        <v>149</v>
      </c>
      <c r="B129">
        <f ca="1">COUNTIF(Data!$D$2:'Data'!$D$633,A129)</f>
        <v>3</v>
      </c>
    </row>
    <row r="130" spans="1:2">
      <c r="A130">
        <v>152</v>
      </c>
      <c r="B130">
        <f ca="1">COUNTIF(Data!$D$2:'Data'!$D$633,A130)</f>
        <v>2</v>
      </c>
    </row>
    <row r="131" spans="1:2">
      <c r="A131">
        <v>153</v>
      </c>
      <c r="B131">
        <f ca="1">COUNTIF(Data!$D$2:'Data'!$D$633,A131)</f>
        <v>1</v>
      </c>
    </row>
    <row r="132" spans="1:2">
      <c r="A132">
        <v>155</v>
      </c>
      <c r="B132">
        <f ca="1">COUNTIF(Data!$D$2:'Data'!$D$633,A132)</f>
        <v>4</v>
      </c>
    </row>
    <row r="133" spans="1:2">
      <c r="A133">
        <v>156</v>
      </c>
      <c r="B133">
        <f ca="1">COUNTIF(Data!$D$2:'Data'!$D$633,A133)</f>
        <v>2</v>
      </c>
    </row>
    <row r="134" spans="1:2">
      <c r="A134">
        <v>157</v>
      </c>
      <c r="B134">
        <f ca="1">COUNTIF(Data!$D$2:'Data'!$D$633,A134)</f>
        <v>1</v>
      </c>
    </row>
    <row r="135" spans="1:2">
      <c r="A135">
        <v>158</v>
      </c>
      <c r="B135">
        <f ca="1">COUNTIF(Data!$D$2:'Data'!$D$633,A135)</f>
        <v>3</v>
      </c>
    </row>
    <row r="136" spans="1:2">
      <c r="A136">
        <v>159</v>
      </c>
      <c r="B136">
        <f ca="1">COUNTIF(Data!$D$2:'Data'!$D$633,A136)</f>
        <v>2</v>
      </c>
    </row>
    <row r="137" spans="1:2">
      <c r="A137">
        <v>162</v>
      </c>
      <c r="B137">
        <f ca="1">COUNTIF(Data!$D$2:'Data'!$D$633,A137)</f>
        <v>1</v>
      </c>
    </row>
    <row r="138" spans="1:2">
      <c r="A138">
        <v>165</v>
      </c>
      <c r="B138">
        <f ca="1">COUNTIF(Data!$D$2:'Data'!$D$633,A138)</f>
        <v>1</v>
      </c>
    </row>
    <row r="139" spans="1:2">
      <c r="A139">
        <v>167</v>
      </c>
      <c r="B139">
        <f ca="1">COUNTIF(Data!$D$2:'Data'!$D$633,A139)</f>
        <v>1</v>
      </c>
    </row>
    <row r="140" spans="1:2">
      <c r="A140">
        <v>168</v>
      </c>
      <c r="B140">
        <f ca="1">COUNTIF(Data!$D$2:'Data'!$D$633,A140)</f>
        <v>1</v>
      </c>
    </row>
    <row r="141" spans="1:2">
      <c r="A141">
        <v>169</v>
      </c>
      <c r="B141">
        <f ca="1">COUNTIF(Data!$D$2:'Data'!$D$633,A141)</f>
        <v>2</v>
      </c>
    </row>
    <row r="142" spans="1:2">
      <c r="A142">
        <v>170</v>
      </c>
      <c r="B142">
        <f ca="1">COUNTIF(Data!$D$2:'Data'!$D$633,A142)</f>
        <v>2</v>
      </c>
    </row>
    <row r="143" spans="1:2">
      <c r="A143">
        <v>171</v>
      </c>
      <c r="B143">
        <f ca="1">COUNTIF(Data!$D$2:'Data'!$D$633,A143)</f>
        <v>1</v>
      </c>
    </row>
    <row r="144" spans="1:2">
      <c r="A144">
        <v>173</v>
      </c>
      <c r="B144">
        <f ca="1">COUNTIF(Data!$D$2:'Data'!$D$633,A144)</f>
        <v>1</v>
      </c>
    </row>
    <row r="145" spans="1:2">
      <c r="A145">
        <v>174</v>
      </c>
      <c r="B145">
        <f ca="1">COUNTIF(Data!$D$2:'Data'!$D$633,A145)</f>
        <v>1</v>
      </c>
    </row>
    <row r="146" spans="1:2">
      <c r="A146">
        <v>175</v>
      </c>
      <c r="B146">
        <f ca="1">COUNTIF(Data!$D$2:'Data'!$D$633,A146)</f>
        <v>1</v>
      </c>
    </row>
    <row r="147" spans="1:2">
      <c r="A147">
        <v>176</v>
      </c>
      <c r="B147">
        <f ca="1">COUNTIF(Data!$D$2:'Data'!$D$633,A147)</f>
        <v>2</v>
      </c>
    </row>
    <row r="148" spans="1:2">
      <c r="A148">
        <v>178</v>
      </c>
      <c r="B148">
        <f ca="1">COUNTIF(Data!$D$2:'Data'!$D$633,A148)</f>
        <v>1</v>
      </c>
    </row>
    <row r="149" spans="1:2">
      <c r="A149">
        <v>179</v>
      </c>
      <c r="B149">
        <f ca="1">COUNTIF(Data!$D$2:'Data'!$D$633,A149)</f>
        <v>2</v>
      </c>
    </row>
    <row r="150" spans="1:2">
      <c r="A150">
        <v>180</v>
      </c>
      <c r="B150">
        <f ca="1">COUNTIF(Data!$D$2:'Data'!$D$633,A150)</f>
        <v>3</v>
      </c>
    </row>
    <row r="151" spans="1:2">
      <c r="A151">
        <v>181</v>
      </c>
      <c r="B151">
        <f ca="1">COUNTIF(Data!$D$2:'Data'!$D$633,A151)</f>
        <v>3</v>
      </c>
    </row>
    <row r="152" spans="1:2">
      <c r="A152">
        <v>182</v>
      </c>
      <c r="B152">
        <f ca="1">COUNTIF(Data!$D$2:'Data'!$D$633,A152)</f>
        <v>1</v>
      </c>
    </row>
    <row r="153" spans="1:2">
      <c r="A153">
        <v>186</v>
      </c>
      <c r="B153">
        <f ca="1">COUNTIF(Data!$D$2:'Data'!$D$633,A153)</f>
        <v>1</v>
      </c>
    </row>
    <row r="154" spans="1:2">
      <c r="A154">
        <v>187</v>
      </c>
      <c r="B154">
        <f ca="1">COUNTIF(Data!$D$2:'Data'!$D$633,A154)</f>
        <v>2</v>
      </c>
    </row>
    <row r="155" spans="1:2">
      <c r="A155">
        <v>188</v>
      </c>
      <c r="B155">
        <f ca="1">COUNTIF(Data!$D$2:'Data'!$D$633,A155)</f>
        <v>1</v>
      </c>
    </row>
    <row r="156" spans="1:2">
      <c r="A156">
        <v>189</v>
      </c>
      <c r="B156">
        <f ca="1">COUNTIF(Data!$D$2:'Data'!$D$633,A156)</f>
        <v>1</v>
      </c>
    </row>
    <row r="157" spans="1:2">
      <c r="A157">
        <v>192</v>
      </c>
      <c r="B157">
        <f ca="1">COUNTIF(Data!$D$2:'Data'!$D$633,A157)</f>
        <v>2</v>
      </c>
    </row>
    <row r="158" spans="1:2">
      <c r="A158">
        <v>194</v>
      </c>
      <c r="B158">
        <f ca="1">COUNTIF(Data!$D$2:'Data'!$D$633,A158)</f>
        <v>1</v>
      </c>
    </row>
    <row r="159" spans="1:2">
      <c r="A159">
        <v>196</v>
      </c>
      <c r="B159">
        <f ca="1">COUNTIF(Data!$D$2:'Data'!$D$633,A159)</f>
        <v>3</v>
      </c>
    </row>
    <row r="160" spans="1:2">
      <c r="A160">
        <v>197</v>
      </c>
      <c r="B160">
        <f ca="1">COUNTIF(Data!$D$2:'Data'!$D$633,A160)</f>
        <v>2</v>
      </c>
    </row>
    <row r="161" spans="1:2">
      <c r="A161">
        <v>198</v>
      </c>
      <c r="B161">
        <f ca="1">COUNTIF(Data!$D$2:'Data'!$D$633,A161)</f>
        <v>2</v>
      </c>
    </row>
    <row r="162" spans="1:2">
      <c r="A162">
        <v>200</v>
      </c>
      <c r="B162">
        <f ca="1">COUNTIF(Data!$D$2:'Data'!$D$633,A162)</f>
        <v>1</v>
      </c>
    </row>
    <row r="163" spans="1:2">
      <c r="A163">
        <v>203</v>
      </c>
      <c r="B163">
        <f ca="1">COUNTIF(Data!$D$2:'Data'!$D$633,A163)</f>
        <v>2</v>
      </c>
    </row>
    <row r="164" spans="1:2">
      <c r="A164">
        <v>204</v>
      </c>
      <c r="B164">
        <f ca="1">COUNTIF(Data!$D$2:'Data'!$D$633,A164)</f>
        <v>2</v>
      </c>
    </row>
    <row r="165" spans="1:2">
      <c r="A165">
        <v>207</v>
      </c>
      <c r="B165">
        <f ca="1">COUNTIF(Data!$D$2:'Data'!$D$633,A165)</f>
        <v>3</v>
      </c>
    </row>
    <row r="166" spans="1:2">
      <c r="A166">
        <v>208</v>
      </c>
      <c r="B166">
        <f ca="1">COUNTIF(Data!$D$2:'Data'!$D$633,A166)</f>
        <v>1</v>
      </c>
    </row>
    <row r="167" spans="1:2">
      <c r="A167">
        <v>209</v>
      </c>
      <c r="B167">
        <f ca="1">COUNTIF(Data!$D$2:'Data'!$D$633,A167)</f>
        <v>1</v>
      </c>
    </row>
    <row r="168" spans="1:2">
      <c r="A168">
        <v>212</v>
      </c>
      <c r="B168">
        <f ca="1">COUNTIF(Data!$D$2:'Data'!$D$633,A168)</f>
        <v>1</v>
      </c>
    </row>
    <row r="169" spans="1:2">
      <c r="A169">
        <v>213</v>
      </c>
      <c r="B169">
        <f ca="1">COUNTIF(Data!$D$2:'Data'!$D$633,A169)</f>
        <v>2</v>
      </c>
    </row>
    <row r="170" spans="1:2">
      <c r="A170">
        <v>214</v>
      </c>
      <c r="B170">
        <f ca="1">COUNTIF(Data!$D$2:'Data'!$D$633,A170)</f>
        <v>1</v>
      </c>
    </row>
    <row r="171" spans="1:2">
      <c r="A171">
        <v>215</v>
      </c>
      <c r="B171">
        <f ca="1">COUNTIF(Data!$D$2:'Data'!$D$633,A171)</f>
        <v>2</v>
      </c>
    </row>
    <row r="172" spans="1:2">
      <c r="A172">
        <v>216</v>
      </c>
      <c r="B172">
        <f ca="1">COUNTIF(Data!$D$2:'Data'!$D$633,A172)</f>
        <v>1</v>
      </c>
    </row>
    <row r="173" spans="1:2">
      <c r="A173">
        <v>217</v>
      </c>
      <c r="B173">
        <f ca="1">COUNTIF(Data!$D$2:'Data'!$D$633,A173)</f>
        <v>1</v>
      </c>
    </row>
    <row r="174" spans="1:2">
      <c r="A174">
        <v>218</v>
      </c>
      <c r="B174">
        <f ca="1">COUNTIF(Data!$D$2:'Data'!$D$633,A174)</f>
        <v>1</v>
      </c>
    </row>
    <row r="175" spans="1:2">
      <c r="A175">
        <v>221</v>
      </c>
      <c r="B175">
        <f ca="1">COUNTIF(Data!$D$2:'Data'!$D$633,A175)</f>
        <v>2</v>
      </c>
    </row>
    <row r="176" spans="1:2">
      <c r="A176">
        <v>222</v>
      </c>
      <c r="B176">
        <f ca="1">COUNTIF(Data!$D$2:'Data'!$D$633,A176)</f>
        <v>1</v>
      </c>
    </row>
    <row r="177" spans="1:2">
      <c r="A177">
        <v>223</v>
      </c>
      <c r="B177">
        <f ca="1">COUNTIF(Data!$D$2:'Data'!$D$633,A177)</f>
        <v>1</v>
      </c>
    </row>
    <row r="178" spans="1:2">
      <c r="A178">
        <v>224</v>
      </c>
      <c r="B178">
        <f ca="1">COUNTIF(Data!$D$2:'Data'!$D$633,A178)</f>
        <v>1</v>
      </c>
    </row>
    <row r="179" spans="1:2">
      <c r="A179">
        <v>226</v>
      </c>
      <c r="B179">
        <f ca="1">COUNTIF(Data!$D$2:'Data'!$D$633,A179)</f>
        <v>1</v>
      </c>
    </row>
    <row r="180" spans="1:2">
      <c r="A180">
        <v>228</v>
      </c>
      <c r="B180">
        <f ca="1">COUNTIF(Data!$D$2:'Data'!$D$633,A180)</f>
        <v>1</v>
      </c>
    </row>
    <row r="181" spans="1:2">
      <c r="A181">
        <v>229</v>
      </c>
      <c r="B181">
        <f ca="1">COUNTIF(Data!$D$2:'Data'!$D$633,A181)</f>
        <v>1</v>
      </c>
    </row>
    <row r="182" spans="1:2">
      <c r="A182">
        <v>230</v>
      </c>
      <c r="B182">
        <f ca="1">COUNTIF(Data!$D$2:'Data'!$D$633,A182)</f>
        <v>1</v>
      </c>
    </row>
    <row r="183" spans="1:2">
      <c r="A183">
        <v>233</v>
      </c>
      <c r="B183">
        <f ca="1">COUNTIF(Data!$D$2:'Data'!$D$633,A183)</f>
        <v>1</v>
      </c>
    </row>
    <row r="184" spans="1:2">
      <c r="A184">
        <v>234</v>
      </c>
      <c r="B184">
        <f ca="1">COUNTIF(Data!$D$2:'Data'!$D$633,A184)</f>
        <v>3</v>
      </c>
    </row>
    <row r="185" spans="1:2">
      <c r="A185">
        <v>235</v>
      </c>
      <c r="B185">
        <f ca="1">COUNTIF(Data!$D$2:'Data'!$D$633,A185)</f>
        <v>1</v>
      </c>
    </row>
    <row r="186" spans="1:2">
      <c r="A186">
        <v>237</v>
      </c>
      <c r="B186">
        <f ca="1">COUNTIF(Data!$D$2:'Data'!$D$633,A186)</f>
        <v>1</v>
      </c>
    </row>
    <row r="187" spans="1:2">
      <c r="A187">
        <v>238</v>
      </c>
      <c r="B187">
        <f ca="1">COUNTIF(Data!$D$2:'Data'!$D$633,A187)</f>
        <v>1</v>
      </c>
    </row>
    <row r="188" spans="1:2">
      <c r="A188">
        <v>239</v>
      </c>
      <c r="B188">
        <f ca="1">COUNTIF(Data!$D$2:'Data'!$D$633,A188)</f>
        <v>2</v>
      </c>
    </row>
    <row r="189" spans="1:2">
      <c r="A189">
        <v>242</v>
      </c>
      <c r="B189">
        <f ca="1">COUNTIF(Data!$D$2:'Data'!$D$633,A189)</f>
        <v>1</v>
      </c>
    </row>
    <row r="190" spans="1:2">
      <c r="A190">
        <v>243</v>
      </c>
      <c r="B190">
        <f ca="1">COUNTIF(Data!$D$2:'Data'!$D$633,A190)</f>
        <v>1</v>
      </c>
    </row>
    <row r="191" spans="1:2">
      <c r="A191">
        <v>244</v>
      </c>
      <c r="B191">
        <f ca="1">COUNTIF(Data!$D$2:'Data'!$D$633,A191)</f>
        <v>1</v>
      </c>
    </row>
    <row r="192" spans="1:2">
      <c r="A192">
        <v>245</v>
      </c>
      <c r="B192">
        <f ca="1">COUNTIF(Data!$D$2:'Data'!$D$633,A192)</f>
        <v>1</v>
      </c>
    </row>
    <row r="193" spans="1:2">
      <c r="A193">
        <v>249</v>
      </c>
      <c r="B193">
        <f ca="1">COUNTIF(Data!$D$2:'Data'!$D$633,A193)</f>
        <v>1</v>
      </c>
    </row>
    <row r="194" spans="1:2">
      <c r="A194">
        <v>252</v>
      </c>
      <c r="B194">
        <f ca="1">COUNTIF(Data!$D$2:'Data'!$D$633,A194)</f>
        <v>1</v>
      </c>
    </row>
    <row r="195" spans="1:2">
      <c r="A195">
        <v>255</v>
      </c>
      <c r="B195">
        <f ca="1">COUNTIF(Data!$D$2:'Data'!$D$633,A195)</f>
        <v>1</v>
      </c>
    </row>
    <row r="196" spans="1:2">
      <c r="A196">
        <v>258</v>
      </c>
      <c r="B196">
        <f ca="1">COUNTIF(Data!$D$2:'Data'!$D$633,A196)</f>
        <v>2</v>
      </c>
    </row>
    <row r="197" spans="1:2">
      <c r="A197">
        <v>259</v>
      </c>
      <c r="B197">
        <f ca="1">COUNTIF(Data!$D$2:'Data'!$D$633,A197)</f>
        <v>1</v>
      </c>
    </row>
    <row r="198" spans="1:2">
      <c r="A198">
        <v>261</v>
      </c>
      <c r="B198">
        <f ca="1">COUNTIF(Data!$D$2:'Data'!$D$633,A198)</f>
        <v>1</v>
      </c>
    </row>
    <row r="199" spans="1:2">
      <c r="A199">
        <v>262</v>
      </c>
      <c r="B199">
        <f ca="1">COUNTIF(Data!$D$2:'Data'!$D$633,A199)</f>
        <v>1</v>
      </c>
    </row>
    <row r="200" spans="1:2">
      <c r="A200">
        <v>268</v>
      </c>
      <c r="B200">
        <f ca="1">COUNTIF(Data!$D$2:'Data'!$D$633,A200)</f>
        <v>2</v>
      </c>
    </row>
    <row r="201" spans="1:2">
      <c r="A201">
        <v>269</v>
      </c>
      <c r="B201">
        <f ca="1">COUNTIF(Data!$D$2:'Data'!$D$633,A201)</f>
        <v>2</v>
      </c>
    </row>
    <row r="202" spans="1:2">
      <c r="A202">
        <v>272</v>
      </c>
      <c r="B202">
        <f ca="1">COUNTIF(Data!$D$2:'Data'!$D$633,A202)</f>
        <v>1</v>
      </c>
    </row>
    <row r="203" spans="1:2">
      <c r="A203">
        <v>276</v>
      </c>
      <c r="B203">
        <f ca="1">COUNTIF(Data!$D$2:'Data'!$D$633,A203)</f>
        <v>1</v>
      </c>
    </row>
    <row r="204" spans="1:2">
      <c r="A204">
        <v>279</v>
      </c>
      <c r="B204">
        <f ca="1">COUNTIF(Data!$D$2:'Data'!$D$633,A204)</f>
        <v>1</v>
      </c>
    </row>
    <row r="205" spans="1:2">
      <c r="A205">
        <v>282</v>
      </c>
      <c r="B205">
        <f ca="1">COUNTIF(Data!$D$2:'Data'!$D$633,A205)</f>
        <v>1</v>
      </c>
    </row>
    <row r="206" spans="1:2">
      <c r="A206">
        <v>283</v>
      </c>
      <c r="B206">
        <f ca="1">COUNTIF(Data!$D$2:'Data'!$D$633,A206)</f>
        <v>1</v>
      </c>
    </row>
    <row r="207" spans="1:2">
      <c r="A207">
        <v>284</v>
      </c>
      <c r="B207">
        <f ca="1">COUNTIF(Data!$D$2:'Data'!$D$633,A207)</f>
        <v>1</v>
      </c>
    </row>
    <row r="208" spans="1:2">
      <c r="A208">
        <v>291</v>
      </c>
      <c r="B208">
        <f ca="1">COUNTIF(Data!$D$2:'Data'!$D$633,A208)</f>
        <v>1</v>
      </c>
    </row>
    <row r="209" spans="1:2">
      <c r="A209">
        <v>293</v>
      </c>
      <c r="B209">
        <f ca="1">COUNTIF(Data!$D$2:'Data'!$D$633,A209)</f>
        <v>2</v>
      </c>
    </row>
    <row r="210" spans="1:2">
      <c r="A210">
        <v>298</v>
      </c>
      <c r="B210">
        <f ca="1">COUNTIF(Data!$D$2:'Data'!$D$633,A210)</f>
        <v>1</v>
      </c>
    </row>
    <row r="211" spans="1:2">
      <c r="A211">
        <v>302</v>
      </c>
      <c r="B211">
        <f ca="1">COUNTIF(Data!$D$2:'Data'!$D$633,A211)</f>
        <v>1</v>
      </c>
    </row>
    <row r="212" spans="1:2">
      <c r="A212">
        <v>307</v>
      </c>
      <c r="B212">
        <f ca="1">COUNTIF(Data!$D$2:'Data'!$D$633,A212)</f>
        <v>1</v>
      </c>
    </row>
    <row r="213" spans="1:2">
      <c r="A213">
        <v>316</v>
      </c>
      <c r="B213">
        <f ca="1">COUNTIF(Data!$D$2:'Data'!$D$633,A213)</f>
        <v>1</v>
      </c>
    </row>
    <row r="214" spans="1:2">
      <c r="A214">
        <v>323</v>
      </c>
      <c r="B214">
        <f ca="1">COUNTIF(Data!$D$2:'Data'!$D$633,A214)</f>
        <v>1</v>
      </c>
    </row>
    <row r="215" spans="1:2">
      <c r="A215">
        <v>325</v>
      </c>
      <c r="B215">
        <f ca="1">COUNTIF(Data!$D$2:'Data'!$D$633,A215)</f>
        <v>1</v>
      </c>
    </row>
    <row r="216" spans="1:2">
      <c r="A216">
        <v>327</v>
      </c>
      <c r="B216">
        <f ca="1">COUNTIF(Data!$D$2:'Data'!$D$633,A216)</f>
        <v>1</v>
      </c>
    </row>
    <row r="217" spans="1:2">
      <c r="A217">
        <v>331</v>
      </c>
      <c r="B217">
        <f ca="1">COUNTIF(Data!$D$2:'Data'!$D$633,A217)</f>
        <v>1</v>
      </c>
    </row>
    <row r="218" spans="1:2">
      <c r="A218">
        <v>334</v>
      </c>
      <c r="B218">
        <f ca="1">COUNTIF(Data!$D$2:'Data'!$D$633,A218)</f>
        <v>1</v>
      </c>
    </row>
    <row r="219" spans="1:2">
      <c r="A219">
        <v>335</v>
      </c>
      <c r="B219">
        <f ca="1">COUNTIF(Data!$D$2:'Data'!$D$633,A219)</f>
        <v>1</v>
      </c>
    </row>
    <row r="220" spans="1:2">
      <c r="A220">
        <v>342</v>
      </c>
      <c r="B220">
        <f ca="1">COUNTIF(Data!$D$2:'Data'!$D$633,A220)</f>
        <v>1</v>
      </c>
    </row>
    <row r="221" spans="1:2">
      <c r="A221">
        <v>347</v>
      </c>
      <c r="B221">
        <f ca="1">COUNTIF(Data!$D$2:'Data'!$D$633,A221)</f>
        <v>1</v>
      </c>
    </row>
    <row r="222" spans="1:2">
      <c r="A222">
        <v>351</v>
      </c>
      <c r="B222">
        <f ca="1">COUNTIF(Data!$D$2:'Data'!$D$633,A222)</f>
        <v>1</v>
      </c>
    </row>
    <row r="223" spans="1:2">
      <c r="A223">
        <v>355</v>
      </c>
      <c r="B223">
        <f ca="1">COUNTIF(Data!$D$2:'Data'!$D$633,A223)</f>
        <v>2</v>
      </c>
    </row>
    <row r="224" spans="1:2">
      <c r="A224">
        <v>358</v>
      </c>
      <c r="B224">
        <f ca="1">COUNTIF(Data!$D$2:'Data'!$D$633,A224)</f>
        <v>1</v>
      </c>
    </row>
    <row r="225" spans="1:2">
      <c r="A225">
        <v>363</v>
      </c>
      <c r="B225">
        <f ca="1">COUNTIF(Data!$D$2:'Data'!$D$633,A225)</f>
        <v>1</v>
      </c>
    </row>
    <row r="226" spans="1:2">
      <c r="A226">
        <v>365</v>
      </c>
      <c r="B226">
        <f ca="1">COUNTIF(Data!$D$2:'Data'!$D$633,A226)</f>
        <v>1</v>
      </c>
    </row>
    <row r="227" spans="1:2">
      <c r="A227">
        <v>371</v>
      </c>
      <c r="B227">
        <f ca="1">COUNTIF(Data!$D$2:'Data'!$D$633,A227)</f>
        <v>2</v>
      </c>
    </row>
    <row r="228" spans="1:2">
      <c r="A228">
        <v>373</v>
      </c>
      <c r="B228">
        <f ca="1">COUNTIF(Data!$D$2:'Data'!$D$633,A228)</f>
        <v>1</v>
      </c>
    </row>
    <row r="229" spans="1:2">
      <c r="A229">
        <v>379</v>
      </c>
      <c r="B229">
        <f ca="1">COUNTIF(Data!$D$2:'Data'!$D$633,A229)</f>
        <v>1</v>
      </c>
    </row>
    <row r="230" spans="1:2">
      <c r="A230">
        <v>380</v>
      </c>
      <c r="B230">
        <f ca="1">COUNTIF(Data!$D$2:'Data'!$D$633,A230)</f>
        <v>1</v>
      </c>
    </row>
    <row r="231" spans="1:2">
      <c r="A231">
        <v>382</v>
      </c>
      <c r="B231">
        <f ca="1">COUNTIF(Data!$D$2:'Data'!$D$633,A231)</f>
        <v>1</v>
      </c>
    </row>
    <row r="232" spans="1:2">
      <c r="A232">
        <v>387</v>
      </c>
      <c r="B232">
        <f ca="1">COUNTIF(Data!$D$2:'Data'!$D$633,A232)</f>
        <v>1</v>
      </c>
    </row>
    <row r="233" spans="1:2">
      <c r="A233">
        <v>392</v>
      </c>
      <c r="B233">
        <f ca="1">COUNTIF(Data!$D$2:'Data'!$D$633,A233)</f>
        <v>1</v>
      </c>
    </row>
    <row r="234" spans="1:2">
      <c r="A234">
        <v>393</v>
      </c>
      <c r="B234">
        <f ca="1">COUNTIF(Data!$D$2:'Data'!$D$633,A234)</f>
        <v>1</v>
      </c>
    </row>
    <row r="235" spans="1:2">
      <c r="A235">
        <v>396</v>
      </c>
      <c r="B235">
        <f ca="1">COUNTIF(Data!$D$2:'Data'!$D$633,A235)</f>
        <v>1</v>
      </c>
    </row>
    <row r="236" spans="1:2">
      <c r="A236">
        <v>398</v>
      </c>
      <c r="B236">
        <f ca="1">COUNTIF(Data!$D$2:'Data'!$D$633,A236)</f>
        <v>1</v>
      </c>
    </row>
    <row r="237" spans="1:2">
      <c r="A237">
        <v>403</v>
      </c>
      <c r="B237">
        <f ca="1">COUNTIF(Data!$D$2:'Data'!$D$633,A237)</f>
        <v>1</v>
      </c>
    </row>
    <row r="238" spans="1:2">
      <c r="A238">
        <v>412</v>
      </c>
      <c r="B238">
        <f ca="1">COUNTIF(Data!$D$2:'Data'!$D$633,A238)</f>
        <v>1</v>
      </c>
    </row>
    <row r="239" spans="1:2">
      <c r="A239">
        <v>417</v>
      </c>
      <c r="B239">
        <f ca="1">COUNTIF(Data!$D$2:'Data'!$D$633,A239)</f>
        <v>1</v>
      </c>
    </row>
    <row r="240" spans="1:2">
      <c r="A240">
        <v>418</v>
      </c>
      <c r="B240">
        <f ca="1">COUNTIF(Data!$D$2:'Data'!$D$633,A240)</f>
        <v>1</v>
      </c>
    </row>
    <row r="241" spans="1:2">
      <c r="A241">
        <v>423</v>
      </c>
      <c r="B241">
        <f ca="1">COUNTIF(Data!$D$2:'Data'!$D$633,A241)</f>
        <v>1</v>
      </c>
    </row>
    <row r="242" spans="1:2">
      <c r="A242">
        <v>425</v>
      </c>
      <c r="B242">
        <f ca="1">COUNTIF(Data!$D$2:'Data'!$D$633,A242)</f>
        <v>1</v>
      </c>
    </row>
    <row r="243" spans="1:2">
      <c r="A243">
        <v>429</v>
      </c>
      <c r="B243">
        <f ca="1">COUNTIF(Data!$D$2:'Data'!$D$633,A243)</f>
        <v>1</v>
      </c>
    </row>
    <row r="244" spans="1:2">
      <c r="A244">
        <v>434</v>
      </c>
      <c r="B244">
        <f ca="1">COUNTIF(Data!$D$2:'Data'!$D$633,A244)</f>
        <v>1</v>
      </c>
    </row>
    <row r="245" spans="1:2">
      <c r="A245">
        <v>438</v>
      </c>
      <c r="B245">
        <f ca="1">COUNTIF(Data!$D$2:'Data'!$D$633,A245)</f>
        <v>1</v>
      </c>
    </row>
    <row r="246" spans="1:2">
      <c r="A246">
        <v>455</v>
      </c>
      <c r="B246">
        <f ca="1">COUNTIF(Data!$D$2:'Data'!$D$633,A246)</f>
        <v>1</v>
      </c>
    </row>
    <row r="247" spans="1:2">
      <c r="A247">
        <v>466</v>
      </c>
      <c r="B247">
        <f ca="1">COUNTIF(Data!$D$2:'Data'!$D$633,A247)</f>
        <v>1</v>
      </c>
    </row>
    <row r="248" spans="1:2">
      <c r="A248">
        <v>468</v>
      </c>
      <c r="B248">
        <f ca="1">COUNTIF(Data!$D$2:'Data'!$D$633,A248)</f>
        <v>1</v>
      </c>
    </row>
    <row r="249" spans="1:2">
      <c r="A249">
        <v>469</v>
      </c>
      <c r="B249">
        <f ca="1">COUNTIF(Data!$D$2:'Data'!$D$633,A249)</f>
        <v>1</v>
      </c>
    </row>
    <row r="250" spans="1:2">
      <c r="A250">
        <v>489</v>
      </c>
      <c r="B250">
        <f ca="1">COUNTIF(Data!$D$2:'Data'!$D$633,A250)</f>
        <v>1</v>
      </c>
    </row>
    <row r="251" spans="1:2">
      <c r="A251">
        <v>507</v>
      </c>
      <c r="B251">
        <f ca="1">COUNTIF(Data!$D$2:'Data'!$D$633,A251)</f>
        <v>1</v>
      </c>
    </row>
    <row r="252" spans="1:2">
      <c r="A252">
        <v>521</v>
      </c>
      <c r="B252">
        <f ca="1">COUNTIF(Data!$D$2:'Data'!$D$633,A252)</f>
        <v>1</v>
      </c>
    </row>
    <row r="253" spans="1:2">
      <c r="A253">
        <v>561</v>
      </c>
      <c r="B253">
        <f ca="1">COUNTIF(Data!$D$2:'Data'!$D$633,A253)</f>
        <v>1</v>
      </c>
    </row>
    <row r="254" spans="1:2">
      <c r="A254">
        <v>565</v>
      </c>
      <c r="B254">
        <f ca="1">COUNTIF(Data!$D$2:'Data'!$D$633,A254)</f>
        <v>1</v>
      </c>
    </row>
    <row r="255" spans="1:2">
      <c r="A255">
        <v>596</v>
      </c>
      <c r="B255">
        <f ca="1">COUNTIF(Data!$D$2:'Data'!$D$633,A255)</f>
        <v>1</v>
      </c>
    </row>
    <row r="256" spans="1:2">
      <c r="A256">
        <v>597</v>
      </c>
      <c r="B256">
        <f ca="1">COUNTIF(Data!$D$2:'Data'!$D$633,A256)</f>
        <v>1</v>
      </c>
    </row>
    <row r="257" spans="1:2">
      <c r="A257">
        <v>606</v>
      </c>
      <c r="B257">
        <f ca="1">COUNTIF(Data!$D$2:'Data'!$D$633,A257)</f>
        <v>1</v>
      </c>
    </row>
    <row r="258" spans="1:2">
      <c r="A258">
        <v>623</v>
      </c>
      <c r="B258">
        <f ca="1">COUNTIF(Data!$D$2:'Data'!$D$633,A258)</f>
        <v>1</v>
      </c>
    </row>
    <row r="259" spans="1:2">
      <c r="A259">
        <v>643</v>
      </c>
      <c r="B259">
        <f ca="1">COUNTIF(Data!$D$2:'Data'!$D$633,A259)</f>
        <v>1</v>
      </c>
    </row>
    <row r="260" spans="1:2">
      <c r="A260">
        <v>653</v>
      </c>
      <c r="B260">
        <f ca="1">COUNTIF(Data!$D$2:'Data'!$D$633,A260)</f>
        <v>1</v>
      </c>
    </row>
    <row r="261" spans="1:2">
      <c r="A261">
        <v>656</v>
      </c>
      <c r="B261">
        <f ca="1">COUNTIF(Data!$D$2:'Data'!$D$633,A261)</f>
        <v>1</v>
      </c>
    </row>
    <row r="262" spans="1:2">
      <c r="A262">
        <v>670</v>
      </c>
      <c r="B262">
        <f ca="1">COUNTIF(Data!$D$2:'Data'!$D$633,A262)</f>
        <v>1</v>
      </c>
    </row>
    <row r="263" spans="1:2">
      <c r="A263">
        <v>677</v>
      </c>
      <c r="B263">
        <f ca="1">COUNTIF(Data!$D$2:'Data'!$D$633,A263)</f>
        <v>1</v>
      </c>
    </row>
    <row r="264" spans="1:2">
      <c r="A264">
        <v>683</v>
      </c>
      <c r="B264">
        <f ca="1">COUNTIF(Data!$D$2:'Data'!$D$633,A264)</f>
        <v>1</v>
      </c>
    </row>
    <row r="265" spans="1:2">
      <c r="A265">
        <v>708</v>
      </c>
      <c r="B265">
        <f ca="1">COUNTIF(Data!$D$2:'Data'!$D$633,A265)</f>
        <v>1</v>
      </c>
    </row>
    <row r="266" spans="1:2">
      <c r="A266">
        <v>726</v>
      </c>
      <c r="B266">
        <f ca="1">COUNTIF(Data!$D$2:'Data'!$D$633,A266)</f>
        <v>1</v>
      </c>
    </row>
    <row r="267" spans="1:2">
      <c r="A267">
        <v>764</v>
      </c>
      <c r="B267">
        <f ca="1">COUNTIF(Data!$D$2:'Data'!$D$633,A267)</f>
        <v>1</v>
      </c>
    </row>
    <row r="268" spans="1:2">
      <c r="A268">
        <v>767</v>
      </c>
      <c r="B268">
        <f ca="1">COUNTIF(Data!$D$2:'Data'!$D$633,A268)</f>
        <v>1</v>
      </c>
    </row>
    <row r="269" spans="1:2">
      <c r="A269">
        <v>780</v>
      </c>
      <c r="B269">
        <f ca="1">COUNTIF(Data!$D$2:'Data'!$D$633,A269)</f>
        <v>1</v>
      </c>
    </row>
    <row r="270" spans="1:2">
      <c r="A270">
        <v>789</v>
      </c>
      <c r="B270">
        <f ca="1">COUNTIF(Data!$D$2:'Data'!$D$633,A270)</f>
        <v>1</v>
      </c>
    </row>
    <row r="271" spans="1:2">
      <c r="A271">
        <v>925</v>
      </c>
      <c r="B271">
        <f ca="1">COUNTIF(Data!$D$2:'Data'!$D$633,A271)</f>
        <v>1</v>
      </c>
    </row>
    <row r="272" spans="1:2">
      <c r="A272">
        <v>947</v>
      </c>
      <c r="B272">
        <f ca="1">COUNTIF(Data!$D$2:'Data'!$D$633,A272)</f>
        <v>1</v>
      </c>
    </row>
    <row r="273" spans="1:2">
      <c r="A273">
        <v>974</v>
      </c>
      <c r="B273">
        <f ca="1">COUNTIF(Data!$D$2:'Data'!$D$633,A273)</f>
        <v>1</v>
      </c>
    </row>
    <row r="274" spans="1:2">
      <c r="A274">
        <v>988</v>
      </c>
      <c r="B274">
        <f ca="1">COUNTIF(Data!$D$2:'Data'!$D$633,A274)</f>
        <v>1</v>
      </c>
    </row>
    <row r="275" spans="1:2">
      <c r="A275">
        <v>1000</v>
      </c>
      <c r="B275">
        <f ca="1">COUNTIF(Data!$D$2:'Data'!$D$633,A275)</f>
        <v>1</v>
      </c>
    </row>
    <row r="276" spans="1:2">
      <c r="A276">
        <v>1063</v>
      </c>
      <c r="B276">
        <f ca="1">COUNTIF(Data!$D$2:'Data'!$D$633,A276)</f>
        <v>1</v>
      </c>
    </row>
    <row r="277" spans="1:2">
      <c r="A277">
        <v>1235</v>
      </c>
      <c r="B277">
        <f ca="1">COUNTIF(Data!$D$2:'Data'!$D$633,A277)</f>
        <v>1</v>
      </c>
    </row>
    <row r="278" spans="1:2">
      <c r="A278">
        <v>1459</v>
      </c>
      <c r="B278">
        <f ca="1">COUNTIF(Data!$D$2:'Data'!$D$633,A278)</f>
        <v>1</v>
      </c>
    </row>
    <row r="279" spans="1:2">
      <c r="A279">
        <v>1547</v>
      </c>
      <c r="B279">
        <f ca="1">COUNTIF(Data!$D$2:'Data'!$D$633,A279)</f>
        <v>1</v>
      </c>
    </row>
    <row r="280" spans="1:2">
      <c r="A280">
        <v>1575</v>
      </c>
      <c r="B280">
        <f ca="1">COUNTIF(Data!$D$2:'Data'!$D$633,A280)</f>
        <v>1</v>
      </c>
    </row>
    <row r="281" spans="1:2">
      <c r="A281">
        <v>2415</v>
      </c>
      <c r="B281">
        <f ca="1">COUNTIF(Data!$D$2:'Data'!$D$633,A281)</f>
        <v>1</v>
      </c>
    </row>
    <row r="282" spans="1:2">
      <c r="A282">
        <v>2732</v>
      </c>
      <c r="B282">
        <f ca="1">COUNTIF(Data!$D$2:'Data'!$D$633,A282)</f>
        <v>1</v>
      </c>
    </row>
  </sheetData>
  <autoFilter ref="A1:B282" xr:uid="{E4DF522F-8820-4164-940D-96CD8C8358C8}">
    <sortState xmlns:xlrd2="http://schemas.microsoft.com/office/spreadsheetml/2017/richdata2" ref="A2:B282">
      <sortCondition ref="A1:A282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AB17-49DD-4B1D-A780-FE6FC7134C23}">
  <dimension ref="A1:C67"/>
  <sheetViews>
    <sheetView workbookViewId="0">
      <selection activeCell="Q7" sqref="Q7"/>
    </sheetView>
  </sheetViews>
  <sheetFormatPr defaultRowHeight="15"/>
  <sheetData>
    <row r="1" spans="1:3">
      <c r="A1" t="s">
        <v>6</v>
      </c>
      <c r="B1" t="s">
        <v>681</v>
      </c>
      <c r="C1" t="s">
        <v>682</v>
      </c>
    </row>
    <row r="2" spans="1:3">
      <c r="A2" s="4">
        <v>25.24</v>
      </c>
      <c r="B2" s="4">
        <f>ROUND(A2,0)</f>
        <v>25</v>
      </c>
      <c r="C2">
        <f ca="1">COUNTIF(Data!$H$2:'Data'!$H$633,B2)</f>
        <v>1</v>
      </c>
    </row>
    <row r="3" spans="1:3">
      <c r="A3" s="4">
        <v>26.64</v>
      </c>
      <c r="B3" s="4">
        <f>ROUND(A3,0)</f>
        <v>27</v>
      </c>
      <c r="C3">
        <f ca="1">COUNTIF(Data!$H$2:'Data'!$H$633,B3)</f>
        <v>1</v>
      </c>
    </row>
    <row r="4" spans="1:3">
      <c r="A4" s="4">
        <v>29.81</v>
      </c>
      <c r="B4" s="4">
        <f>ROUND(A4,0)</f>
        <v>30</v>
      </c>
      <c r="C4">
        <f ca="1">COUNTIF(Data!$H$2:'Data'!$H$633,B4)</f>
        <v>1</v>
      </c>
    </row>
    <row r="5" spans="1:3">
      <c r="A5" s="4">
        <v>32.42</v>
      </c>
      <c r="B5" s="4">
        <f>ROUND(A5,0)</f>
        <v>32</v>
      </c>
      <c r="C5">
        <f ca="1">COUNTIF(Data!$H$2:'Data'!$H$633,B5)</f>
        <v>2</v>
      </c>
    </row>
    <row r="6" spans="1:3">
      <c r="A6" s="4">
        <v>33.020000000000003</v>
      </c>
      <c r="B6" s="4">
        <f>ROUND(A6,0)</f>
        <v>33</v>
      </c>
      <c r="C6">
        <f ca="1">COUNTIF(Data!$H$2:'Data'!$H$633,B6)</f>
        <v>1</v>
      </c>
    </row>
    <row r="7" spans="1:3">
      <c r="A7" s="4">
        <v>34.07</v>
      </c>
      <c r="B7" s="4">
        <f>ROUND(A7,0)</f>
        <v>34</v>
      </c>
      <c r="C7">
        <f ca="1">COUNTIF(Data!$H$2:'Data'!$H$633,B7)</f>
        <v>5</v>
      </c>
    </row>
    <row r="8" spans="1:3">
      <c r="A8" s="4">
        <v>34.729999999999997</v>
      </c>
      <c r="B8" s="4">
        <f>ROUND(A8,0)</f>
        <v>35</v>
      </c>
      <c r="C8">
        <f ca="1">COUNTIF(Data!$H$2:'Data'!$H$633,B8)</f>
        <v>3</v>
      </c>
    </row>
    <row r="9" spans="1:3">
      <c r="A9" s="4">
        <v>35.76</v>
      </c>
      <c r="B9" s="4">
        <f>ROUND(A9,0)</f>
        <v>36</v>
      </c>
      <c r="C9">
        <f ca="1">COUNTIF(Data!$H$2:'Data'!$H$633,B9)</f>
        <v>4</v>
      </c>
    </row>
    <row r="10" spans="1:3">
      <c r="A10" s="4">
        <v>36.76</v>
      </c>
      <c r="B10" s="4">
        <f>ROUND(A10,0)</f>
        <v>37</v>
      </c>
      <c r="C10">
        <f ca="1">COUNTIF(Data!$H$2:'Data'!$H$633,B10)</f>
        <v>5</v>
      </c>
    </row>
    <row r="11" spans="1:3">
      <c r="A11" s="4">
        <v>37.71</v>
      </c>
      <c r="B11" s="4">
        <f>ROUND(A11,0)</f>
        <v>38</v>
      </c>
      <c r="C11">
        <f ca="1">COUNTIF(Data!$H$2:'Data'!$H$633,B11)</f>
        <v>11</v>
      </c>
    </row>
    <row r="12" spans="1:3">
      <c r="A12" s="4">
        <v>38.65</v>
      </c>
      <c r="B12" s="4">
        <f>ROUND(A12,0)</f>
        <v>39</v>
      </c>
      <c r="C12">
        <f ca="1">COUNTIF(Data!$H$2:'Data'!$H$633,B12)</f>
        <v>8</v>
      </c>
    </row>
    <row r="13" spans="1:3">
      <c r="A13" s="4">
        <v>39.74</v>
      </c>
      <c r="B13" s="4">
        <f>ROUND(A13,0)</f>
        <v>40</v>
      </c>
      <c r="C13">
        <f ca="1">COUNTIF(Data!$H$2:'Data'!$H$633,B13)</f>
        <v>7</v>
      </c>
    </row>
    <row r="14" spans="1:3">
      <c r="A14" s="4">
        <v>41.18</v>
      </c>
      <c r="B14" s="4">
        <f>ROUND(A14,0)</f>
        <v>41</v>
      </c>
      <c r="C14">
        <f ca="1">COUNTIF(Data!$H$2:'Data'!$H$633,B14)</f>
        <v>12</v>
      </c>
    </row>
    <row r="15" spans="1:3">
      <c r="A15" s="4">
        <v>41.79</v>
      </c>
      <c r="B15" s="4">
        <f>ROUND(A15,0)</f>
        <v>42</v>
      </c>
      <c r="C15">
        <f ca="1">COUNTIF(Data!$H$2:'Data'!$H$633,B15)</f>
        <v>6</v>
      </c>
    </row>
    <row r="16" spans="1:3">
      <c r="A16" s="4">
        <v>43.02</v>
      </c>
      <c r="B16" s="4">
        <f>ROUND(A16,0)</f>
        <v>43</v>
      </c>
      <c r="C16">
        <f ca="1">COUNTIF(Data!$H$2:'Data'!$H$633,B16)</f>
        <v>7</v>
      </c>
    </row>
    <row r="17" spans="1:3">
      <c r="A17" s="4">
        <v>43.62</v>
      </c>
      <c r="B17" s="4">
        <f>ROUND(A17,0)</f>
        <v>44</v>
      </c>
      <c r="C17">
        <f ca="1">COUNTIF(Data!$H$2:'Data'!$H$633,B17)</f>
        <v>13</v>
      </c>
    </row>
    <row r="18" spans="1:3">
      <c r="A18" s="4">
        <v>44.59</v>
      </c>
      <c r="B18" s="4">
        <f>ROUND(A18,0)</f>
        <v>45</v>
      </c>
      <c r="C18">
        <f ca="1">COUNTIF(Data!$H$2:'Data'!$H$633,B18)</f>
        <v>10</v>
      </c>
    </row>
    <row r="19" spans="1:3">
      <c r="A19" s="4">
        <v>46.05</v>
      </c>
      <c r="B19" s="4">
        <f>ROUND(A19,0)</f>
        <v>46</v>
      </c>
      <c r="C19">
        <f ca="1">COUNTIF(Data!$H$2:'Data'!$H$633,B19)</f>
        <v>12</v>
      </c>
    </row>
    <row r="20" spans="1:3">
      <c r="A20" s="4">
        <v>47.08</v>
      </c>
      <c r="B20" s="4">
        <f>ROUND(A20,0)</f>
        <v>47</v>
      </c>
      <c r="C20">
        <f ca="1">COUNTIF(Data!$H$2:'Data'!$H$633,B20)</f>
        <v>19</v>
      </c>
    </row>
    <row r="21" spans="1:3">
      <c r="A21" s="4">
        <v>48.39</v>
      </c>
      <c r="B21" s="4">
        <f>ROUND(A21,0)</f>
        <v>48</v>
      </c>
      <c r="C21">
        <f ca="1">COUNTIF(Data!$H$2:'Data'!$H$633,B21)</f>
        <v>15</v>
      </c>
    </row>
    <row r="22" spans="1:3">
      <c r="A22" s="4">
        <v>49.36</v>
      </c>
      <c r="B22" s="4">
        <f>ROUND(A22,0)</f>
        <v>49</v>
      </c>
      <c r="C22">
        <f ca="1">COUNTIF(Data!$H$2:'Data'!$H$633,B22)</f>
        <v>18</v>
      </c>
    </row>
    <row r="23" spans="1:3">
      <c r="A23" s="4">
        <v>50</v>
      </c>
      <c r="B23" s="4">
        <f>ROUND(A23,0)</f>
        <v>50</v>
      </c>
      <c r="C23">
        <f ca="1">COUNTIF(Data!$H$2:'Data'!$H$633,B23)</f>
        <v>20</v>
      </c>
    </row>
    <row r="24" spans="1:3">
      <c r="A24" s="4">
        <v>50.68</v>
      </c>
      <c r="B24" s="4">
        <f>ROUND(A24,0)</f>
        <v>51</v>
      </c>
      <c r="C24">
        <f ca="1">COUNTIF(Data!$H$2:'Data'!$H$633,B24)</f>
        <v>17</v>
      </c>
    </row>
    <row r="25" spans="1:3">
      <c r="A25" s="4">
        <v>52.06</v>
      </c>
      <c r="B25" s="4">
        <f>ROUND(A25,0)</f>
        <v>52</v>
      </c>
      <c r="C25">
        <f ca="1">COUNTIF(Data!$H$2:'Data'!$H$633,B25)</f>
        <v>11</v>
      </c>
    </row>
    <row r="26" spans="1:3">
      <c r="A26" s="4">
        <v>53.04</v>
      </c>
      <c r="B26" s="4">
        <f>ROUND(A26,0)</f>
        <v>53</v>
      </c>
      <c r="C26">
        <f ca="1">COUNTIF(Data!$H$2:'Data'!$H$633,B26)</f>
        <v>20</v>
      </c>
    </row>
    <row r="27" spans="1:3">
      <c r="A27" s="4">
        <v>54.29</v>
      </c>
      <c r="B27" s="4">
        <f>ROUND(A27,0)</f>
        <v>54</v>
      </c>
      <c r="C27">
        <f ca="1">COUNTIF(Data!$H$2:'Data'!$H$633,B27)</f>
        <v>18</v>
      </c>
    </row>
    <row r="28" spans="1:3">
      <c r="A28" s="4">
        <v>54.94</v>
      </c>
      <c r="B28" s="4">
        <f>ROUND(A28,0)</f>
        <v>55</v>
      </c>
      <c r="C28">
        <f ca="1">COUNTIF(Data!$H$2:'Data'!$H$633,B28)</f>
        <v>12</v>
      </c>
    </row>
    <row r="29" spans="1:3">
      <c r="A29" s="4">
        <v>55.86</v>
      </c>
      <c r="B29" s="4">
        <f>ROUND(A29,0)</f>
        <v>56</v>
      </c>
      <c r="C29">
        <f ca="1">COUNTIF(Data!$H$2:'Data'!$H$633,B29)</f>
        <v>13</v>
      </c>
    </row>
    <row r="30" spans="1:3">
      <c r="A30" s="4">
        <v>57</v>
      </c>
      <c r="B30" s="4">
        <f>ROUND(A30,0)</f>
        <v>57</v>
      </c>
      <c r="C30">
        <f ca="1">COUNTIF(Data!$H$2:'Data'!$H$633,B30)</f>
        <v>11</v>
      </c>
    </row>
    <row r="31" spans="1:3">
      <c r="A31" s="4">
        <v>57.69</v>
      </c>
      <c r="B31" s="4">
        <f>ROUND(A31,0)</f>
        <v>58</v>
      </c>
      <c r="C31">
        <f ca="1">COUNTIF(Data!$H$2:'Data'!$H$633,B31)</f>
        <v>15</v>
      </c>
    </row>
    <row r="32" spans="1:3">
      <c r="A32" s="4">
        <v>59.18</v>
      </c>
      <c r="B32" s="4">
        <f>ROUND(A32,0)</f>
        <v>59</v>
      </c>
      <c r="C32">
        <f ca="1">COUNTIF(Data!$H$2:'Data'!$H$633,B32)</f>
        <v>22</v>
      </c>
    </row>
    <row r="33" spans="1:3">
      <c r="A33" s="4">
        <v>60</v>
      </c>
      <c r="B33" s="4">
        <f>ROUND(A33,0)</f>
        <v>60</v>
      </c>
      <c r="C33">
        <f ca="1">COUNTIF(Data!$H$2:'Data'!$H$633,B33)</f>
        <v>14</v>
      </c>
    </row>
    <row r="34" spans="1:3">
      <c r="A34" s="4">
        <v>60.75</v>
      </c>
      <c r="B34" s="4">
        <f>ROUND(A34,0)</f>
        <v>61</v>
      </c>
      <c r="C34">
        <f ca="1">COUNTIF(Data!$H$2:'Data'!$H$633,B34)</f>
        <v>10</v>
      </c>
    </row>
    <row r="35" spans="1:3">
      <c r="A35" s="4">
        <v>62.41</v>
      </c>
      <c r="B35" s="4">
        <f>ROUND(A35,0)</f>
        <v>62</v>
      </c>
      <c r="C35">
        <f ca="1">COUNTIF(Data!$H$2:'Data'!$H$633,B35)</f>
        <v>15</v>
      </c>
    </row>
    <row r="36" spans="1:3">
      <c r="A36" s="4">
        <v>62.81</v>
      </c>
      <c r="B36" s="4">
        <f>ROUND(A36,0)</f>
        <v>63</v>
      </c>
      <c r="C36">
        <f ca="1">COUNTIF(Data!$H$2:'Data'!$H$633,B36)</f>
        <v>13</v>
      </c>
    </row>
    <row r="37" spans="1:3">
      <c r="A37" s="4">
        <v>63.86</v>
      </c>
      <c r="B37" s="4">
        <f>ROUND(A37,0)</f>
        <v>64</v>
      </c>
      <c r="C37">
        <f ca="1">COUNTIF(Data!$H$2:'Data'!$H$633,B37)</f>
        <v>8</v>
      </c>
    </row>
    <row r="38" spans="1:3">
      <c r="A38" s="4">
        <v>64.66</v>
      </c>
      <c r="B38" s="4">
        <f>ROUND(A38,0)</f>
        <v>65</v>
      </c>
      <c r="C38">
        <f ca="1">COUNTIF(Data!$H$2:'Data'!$H$633,B38)</f>
        <v>11</v>
      </c>
    </row>
    <row r="39" spans="1:3">
      <c r="A39" s="4">
        <v>65.790000000000006</v>
      </c>
      <c r="B39" s="4">
        <f>ROUND(A39,0)</f>
        <v>66</v>
      </c>
      <c r="C39">
        <f ca="1">COUNTIF(Data!$H$2:'Data'!$H$633,B39)</f>
        <v>12</v>
      </c>
    </row>
    <row r="40" spans="1:3">
      <c r="A40" s="4">
        <v>67.23</v>
      </c>
      <c r="B40" s="4">
        <f>ROUND(A40,0)</f>
        <v>67</v>
      </c>
      <c r="C40">
        <f ca="1">COUNTIF(Data!$H$2:'Data'!$H$633,B40)</f>
        <v>3</v>
      </c>
    </row>
    <row r="41" spans="1:3">
      <c r="A41" s="4">
        <v>68.319999999999993</v>
      </c>
      <c r="B41" s="4">
        <f>ROUND(A41,0)</f>
        <v>68</v>
      </c>
      <c r="C41">
        <f ca="1">COUNTIF(Data!$H$2:'Data'!$H$633,B41)</f>
        <v>5</v>
      </c>
    </row>
    <row r="42" spans="1:3">
      <c r="A42" s="4">
        <v>69.3</v>
      </c>
      <c r="B42" s="4">
        <f>ROUND(A42,0)</f>
        <v>69</v>
      </c>
      <c r="C42">
        <f ca="1">COUNTIF(Data!$H$2:'Data'!$H$633,B42)</f>
        <v>6</v>
      </c>
    </row>
    <row r="43" spans="1:3">
      <c r="A43" s="4">
        <v>69.709999999999994</v>
      </c>
      <c r="B43" s="4">
        <f>ROUND(A43,0)</f>
        <v>70</v>
      </c>
      <c r="C43">
        <f ca="1">COUNTIF(Data!$H$2:'Data'!$H$633,B43)</f>
        <v>13</v>
      </c>
    </row>
    <row r="44" spans="1:3">
      <c r="A44" s="4">
        <v>70.83</v>
      </c>
      <c r="B44" s="4">
        <f>ROUND(A44,0)</f>
        <v>71</v>
      </c>
      <c r="C44">
        <f ca="1">COUNTIF(Data!$H$2:'Data'!$H$633,B44)</f>
        <v>4</v>
      </c>
    </row>
    <row r="45" spans="1:3">
      <c r="A45" s="4">
        <v>72</v>
      </c>
      <c r="B45" s="4">
        <f>ROUND(A45,0)</f>
        <v>72</v>
      </c>
      <c r="C45">
        <f ca="1">COUNTIF(Data!$H$2:'Data'!$H$633,B45)</f>
        <v>1</v>
      </c>
    </row>
    <row r="46" spans="1:3">
      <c r="A46" s="4">
        <v>72.84</v>
      </c>
      <c r="B46" s="4">
        <f>ROUND(A46,0)</f>
        <v>73</v>
      </c>
      <c r="C46">
        <f ca="1">COUNTIF(Data!$H$2:'Data'!$H$633,B46)</f>
        <v>3</v>
      </c>
    </row>
    <row r="47" spans="1:3">
      <c r="A47" s="4">
        <v>73.86</v>
      </c>
      <c r="B47" s="4">
        <f>ROUND(A47,0)</f>
        <v>74</v>
      </c>
      <c r="C47">
        <f ca="1">COUNTIF(Data!$H$2:'Data'!$H$633,B47)</f>
        <v>2</v>
      </c>
    </row>
    <row r="48" spans="1:3">
      <c r="A48" s="4">
        <v>75</v>
      </c>
      <c r="B48" s="4">
        <f>ROUND(A48,0)</f>
        <v>75</v>
      </c>
      <c r="C48">
        <f ca="1">COUNTIF(Data!$H$2:'Data'!$H$633,B48)</f>
        <v>2</v>
      </c>
    </row>
    <row r="49" spans="1:3">
      <c r="A49" s="4">
        <v>76</v>
      </c>
      <c r="B49" s="4">
        <f>ROUND(A49,0)</f>
        <v>76</v>
      </c>
      <c r="C49">
        <f ca="1">COUNTIF(Data!$H$2:'Data'!$H$633,B49)</f>
        <v>4</v>
      </c>
    </row>
    <row r="50" spans="1:3">
      <c r="A50" s="4">
        <v>76.739999999999995</v>
      </c>
      <c r="B50" s="4">
        <f>ROUND(A50,0)</f>
        <v>77</v>
      </c>
      <c r="C50">
        <f ca="1">COUNTIF(Data!$H$2:'Data'!$H$633,B50)</f>
        <v>4</v>
      </c>
    </row>
    <row r="51" spans="1:3">
      <c r="A51" s="4">
        <v>78.33</v>
      </c>
      <c r="B51" s="4">
        <f>ROUND(A51,0)</f>
        <v>78</v>
      </c>
      <c r="C51">
        <f ca="1">COUNTIF(Data!$H$2:'Data'!$H$633,B51)</f>
        <v>4</v>
      </c>
    </row>
    <row r="52" spans="1:3">
      <c r="A52" s="4">
        <v>79.17</v>
      </c>
      <c r="B52" s="4">
        <f>ROUND(A52,0)</f>
        <v>79</v>
      </c>
      <c r="C52">
        <f ca="1">COUNTIF(Data!$H$2:'Data'!$H$633,B52)</f>
        <v>2</v>
      </c>
    </row>
    <row r="53" spans="1:3">
      <c r="A53" s="4">
        <v>79.66</v>
      </c>
      <c r="B53" s="4">
        <f>ROUND(A53,0)</f>
        <v>80</v>
      </c>
      <c r="C53">
        <f ca="1">COUNTIF(Data!$H$2:'Data'!$H$633,B53)</f>
        <v>4</v>
      </c>
    </row>
    <row r="54" spans="1:3">
      <c r="A54" s="4">
        <v>80.95</v>
      </c>
      <c r="B54" s="4">
        <f>ROUND(A54,0)</f>
        <v>81</v>
      </c>
      <c r="C54">
        <f ca="1">COUNTIF(Data!$H$2:'Data'!$H$633,B54)</f>
        <v>11</v>
      </c>
    </row>
    <row r="55" spans="1:3">
      <c r="A55" s="4">
        <v>82.09</v>
      </c>
      <c r="B55" s="4">
        <f>ROUND(A55,0)</f>
        <v>82</v>
      </c>
      <c r="C55">
        <f ca="1">COUNTIF(Data!$H$2:'Data'!$H$633,B55)</f>
        <v>4</v>
      </c>
    </row>
    <row r="56" spans="1:3">
      <c r="A56" s="4">
        <v>82.5</v>
      </c>
      <c r="B56" s="4">
        <f>ROUND(A56,0)</f>
        <v>83</v>
      </c>
      <c r="C56">
        <f ca="1">COUNTIF(Data!$H$2:'Data'!$H$633,B56)</f>
        <v>6</v>
      </c>
    </row>
    <row r="57" spans="1:3">
      <c r="A57" s="4">
        <v>84.48</v>
      </c>
      <c r="B57" s="4">
        <f>ROUND(A57,0)</f>
        <v>84</v>
      </c>
      <c r="C57">
        <f ca="1">COUNTIF(Data!$H$2:'Data'!$H$633,B57)</f>
        <v>2</v>
      </c>
    </row>
    <row r="58" spans="1:3">
      <c r="A58" s="4">
        <v>85</v>
      </c>
      <c r="B58" s="4">
        <f>ROUND(A58,0)</f>
        <v>85</v>
      </c>
      <c r="C58">
        <f ca="1">COUNTIF(Data!$H$2:'Data'!$H$633,B58)</f>
        <v>3</v>
      </c>
    </row>
    <row r="59" spans="1:3">
      <c r="A59" s="4">
        <v>86.21</v>
      </c>
      <c r="B59" s="4">
        <f>ROUND(A59,0)</f>
        <v>86</v>
      </c>
      <c r="C59">
        <f ca="1">COUNTIF(Data!$H$2:'Data'!$H$633,B59)</f>
        <v>13</v>
      </c>
    </row>
    <row r="60" spans="1:3">
      <c r="A60" s="4">
        <v>87.23</v>
      </c>
      <c r="B60" s="4">
        <f>ROUND(A60,0)</f>
        <v>87</v>
      </c>
      <c r="C60">
        <f ca="1">COUNTIF(Data!$H$2:'Data'!$H$633,B60)</f>
        <v>13</v>
      </c>
    </row>
    <row r="61" spans="1:3">
      <c r="A61" s="4">
        <v>88.46</v>
      </c>
      <c r="B61" s="4">
        <f>ROUND(A61,0)</f>
        <v>88</v>
      </c>
      <c r="C61">
        <f ca="1">COUNTIF(Data!$H$2:'Data'!$H$633,B61)</f>
        <v>22</v>
      </c>
    </row>
    <row r="62" spans="1:3">
      <c r="A62" s="4">
        <v>88.68</v>
      </c>
      <c r="B62" s="4">
        <f>ROUND(A62,0)</f>
        <v>89</v>
      </c>
      <c r="C62">
        <f ca="1">COUNTIF(Data!$H$2:'Data'!$H$633,B62)</f>
        <v>24</v>
      </c>
    </row>
    <row r="63" spans="1:3">
      <c r="A63" s="4">
        <v>90.24</v>
      </c>
      <c r="B63" s="4">
        <f>ROUND(A63,0)</f>
        <v>90</v>
      </c>
      <c r="C63">
        <f ca="1">COUNTIF(Data!$H$2:'Data'!$H$633,B63)</f>
        <v>19</v>
      </c>
    </row>
    <row r="64" spans="1:3">
      <c r="A64" s="4">
        <v>91.49</v>
      </c>
      <c r="B64" s="4">
        <f>ROUND(A64,0)</f>
        <v>91</v>
      </c>
      <c r="C64">
        <f ca="1">COUNTIF(Data!$H$2:'Data'!$H$633,B64)</f>
        <v>30</v>
      </c>
    </row>
    <row r="65" spans="1:3">
      <c r="A65" s="4">
        <v>91.67</v>
      </c>
      <c r="B65" s="4">
        <f>ROUND(A65,0)</f>
        <v>92</v>
      </c>
      <c r="C65">
        <f ca="1">COUNTIF(Data!$H$2:'Data'!$H$633,B65)</f>
        <v>20</v>
      </c>
    </row>
    <row r="66" spans="1:3">
      <c r="A66" s="4">
        <v>92.59</v>
      </c>
      <c r="B66" s="4">
        <f>ROUND(A66,0)</f>
        <v>93</v>
      </c>
      <c r="C66">
        <f ca="1">COUNTIF(Data!$H$2:'Data'!$H$633,B66)</f>
        <v>5</v>
      </c>
    </row>
    <row r="67" spans="1:3">
      <c r="A67" s="4"/>
    </row>
  </sheetData>
  <autoFilter ref="A1:C66" xr:uid="{A17BAB17-49DD-4B1D-A780-FE6FC7134C23}">
    <sortState xmlns:xlrd2="http://schemas.microsoft.com/office/spreadsheetml/2017/richdata2" ref="A2:C66">
      <sortCondition ref="B1:B66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8A42-734B-4AE5-9EFA-DB91937CD990}">
  <dimension ref="B2:G72"/>
  <sheetViews>
    <sheetView topLeftCell="A80" workbookViewId="0">
      <selection activeCell="C11" sqref="C11"/>
    </sheetView>
  </sheetViews>
  <sheetFormatPr defaultRowHeight="15"/>
  <cols>
    <col min="2" max="2" width="20.28515625" bestFit="1" customWidth="1"/>
    <col min="3" max="3" width="32.7109375" customWidth="1"/>
  </cols>
  <sheetData>
    <row r="2" spans="2:3">
      <c r="B2" s="5"/>
      <c r="C2" s="6" t="s">
        <v>10</v>
      </c>
    </row>
    <row r="3" spans="2:3">
      <c r="B3" s="7" t="s">
        <v>13</v>
      </c>
      <c r="C3" s="8">
        <v>5</v>
      </c>
    </row>
    <row r="4" spans="2:3">
      <c r="B4" s="7" t="s">
        <v>15</v>
      </c>
      <c r="C4" s="8">
        <v>9</v>
      </c>
    </row>
    <row r="5" spans="2:3">
      <c r="B5" s="7" t="s">
        <v>17</v>
      </c>
      <c r="C5" s="8">
        <v>3</v>
      </c>
    </row>
    <row r="6" spans="2:3">
      <c r="B6" s="7" t="s">
        <v>19</v>
      </c>
      <c r="C6" s="8">
        <v>6</v>
      </c>
    </row>
    <row r="7" spans="2:3">
      <c r="B7" s="7" t="s">
        <v>21</v>
      </c>
      <c r="C7" s="8">
        <v>18</v>
      </c>
    </row>
    <row r="8" spans="2:3">
      <c r="B8" s="7" t="s">
        <v>23</v>
      </c>
      <c r="C8" s="8">
        <v>2</v>
      </c>
    </row>
    <row r="9" spans="2:3" ht="29.25" customHeight="1">
      <c r="B9" s="9" t="s">
        <v>683</v>
      </c>
      <c r="C9" s="10" t="s">
        <v>668</v>
      </c>
    </row>
    <row r="20" spans="2:3">
      <c r="B20" s="5"/>
      <c r="C20" s="6" t="s">
        <v>3</v>
      </c>
    </row>
    <row r="21" spans="2:3">
      <c r="B21" s="7" t="s">
        <v>13</v>
      </c>
      <c r="C21" s="8">
        <v>71.5</v>
      </c>
    </row>
    <row r="22" spans="2:3">
      <c r="B22" s="7" t="s">
        <v>15</v>
      </c>
      <c r="C22" s="8">
        <v>180</v>
      </c>
    </row>
    <row r="23" spans="2:3">
      <c r="B23" s="7" t="s">
        <v>17</v>
      </c>
      <c r="C23" s="8">
        <v>12</v>
      </c>
    </row>
    <row r="24" spans="2:3">
      <c r="B24" s="7" t="s">
        <v>19</v>
      </c>
      <c r="C24" s="8">
        <v>168</v>
      </c>
    </row>
    <row r="25" spans="2:3">
      <c r="B25" s="7" t="s">
        <v>21</v>
      </c>
      <c r="C25" s="8">
        <v>432</v>
      </c>
    </row>
    <row r="26" spans="2:3">
      <c r="B26" s="7" t="s">
        <v>23</v>
      </c>
      <c r="C26" s="8">
        <v>4</v>
      </c>
    </row>
    <row r="27" spans="2:3" ht="73.5" customHeight="1">
      <c r="B27" s="9" t="s">
        <v>683</v>
      </c>
      <c r="C27" s="10" t="s">
        <v>669</v>
      </c>
    </row>
    <row r="37" spans="2:3">
      <c r="B37" s="5"/>
      <c r="C37" s="6" t="s">
        <v>11</v>
      </c>
    </row>
    <row r="38" spans="2:3">
      <c r="B38" s="7" t="s">
        <v>13</v>
      </c>
      <c r="C38" s="8">
        <v>59.21</v>
      </c>
    </row>
    <row r="39" spans="2:3">
      <c r="B39" s="7" t="s">
        <v>15</v>
      </c>
      <c r="C39" s="8">
        <v>82.36</v>
      </c>
    </row>
    <row r="40" spans="2:3">
      <c r="B40" s="7" t="s">
        <v>17</v>
      </c>
      <c r="C40" s="8">
        <v>49.260000000000005</v>
      </c>
    </row>
    <row r="41" spans="2:3">
      <c r="B41" s="7" t="s">
        <v>19</v>
      </c>
      <c r="C41" s="8">
        <v>33.099999999999994</v>
      </c>
    </row>
    <row r="42" spans="2:3">
      <c r="B42" s="7" t="s">
        <v>21</v>
      </c>
      <c r="C42" s="8">
        <v>132.01</v>
      </c>
    </row>
    <row r="43" spans="2:3">
      <c r="B43" s="7" t="s">
        <v>23</v>
      </c>
      <c r="C43" s="8">
        <v>25.24</v>
      </c>
    </row>
    <row r="44" spans="2:3">
      <c r="B44" s="9" t="s">
        <v>683</v>
      </c>
      <c r="C44" s="11" t="s">
        <v>684</v>
      </c>
    </row>
    <row r="70" spans="3:7">
      <c r="C70" t="s">
        <v>685</v>
      </c>
      <c r="G70" t="s">
        <v>686</v>
      </c>
    </row>
    <row r="71" spans="3:7">
      <c r="C71" t="s">
        <v>687</v>
      </c>
      <c r="G71" t="s">
        <v>688</v>
      </c>
    </row>
    <row r="72" spans="3:7">
      <c r="C72" t="s">
        <v>689</v>
      </c>
      <c r="G72" t="s">
        <v>690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2022-11-07T23:22:13Z</dcterms:created>
  <dcterms:modified xsi:type="dcterms:W3CDTF">2022-11-15T02:55:59Z</dcterms:modified>
  <cp:category/>
  <cp:contentStatus/>
</cp:coreProperties>
</file>