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3"/>
  <workbookPr/>
  <mc:AlternateContent xmlns:mc="http://schemas.openxmlformats.org/markup-compatibility/2006">
    <mc:Choice Requires="x15">
      <x15ac:absPath xmlns:x15ac="http://schemas.microsoft.com/office/spreadsheetml/2010/11/ac" url="C:\Users\lbrice1\Dropbox\LSU\PSE@LSU\PEMFC\FCSDAT\data\"/>
    </mc:Choice>
  </mc:AlternateContent>
  <xr:revisionPtr revIDLastSave="0" documentId="13_ncr:1_{CB4F0D5F-2660-40A0-B773-9B2314B25761}" xr6:coauthVersionLast="36" xr6:coauthVersionMax="45" xr10:uidLastSave="{00000000-0000-0000-0000-000000000000}"/>
  <bookViews>
    <workbookView xWindow="-105" yWindow="-105" windowWidth="19395" windowHeight="1039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J2" i="1"/>
  <c r="H2" i="1" l="1"/>
  <c r="F4" i="1" l="1"/>
  <c r="F5" i="1"/>
  <c r="F6" i="1"/>
  <c r="F7" i="1"/>
  <c r="F3" i="1"/>
  <c r="G3" i="1" s="1"/>
  <c r="G7" i="1" l="1"/>
  <c r="C7" i="1"/>
  <c r="D7" i="1" s="1"/>
  <c r="G6" i="1"/>
  <c r="C6" i="1"/>
  <c r="D6" i="1" s="1"/>
  <c r="G5" i="1"/>
  <c r="C5" i="1"/>
  <c r="D5" i="1" s="1"/>
  <c r="G4" i="1"/>
  <c r="C4" i="1"/>
  <c r="D4" i="1" s="1"/>
  <c r="C3" i="1"/>
  <c r="D3" i="1" s="1"/>
  <c r="C2" i="1"/>
</calcChain>
</file>

<file path=xl/sharedStrings.xml><?xml version="1.0" encoding="utf-8"?>
<sst xmlns="http://schemas.openxmlformats.org/spreadsheetml/2006/main" count="7" uniqueCount="7">
  <si>
    <t>QPPSf</t>
  </si>
  <si>
    <t>x</t>
  </si>
  <si>
    <t>PA_Uptake_abs</t>
  </si>
  <si>
    <t>PA_Uptake % (Paper)</t>
  </si>
  <si>
    <t>PA_Uptake Abs (Paper)</t>
  </si>
  <si>
    <t>Calculated mass fraction (mH3PO4/mTotal)</t>
  </si>
  <si>
    <t>PA_Uptake % (Data)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</si>
</sst>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Calculated mass fraction (mH3PO4/mTotal)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Sheet1!$A$2:$A$7</c:f>
              <c:numCache>
                <c:formatCode>General</c:formatCode>
                <c:ptCount val="6"/>
                <c:pt idx="0">
                  <c:v>100</c:v>
                </c:pt>
                <c:pt idx="1">
                  <c:v>60</c:v>
                </c:pt>
                <c:pt idx="2">
                  <c:v>50</c:v>
                </c:pt>
                <c:pt idx="3">
                  <c:v>40</c:v>
                </c:pt>
                <c:pt idx="4">
                  <c:v>30</c:v>
                </c:pt>
                <c:pt idx="5">
                  <c:v>0</c:v>
                </c:pt>
              </c:numCache>
            </c:numRef>
          </c:xVal>
          <c:yVal>
            <c:numRef>
              <c:f>Sheet1!$G$2:$G$7</c:f>
              <c:numCache>
                <c:formatCode>General</c:formatCode>
                <c:ptCount val="6"/>
                <c:pt idx="0">
                  <c:v>0.7142857142857143</c:v>
                </c:pt>
                <c:pt idx="1">
                  <c:v>0.71751412429378536</c:v>
                </c:pt>
                <c:pt idx="2">
                  <c:v>0.6875</c:v>
                </c:pt>
                <c:pt idx="3">
                  <c:v>0.70149253731343286</c:v>
                </c:pt>
                <c:pt idx="4">
                  <c:v>0.72527472527472525</c:v>
                </c:pt>
                <c:pt idx="5">
                  <c:v>0.74683544303797467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02-4EB1-AC74-FC77B8A490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8662496"/>
        <c:axId val="1002972912"/>
      </c:scatterChart>
      <c:valAx>
        <c:axId val="998662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2972912"/>
        <c:crosses val="autoZero"/>
        <c:crossBetween val="midCat"/>
      </c:valAx>
      <c:valAx>
        <c:axId val="1002972912"/>
        <c:scaling>
          <c:orientation val="minMax"/>
          <c:max val="1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662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PA_Uptake % (Paper)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Sheet1!$A$2:$A$7</c:f>
              <c:numCache>
                <c:formatCode>General</c:formatCode>
                <c:ptCount val="6"/>
                <c:pt idx="0">
                  <c:v>100</c:v>
                </c:pt>
                <c:pt idx="1">
                  <c:v>60</c:v>
                </c:pt>
                <c:pt idx="2">
                  <c:v>50</c:v>
                </c:pt>
                <c:pt idx="3">
                  <c:v>40</c:v>
                </c:pt>
                <c:pt idx="4">
                  <c:v>30</c:v>
                </c:pt>
                <c:pt idx="5">
                  <c:v>0</c:v>
                </c:pt>
              </c:numCache>
            </c:numRef>
          </c:xVal>
          <c:yVal>
            <c:numRef>
              <c:f>Sheet1!$B$2:$B$7</c:f>
              <c:numCache>
                <c:formatCode>General</c:formatCode>
                <c:ptCount val="6"/>
                <c:pt idx="0">
                  <c:v>250</c:v>
                </c:pt>
                <c:pt idx="1">
                  <c:v>254</c:v>
                </c:pt>
                <c:pt idx="2">
                  <c:v>220</c:v>
                </c:pt>
                <c:pt idx="3">
                  <c:v>235</c:v>
                </c:pt>
                <c:pt idx="4">
                  <c:v>264</c:v>
                </c:pt>
                <c:pt idx="5">
                  <c:v>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C0-46AE-84D6-E853184FA4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2544400"/>
        <c:axId val="1558075280"/>
      </c:scatterChart>
      <c:valAx>
        <c:axId val="1562544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8075280"/>
        <c:crosses val="autoZero"/>
        <c:crossBetween val="midCat"/>
      </c:valAx>
      <c:valAx>
        <c:axId val="155807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2544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488155</xdr:colOff>
      <xdr:row>14</xdr:row>
      <xdr:rowOff>150018</xdr:rowOff>
    </xdr:from>
    <xdr:to>
      <xdr:col>11</xdr:col>
      <xdr:colOff>564355</xdr:colOff>
      <xdr:row>29</xdr:row>
      <xdr:rowOff>178593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3B140A-B91E-4DAC-9CCE-DBB1E72CCB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1047750</xdr:colOff>
      <xdr:row>14</xdr:row>
      <xdr:rowOff>128587</xdr:rowOff>
    </xdr:from>
    <xdr:to>
      <xdr:col>5</xdr:col>
      <xdr:colOff>247650</xdr:colOff>
      <xdr:row>29</xdr:row>
      <xdr:rowOff>14287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A4D250B-ECC9-4324-9105-01139EC721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"/>
  <sheetViews>
    <sheetView tabSelected="1" workbookViewId="0">
      <selection activeCell="G2" sqref="G2"/>
    </sheetView>
  </sheetViews>
  <sheetFormatPr defaultRowHeight="14.25" x14ac:dyDescent="0.45"/>
  <cols>
    <col min="1" max="1" width="6.3984375" bestFit="1" customWidth="1"/>
    <col min="2" max="2" width="20" bestFit="1" customWidth="1"/>
    <col min="3" max="3" width="21.86328125" bestFit="1" customWidth="1"/>
    <col min="4" max="4" width="39.86328125" bestFit="1" customWidth="1"/>
    <col min="5" max="5" width="18.86328125" bestFit="1" customWidth="1"/>
    <col min="6" max="6" width="14.86328125" bestFit="1" customWidth="1"/>
    <col min="7" max="7" width="12" bestFit="1" customWidth="1"/>
  </cols>
  <sheetData>
    <row r="1" spans="1:10" x14ac:dyDescent="0.45">
      <c r="A1" t="s">
        <v>0</v>
      </c>
      <c r="B1" t="s">
        <v>3</v>
      </c>
      <c r="C1" t="s">
        <v>4</v>
      </c>
      <c r="D1" t="s">
        <v>5</v>
      </c>
      <c r="E1" t="s">
        <v>6</v>
      </c>
      <c r="F1" t="s">
        <v>2</v>
      </c>
      <c r="G1" t="s">
        <v>1</v>
      </c>
    </row>
    <row r="2" spans="1:10" x14ac:dyDescent="0.45">
      <c r="A2" s="1">
        <v>100</v>
      </c>
      <c r="B2" s="1">
        <v>250</v>
      </c>
      <c r="C2" s="1">
        <f t="shared" ref="C2:C7" si="0">B2/100</f>
        <v>2.5</v>
      </c>
      <c r="D2" s="1">
        <v>0.189</v>
      </c>
      <c r="E2" s="1">
        <v>254</v>
      </c>
      <c r="F2" s="1">
        <v>2.5</v>
      </c>
      <c r="G2">
        <f>F2/(1+F2)</f>
        <v>0.7142857142857143</v>
      </c>
      <c r="H2">
        <f>1/(4.81/(F2-2)+1)</f>
        <v>9.4161958568738241E-2</v>
      </c>
      <c r="J2">
        <f>I2/(1+I2)</f>
        <v>0</v>
      </c>
    </row>
    <row r="3" spans="1:10" x14ac:dyDescent="0.45">
      <c r="A3">
        <v>60</v>
      </c>
      <c r="B3">
        <v>254</v>
      </c>
      <c r="C3">
        <f t="shared" si="0"/>
        <v>2.54</v>
      </c>
      <c r="D3">
        <f t="shared" ref="D3:D7" si="1">C3/(1+C3)</f>
        <v>0.71751412429378536</v>
      </c>
      <c r="E3">
        <v>247</v>
      </c>
      <c r="F3">
        <f>B3/100</f>
        <v>2.54</v>
      </c>
      <c r="G3">
        <f>F3/(1+F3)</f>
        <v>0.71751412429378536</v>
      </c>
    </row>
    <row r="4" spans="1:10" x14ac:dyDescent="0.45">
      <c r="A4">
        <v>50</v>
      </c>
      <c r="B4">
        <v>220</v>
      </c>
      <c r="C4">
        <f t="shared" si="0"/>
        <v>2.2000000000000002</v>
      </c>
      <c r="D4">
        <f t="shared" si="1"/>
        <v>0.6875</v>
      </c>
      <c r="E4">
        <v>221</v>
      </c>
      <c r="F4">
        <f t="shared" ref="F4:F7" si="2">B4/100</f>
        <v>2.2000000000000002</v>
      </c>
      <c r="G4">
        <f t="shared" ref="G4:G7" si="3">F4/(1+F4)</f>
        <v>0.6875</v>
      </c>
    </row>
    <row r="5" spans="1:10" x14ac:dyDescent="0.45">
      <c r="A5">
        <v>40</v>
      </c>
      <c r="B5">
        <v>235</v>
      </c>
      <c r="C5">
        <f t="shared" si="0"/>
        <v>2.35</v>
      </c>
      <c r="D5">
        <f t="shared" si="1"/>
        <v>0.70149253731343286</v>
      </c>
      <c r="E5">
        <v>258</v>
      </c>
      <c r="F5">
        <f t="shared" si="2"/>
        <v>2.35</v>
      </c>
      <c r="G5">
        <f t="shared" si="3"/>
        <v>0.70149253731343286</v>
      </c>
    </row>
    <row r="6" spans="1:10" x14ac:dyDescent="0.45">
      <c r="A6">
        <v>30</v>
      </c>
      <c r="B6">
        <v>264</v>
      </c>
      <c r="C6">
        <f t="shared" si="0"/>
        <v>2.64</v>
      </c>
      <c r="D6">
        <f t="shared" si="1"/>
        <v>0.72527472527472525</v>
      </c>
      <c r="E6">
        <v>287</v>
      </c>
      <c r="F6">
        <f t="shared" si="2"/>
        <v>2.64</v>
      </c>
      <c r="G6">
        <f t="shared" si="3"/>
        <v>0.72527472527472525</v>
      </c>
    </row>
    <row r="7" spans="1:10" x14ac:dyDescent="0.45">
      <c r="A7">
        <v>0</v>
      </c>
      <c r="B7">
        <v>295</v>
      </c>
      <c r="C7">
        <f t="shared" si="0"/>
        <v>2.95</v>
      </c>
      <c r="D7">
        <f t="shared" si="1"/>
        <v>0.74683544303797467</v>
      </c>
      <c r="E7">
        <v>280</v>
      </c>
      <c r="F7">
        <f t="shared" si="2"/>
        <v>2.95</v>
      </c>
      <c r="G7">
        <f t="shared" si="3"/>
        <v>0.74683544303797467</v>
      </c>
    </row>
  </sheetData>
  <sortState ref="A2:A7">
    <sortCondition descending="1" ref="A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Luis A Briceno-Mena</cp:lastModifiedBy>
  <dcterms:created xsi:type="dcterms:W3CDTF">2015-06-05T18:17:20Z</dcterms:created>
  <dcterms:modified xsi:type="dcterms:W3CDTF">2020-08-14T15:52:18Z</dcterms:modified>
</cp:coreProperties>
</file>