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QUANTIF\programme analyse\"/>
    </mc:Choice>
  </mc:AlternateContent>
  <xr:revisionPtr revIDLastSave="0" documentId="13_ncr:1_{52AA0367-03A3-45C3-93F5-518FEA147658}" xr6:coauthVersionLast="34" xr6:coauthVersionMax="34" xr10:uidLastSave="{00000000-0000-0000-0000-000000000000}"/>
  <bookViews>
    <workbookView xWindow="0" yWindow="0" windowWidth="16905" windowHeight="9630" xr2:uid="{00000000-000D-0000-FFFF-FFFF00000000}"/>
  </bookViews>
  <sheets>
    <sheet name="katanin_bckgd" sheetId="14" r:id="rId1"/>
  </sheets>
  <definedNames>
    <definedName name="_xlchart.v1.0" hidden="1">katanin_bckgd!$A$1</definedName>
    <definedName name="_xlchart.v1.1" hidden="1">katanin_bckgd!$J$4:$J$73</definedName>
    <definedName name="_xlchart.v1.2" hidden="1">katanin_bckgd!$L$1</definedName>
    <definedName name="_xlchart.v1.3" hidden="1">katanin_bckgd!$U$4:$U$73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" i="14" l="1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U32" i="14" s="1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U49" i="14" s="1"/>
  <c r="S50" i="14"/>
  <c r="T50" i="14"/>
  <c r="S51" i="14"/>
  <c r="T51" i="14"/>
  <c r="S52" i="14"/>
  <c r="T52" i="14"/>
  <c r="S53" i="14"/>
  <c r="T53" i="14"/>
  <c r="S54" i="14"/>
  <c r="T54" i="14"/>
  <c r="S55" i="14"/>
  <c r="U55" i="14" s="1"/>
  <c r="T55" i="14"/>
  <c r="S56" i="14"/>
  <c r="T56" i="14"/>
  <c r="S57" i="14"/>
  <c r="T57" i="14"/>
  <c r="S58" i="14"/>
  <c r="T58" i="14"/>
  <c r="S59" i="14"/>
  <c r="T59" i="14"/>
  <c r="S60" i="14"/>
  <c r="T60" i="14"/>
  <c r="T4" i="14"/>
  <c r="S4" i="14"/>
  <c r="F2" i="14"/>
  <c r="G2" i="14"/>
  <c r="E2" i="14"/>
  <c r="I4" i="14"/>
  <c r="H4" i="14"/>
  <c r="I62" i="14"/>
  <c r="J62" i="14" s="1"/>
  <c r="H62" i="14"/>
  <c r="I61" i="14"/>
  <c r="J61" i="14" s="1"/>
  <c r="H61" i="14"/>
  <c r="I60" i="14"/>
  <c r="H60" i="14"/>
  <c r="J60" i="14" s="1"/>
  <c r="I59" i="14"/>
  <c r="H59" i="14"/>
  <c r="J59" i="14" s="1"/>
  <c r="J58" i="14"/>
  <c r="I58" i="14"/>
  <c r="H58" i="14"/>
  <c r="I57" i="14"/>
  <c r="H57" i="14"/>
  <c r="J57" i="14" s="1"/>
  <c r="I56" i="14"/>
  <c r="H56" i="14"/>
  <c r="J56" i="14" s="1"/>
  <c r="I55" i="14"/>
  <c r="H55" i="14"/>
  <c r="J55" i="14" s="1"/>
  <c r="I54" i="14"/>
  <c r="J54" i="14" s="1"/>
  <c r="H54" i="14"/>
  <c r="I53" i="14"/>
  <c r="J53" i="14" s="1"/>
  <c r="H53" i="14"/>
  <c r="I52" i="14"/>
  <c r="H52" i="14"/>
  <c r="J52" i="14" s="1"/>
  <c r="I51" i="14"/>
  <c r="H51" i="14"/>
  <c r="J51" i="14" s="1"/>
  <c r="J50" i="14"/>
  <c r="I50" i="14"/>
  <c r="H50" i="14"/>
  <c r="I49" i="14"/>
  <c r="H49" i="14"/>
  <c r="J49" i="14" s="1"/>
  <c r="I48" i="14"/>
  <c r="H48" i="14"/>
  <c r="J48" i="14" s="1"/>
  <c r="I47" i="14"/>
  <c r="H47" i="14"/>
  <c r="J47" i="14" s="1"/>
  <c r="I46" i="14"/>
  <c r="J46" i="14" s="1"/>
  <c r="H46" i="14"/>
  <c r="I45" i="14"/>
  <c r="J45" i="14" s="1"/>
  <c r="H45" i="14"/>
  <c r="I44" i="14"/>
  <c r="H44" i="14"/>
  <c r="J44" i="14" s="1"/>
  <c r="I43" i="14"/>
  <c r="H43" i="14"/>
  <c r="J43" i="14" s="1"/>
  <c r="J42" i="14"/>
  <c r="I42" i="14"/>
  <c r="H42" i="14"/>
  <c r="I41" i="14"/>
  <c r="H41" i="14"/>
  <c r="J41" i="14" s="1"/>
  <c r="I40" i="14"/>
  <c r="H40" i="14"/>
  <c r="J40" i="14" s="1"/>
  <c r="I39" i="14"/>
  <c r="H39" i="14"/>
  <c r="J39" i="14" s="1"/>
  <c r="I38" i="14"/>
  <c r="J38" i="14" s="1"/>
  <c r="H38" i="14"/>
  <c r="I37" i="14"/>
  <c r="J37" i="14" s="1"/>
  <c r="H37" i="14"/>
  <c r="I36" i="14"/>
  <c r="H36" i="14"/>
  <c r="J36" i="14" s="1"/>
  <c r="J35" i="14"/>
  <c r="I35" i="14"/>
  <c r="H35" i="14"/>
  <c r="J34" i="14"/>
  <c r="I34" i="14"/>
  <c r="H34" i="14"/>
  <c r="I33" i="14"/>
  <c r="H33" i="14"/>
  <c r="J33" i="14" s="1"/>
  <c r="I32" i="14"/>
  <c r="H32" i="14"/>
  <c r="J32" i="14" s="1"/>
  <c r="I31" i="14"/>
  <c r="H31" i="14"/>
  <c r="J31" i="14" s="1"/>
  <c r="I30" i="14"/>
  <c r="J30" i="14" s="1"/>
  <c r="H30" i="14"/>
  <c r="I29" i="14"/>
  <c r="J29" i="14" s="1"/>
  <c r="H29" i="14"/>
  <c r="I28" i="14"/>
  <c r="H28" i="14"/>
  <c r="J28" i="14" s="1"/>
  <c r="I27" i="14"/>
  <c r="H27" i="14"/>
  <c r="J27" i="14" s="1"/>
  <c r="J26" i="14"/>
  <c r="I26" i="14"/>
  <c r="H26" i="14"/>
  <c r="I25" i="14"/>
  <c r="H25" i="14"/>
  <c r="J25" i="14" s="1"/>
  <c r="I24" i="14"/>
  <c r="H24" i="14"/>
  <c r="J24" i="14" s="1"/>
  <c r="I23" i="14"/>
  <c r="H23" i="14"/>
  <c r="J23" i="14" s="1"/>
  <c r="I22" i="14"/>
  <c r="J22" i="14" s="1"/>
  <c r="H22" i="14"/>
  <c r="I21" i="14"/>
  <c r="J21" i="14" s="1"/>
  <c r="H21" i="14"/>
  <c r="I20" i="14"/>
  <c r="H20" i="14"/>
  <c r="J20" i="14" s="1"/>
  <c r="I19" i="14"/>
  <c r="H19" i="14"/>
  <c r="J19" i="14" s="1"/>
  <c r="J18" i="14"/>
  <c r="I18" i="14"/>
  <c r="H18" i="14"/>
  <c r="I17" i="14"/>
  <c r="H17" i="14"/>
  <c r="J17" i="14" s="1"/>
  <c r="I16" i="14"/>
  <c r="H16" i="14"/>
  <c r="J16" i="14" s="1"/>
  <c r="I15" i="14"/>
  <c r="H15" i="14"/>
  <c r="J15" i="14" s="1"/>
  <c r="I14" i="14"/>
  <c r="J14" i="14" s="1"/>
  <c r="H14" i="14"/>
  <c r="I13" i="14"/>
  <c r="J13" i="14" s="1"/>
  <c r="H13" i="14"/>
  <c r="I12" i="14"/>
  <c r="H12" i="14"/>
  <c r="J12" i="14" s="1"/>
  <c r="I11" i="14"/>
  <c r="H11" i="14"/>
  <c r="J11" i="14" s="1"/>
  <c r="J10" i="14"/>
  <c r="I10" i="14"/>
  <c r="H10" i="14"/>
  <c r="I9" i="14"/>
  <c r="H9" i="14"/>
  <c r="J9" i="14" s="1"/>
  <c r="I8" i="14"/>
  <c r="H8" i="14"/>
  <c r="J8" i="14" s="1"/>
  <c r="I7" i="14"/>
  <c r="H7" i="14"/>
  <c r="J7" i="14" s="1"/>
  <c r="I6" i="14"/>
  <c r="H6" i="14"/>
  <c r="J6" i="14" s="1"/>
  <c r="I5" i="14"/>
  <c r="J5" i="14" s="1"/>
  <c r="H5" i="14"/>
  <c r="U59" i="14"/>
  <c r="U58" i="14"/>
  <c r="U57" i="14"/>
  <c r="U54" i="14"/>
  <c r="U50" i="14"/>
  <c r="U46" i="14"/>
  <c r="U45" i="14"/>
  <c r="U36" i="14"/>
  <c r="U33" i="14"/>
  <c r="P2" i="14"/>
  <c r="O2" i="14"/>
  <c r="N2" i="14"/>
  <c r="M2" i="14"/>
  <c r="D2" i="14"/>
  <c r="C2" i="14"/>
  <c r="B2" i="14"/>
  <c r="U11" i="14" l="1"/>
  <c r="U15" i="14"/>
  <c r="U19" i="14"/>
  <c r="U39" i="14"/>
  <c r="U43" i="14"/>
  <c r="U47" i="14"/>
  <c r="U40" i="14"/>
  <c r="U44" i="14"/>
  <c r="U16" i="14"/>
  <c r="U52" i="14"/>
  <c r="U56" i="14"/>
  <c r="U60" i="14"/>
  <c r="U9" i="14"/>
  <c r="U22" i="14"/>
  <c r="U26" i="14"/>
  <c r="U38" i="14"/>
  <c r="U4" i="14"/>
  <c r="U25" i="14"/>
  <c r="U37" i="14"/>
  <c r="U41" i="14"/>
  <c r="U53" i="14"/>
  <c r="U42" i="14"/>
  <c r="U6" i="14"/>
  <c r="U29" i="14"/>
  <c r="U8" i="14"/>
  <c r="U12" i="14"/>
  <c r="U23" i="14"/>
  <c r="U31" i="14"/>
  <c r="U7" i="14"/>
  <c r="U30" i="14"/>
  <c r="U20" i="14"/>
  <c r="U35" i="14"/>
  <c r="U48" i="14"/>
  <c r="U51" i="14"/>
  <c r="S2" i="14"/>
  <c r="AD30" i="14" s="1"/>
  <c r="AD31" i="14" s="1"/>
  <c r="U18" i="14"/>
  <c r="U21" i="14"/>
  <c r="U24" i="14"/>
  <c r="U28" i="14"/>
  <c r="U10" i="14"/>
  <c r="U13" i="14"/>
  <c r="T2" i="14"/>
  <c r="AE38" i="14" s="1"/>
  <c r="AE39" i="14" s="1"/>
  <c r="U14" i="14"/>
  <c r="U17" i="14"/>
  <c r="U27" i="14"/>
  <c r="U34" i="14"/>
  <c r="AC23" i="14"/>
  <c r="AD35" i="14"/>
  <c r="AD39" i="14" s="1"/>
  <c r="AD23" i="14"/>
  <c r="I2" i="14"/>
  <c r="AE34" i="14" s="1"/>
  <c r="AE35" i="14" s="1"/>
  <c r="AE27" i="14"/>
  <c r="AE31" i="14" s="1"/>
  <c r="H2" i="14"/>
  <c r="AD26" i="14" s="1"/>
  <c r="AD27" i="14" s="1"/>
  <c r="J4" i="14"/>
  <c r="U5" i="14"/>
  <c r="U2" i="14" l="1"/>
  <c r="AE23" i="14"/>
  <c r="J2" i="14"/>
</calcChain>
</file>

<file path=xl/sharedStrings.xml><?xml version="1.0" encoding="utf-8"?>
<sst xmlns="http://schemas.openxmlformats.org/spreadsheetml/2006/main" count="40" uniqueCount="20">
  <si>
    <t>G1</t>
  </si>
  <si>
    <t>R1</t>
  </si>
  <si>
    <t>G2</t>
  </si>
  <si>
    <t>R2</t>
  </si>
  <si>
    <t>G_avg</t>
  </si>
  <si>
    <t>R_avg</t>
  </si>
  <si>
    <t>G/R</t>
  </si>
  <si>
    <t>X</t>
  </si>
  <si>
    <t>Y</t>
  </si>
  <si>
    <t>GFP_siLa_avg</t>
  </si>
  <si>
    <t>GFP_siWDR_avg</t>
  </si>
  <si>
    <t>RFP_siLA_avg</t>
  </si>
  <si>
    <t>RFP_siWDR_avg</t>
  </si>
  <si>
    <t>no</t>
  </si>
  <si>
    <t>avg</t>
  </si>
  <si>
    <t>t-test (2,2)</t>
  </si>
  <si>
    <t>katanin_siLA_sum - yen dark</t>
  </si>
  <si>
    <t>katanin_siWDR62_sum - yen dark</t>
  </si>
  <si>
    <t>G_bg</t>
  </si>
  <si>
    <t>R_bg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</si>
</sst>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0" xfId="0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8938106724038"/>
          <c:y val="5.1944444444444446E-2"/>
          <c:w val="0.64198235672399295"/>
          <c:h val="0.82740751156105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katanin_bckgd!$A$1</c:f>
              <c:strCache>
                <c:ptCount val="1"/>
                <c:pt idx="0">
                  <c:v>katanin_siLA_sum - yen dark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katanin_bckgd!$H$4:$H$73</c:f>
              <c:numCache>
                <c:formatCode>General</c:formatCode>
                <c:ptCount val="70"/>
                <c:pt idx="0">
                  <c:v>2372.6590000000006</c:v>
                </c:pt>
                <c:pt idx="1">
                  <c:v>2088.6065000000008</c:v>
                </c:pt>
                <c:pt idx="2">
                  <c:v>2474.5475000000006</c:v>
                </c:pt>
                <c:pt idx="3">
                  <c:v>1890.7484999999997</c:v>
                </c:pt>
                <c:pt idx="4">
                  <c:v>2464.3315000000002</c:v>
                </c:pt>
                <c:pt idx="5">
                  <c:v>1337.8460499999992</c:v>
                </c:pt>
                <c:pt idx="6">
                  <c:v>1323.1365000000005</c:v>
                </c:pt>
                <c:pt idx="7">
                  <c:v>1784.7584999999999</c:v>
                </c:pt>
                <c:pt idx="8">
                  <c:v>2037.8600000000006</c:v>
                </c:pt>
                <c:pt idx="9">
                  <c:v>1368.619999999999</c:v>
                </c:pt>
                <c:pt idx="10">
                  <c:v>2625.8187500000004</c:v>
                </c:pt>
                <c:pt idx="11">
                  <c:v>2597.1744999999992</c:v>
                </c:pt>
                <c:pt idx="12">
                  <c:v>1659.3020000000006</c:v>
                </c:pt>
                <c:pt idx="13">
                  <c:v>1868.9345000000003</c:v>
                </c:pt>
                <c:pt idx="14">
                  <c:v>1720.0715</c:v>
                </c:pt>
                <c:pt idx="15">
                  <c:v>2317.0830000000005</c:v>
                </c:pt>
                <c:pt idx="16">
                  <c:v>1676.5659999999989</c:v>
                </c:pt>
                <c:pt idx="17">
                  <c:v>2948.8155000000015</c:v>
                </c:pt>
                <c:pt idx="18">
                  <c:v>1562.8006000000005</c:v>
                </c:pt>
                <c:pt idx="19">
                  <c:v>2252.4960000000001</c:v>
                </c:pt>
                <c:pt idx="20">
                  <c:v>1301.3516</c:v>
                </c:pt>
                <c:pt idx="21">
                  <c:v>1594.8244999999997</c:v>
                </c:pt>
                <c:pt idx="22">
                  <c:v>1221.0525000000007</c:v>
                </c:pt>
                <c:pt idx="23">
                  <c:v>1482.1944999999996</c:v>
                </c:pt>
                <c:pt idx="24">
                  <c:v>1264.7739000000001</c:v>
                </c:pt>
                <c:pt idx="25">
                  <c:v>1636.7765000000009</c:v>
                </c:pt>
                <c:pt idx="26">
                  <c:v>2040.4749999999995</c:v>
                </c:pt>
                <c:pt idx="27">
                  <c:v>1454.4555000000009</c:v>
                </c:pt>
                <c:pt idx="28">
                  <c:v>3747.3855000000003</c:v>
                </c:pt>
                <c:pt idx="29">
                  <c:v>2395.3310000000001</c:v>
                </c:pt>
                <c:pt idx="30">
                  <c:v>3220.5420000000004</c:v>
                </c:pt>
                <c:pt idx="31">
                  <c:v>2048.2560000000003</c:v>
                </c:pt>
                <c:pt idx="32">
                  <c:v>1598.3380000000006</c:v>
                </c:pt>
                <c:pt idx="33">
                  <c:v>1220.9724999999999</c:v>
                </c:pt>
                <c:pt idx="34">
                  <c:v>2169.8819999999996</c:v>
                </c:pt>
                <c:pt idx="35">
                  <c:v>1901.0024999999987</c:v>
                </c:pt>
                <c:pt idx="36">
                  <c:v>1852.7674999999999</c:v>
                </c:pt>
                <c:pt idx="37">
                  <c:v>1488.9005000000006</c:v>
                </c:pt>
                <c:pt idx="38">
                  <c:v>2693.4594999999999</c:v>
                </c:pt>
                <c:pt idx="39">
                  <c:v>2012.3914999999988</c:v>
                </c:pt>
                <c:pt idx="40">
                  <c:v>1631.5655999999999</c:v>
                </c:pt>
                <c:pt idx="41">
                  <c:v>3914.2389999999987</c:v>
                </c:pt>
                <c:pt idx="42">
                  <c:v>1574.339899999999</c:v>
                </c:pt>
                <c:pt idx="43">
                  <c:v>1564.4358999999995</c:v>
                </c:pt>
                <c:pt idx="44">
                  <c:v>1969.2835000000005</c:v>
                </c:pt>
                <c:pt idx="45">
                  <c:v>2737.3265000000001</c:v>
                </c:pt>
                <c:pt idx="46">
                  <c:v>2090.8949000000002</c:v>
                </c:pt>
                <c:pt idx="47">
                  <c:v>1146.2189999999991</c:v>
                </c:pt>
                <c:pt idx="48">
                  <c:v>1971.2174999999988</c:v>
                </c:pt>
                <c:pt idx="49">
                  <c:v>2929.7784999999994</c:v>
                </c:pt>
                <c:pt idx="50">
                  <c:v>1906.0102499999994</c:v>
                </c:pt>
                <c:pt idx="51">
                  <c:v>1799.4894999999997</c:v>
                </c:pt>
                <c:pt idx="52">
                  <c:v>1909.759500000001</c:v>
                </c:pt>
                <c:pt idx="53">
                  <c:v>3185.24</c:v>
                </c:pt>
                <c:pt idx="54">
                  <c:v>2188.4318999999996</c:v>
                </c:pt>
                <c:pt idx="55">
                  <c:v>1955.4319999999998</c:v>
                </c:pt>
                <c:pt idx="56">
                  <c:v>1734.2699999999995</c:v>
                </c:pt>
                <c:pt idx="57">
                  <c:v>1865.29</c:v>
                </c:pt>
                <c:pt idx="58">
                  <c:v>2110.947000000001</c:v>
                </c:pt>
              </c:numCache>
            </c:numRef>
          </c:xVal>
          <c:yVal>
            <c:numRef>
              <c:f>katanin_bckgd!$I$4:$I$73</c:f>
              <c:numCache>
                <c:formatCode>General</c:formatCode>
                <c:ptCount val="70"/>
                <c:pt idx="0">
                  <c:v>1705.3519999999999</c:v>
                </c:pt>
                <c:pt idx="1">
                  <c:v>1930.0140000000001</c:v>
                </c:pt>
                <c:pt idx="2">
                  <c:v>1889.6089999999995</c:v>
                </c:pt>
                <c:pt idx="3">
                  <c:v>1665.6030000000001</c:v>
                </c:pt>
                <c:pt idx="4">
                  <c:v>1593.4849999999988</c:v>
                </c:pt>
                <c:pt idx="5">
                  <c:v>2039.8781000000004</c:v>
                </c:pt>
                <c:pt idx="6">
                  <c:v>1241.615499999999</c:v>
                </c:pt>
                <c:pt idx="7">
                  <c:v>1766.9205000000002</c:v>
                </c:pt>
                <c:pt idx="8">
                  <c:v>1838.9789999999994</c:v>
                </c:pt>
                <c:pt idx="9">
                  <c:v>1811.6989999999987</c:v>
                </c:pt>
                <c:pt idx="10">
                  <c:v>1700.8155000000006</c:v>
                </c:pt>
                <c:pt idx="11">
                  <c:v>1673.0070000000005</c:v>
                </c:pt>
                <c:pt idx="12">
                  <c:v>1458.0955000000004</c:v>
                </c:pt>
                <c:pt idx="13">
                  <c:v>1916.2804999999998</c:v>
                </c:pt>
                <c:pt idx="14">
                  <c:v>1360.4789999999994</c:v>
                </c:pt>
                <c:pt idx="15">
                  <c:v>1476.7625000000007</c:v>
                </c:pt>
                <c:pt idx="16">
                  <c:v>1322.5165000000006</c:v>
                </c:pt>
                <c:pt idx="17">
                  <c:v>1688.1699999999992</c:v>
                </c:pt>
                <c:pt idx="18">
                  <c:v>1482.1649999999991</c:v>
                </c:pt>
                <c:pt idx="19">
                  <c:v>1415.2285000000002</c:v>
                </c:pt>
                <c:pt idx="20">
                  <c:v>1050.9135000000006</c:v>
                </c:pt>
                <c:pt idx="21">
                  <c:v>1352.3335000000006</c:v>
                </c:pt>
                <c:pt idx="22">
                  <c:v>1464.6767499999996</c:v>
                </c:pt>
                <c:pt idx="23">
                  <c:v>1458.7465000000011</c:v>
                </c:pt>
                <c:pt idx="24">
                  <c:v>1147.1884999999993</c:v>
                </c:pt>
                <c:pt idx="25">
                  <c:v>1312.4150000000009</c:v>
                </c:pt>
                <c:pt idx="26">
                  <c:v>1531.1335000000008</c:v>
                </c:pt>
                <c:pt idx="27">
                  <c:v>1338.5794999999998</c:v>
                </c:pt>
                <c:pt idx="28">
                  <c:v>1673.2635</c:v>
                </c:pt>
                <c:pt idx="29">
                  <c:v>1388.017499999999</c:v>
                </c:pt>
                <c:pt idx="30">
                  <c:v>1597.2920000000004</c:v>
                </c:pt>
                <c:pt idx="31">
                  <c:v>1312.3465000000006</c:v>
                </c:pt>
                <c:pt idx="32">
                  <c:v>1573.1639999999989</c:v>
                </c:pt>
                <c:pt idx="33">
                  <c:v>1520.8510000000006</c:v>
                </c:pt>
                <c:pt idx="34">
                  <c:v>1367.1359999999995</c:v>
                </c:pt>
                <c:pt idx="35">
                  <c:v>1957.3060000000005</c:v>
                </c:pt>
                <c:pt idx="36">
                  <c:v>1709.6475</c:v>
                </c:pt>
                <c:pt idx="37">
                  <c:v>994.28199999999924</c:v>
                </c:pt>
                <c:pt idx="38">
                  <c:v>1886.0489999999991</c:v>
                </c:pt>
                <c:pt idx="39">
                  <c:v>1342.7140000000009</c:v>
                </c:pt>
                <c:pt idx="40">
                  <c:v>1487.9394999999995</c:v>
                </c:pt>
                <c:pt idx="41">
                  <c:v>1483.5414999999994</c:v>
                </c:pt>
                <c:pt idx="42">
                  <c:v>1300.2435000000005</c:v>
                </c:pt>
                <c:pt idx="43">
                  <c:v>1436.1334999999999</c:v>
                </c:pt>
                <c:pt idx="44">
                  <c:v>1674.625</c:v>
                </c:pt>
                <c:pt idx="45">
                  <c:v>1407.2354999999998</c:v>
                </c:pt>
                <c:pt idx="46">
                  <c:v>1504.13</c:v>
                </c:pt>
                <c:pt idx="47">
                  <c:v>1609.2299999999996</c:v>
                </c:pt>
                <c:pt idx="48">
                  <c:v>1333.7175000000016</c:v>
                </c:pt>
                <c:pt idx="49">
                  <c:v>1653.8410000000013</c:v>
                </c:pt>
                <c:pt idx="50">
                  <c:v>1490.3735000000006</c:v>
                </c:pt>
                <c:pt idx="51">
                  <c:v>1191.9919999999993</c:v>
                </c:pt>
                <c:pt idx="52">
                  <c:v>1868.3385000000007</c:v>
                </c:pt>
                <c:pt idx="53">
                  <c:v>1803.0634999999993</c:v>
                </c:pt>
                <c:pt idx="54">
                  <c:v>1818.2224999999999</c:v>
                </c:pt>
                <c:pt idx="55">
                  <c:v>1338.9485000000004</c:v>
                </c:pt>
                <c:pt idx="56">
                  <c:v>1502.7995000000001</c:v>
                </c:pt>
                <c:pt idx="57">
                  <c:v>1460.5662499999999</c:v>
                </c:pt>
                <c:pt idx="58">
                  <c:v>1430.1820000000007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D-4AE9-82D2-8D20F43D3D8D}"/>
            </c:ext>
          </c:extLst>
        </c:ser>
        <c:ser>
          <c:idx val="1"/>
          <c:order val="1"/>
          <c:tx>
            <c:strRef>
              <c:f>katanin_bckgd!$L$1</c:f>
              <c:strCache>
                <c:ptCount val="1"/>
                <c:pt idx="0">
                  <c:v>katanin_siWDR62_sum - yen dark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katanin_bckgd!$S$4:$S$73</c:f>
              <c:numCache>
                <c:formatCode>General</c:formatCode>
                <c:ptCount val="70"/>
                <c:pt idx="0">
                  <c:v>449.69620000000032</c:v>
                </c:pt>
                <c:pt idx="1">
                  <c:v>471.16550000000007</c:v>
                </c:pt>
                <c:pt idx="2">
                  <c:v>269.13394999999991</c:v>
                </c:pt>
                <c:pt idx="3">
                  <c:v>255.52999999999975</c:v>
                </c:pt>
                <c:pt idx="4">
                  <c:v>483.01434999999947</c:v>
                </c:pt>
                <c:pt idx="5">
                  <c:v>395.7518500000001</c:v>
                </c:pt>
                <c:pt idx="6">
                  <c:v>223.61830000000054</c:v>
                </c:pt>
                <c:pt idx="7">
                  <c:v>576.86329999999998</c:v>
                </c:pt>
                <c:pt idx="8">
                  <c:v>333.52039999999943</c:v>
                </c:pt>
                <c:pt idx="9">
                  <c:v>426.24149999999963</c:v>
                </c:pt>
                <c:pt idx="10">
                  <c:v>266.63699999999881</c:v>
                </c:pt>
                <c:pt idx="11">
                  <c:v>389.5273000000002</c:v>
                </c:pt>
                <c:pt idx="12">
                  <c:v>703.65839999999935</c:v>
                </c:pt>
                <c:pt idx="13">
                  <c:v>460.39480000000003</c:v>
                </c:pt>
                <c:pt idx="14">
                  <c:v>557.54669999999987</c:v>
                </c:pt>
                <c:pt idx="15">
                  <c:v>539.08640000000014</c:v>
                </c:pt>
                <c:pt idx="16">
                  <c:v>559.28839999999946</c:v>
                </c:pt>
                <c:pt idx="17">
                  <c:v>473.71250000000055</c:v>
                </c:pt>
                <c:pt idx="18">
                  <c:v>442.27000000000044</c:v>
                </c:pt>
                <c:pt idx="19">
                  <c:v>469.2175500000003</c:v>
                </c:pt>
                <c:pt idx="20">
                  <c:v>318.02405000000044</c:v>
                </c:pt>
                <c:pt idx="21">
                  <c:v>525.17599999999948</c:v>
                </c:pt>
                <c:pt idx="22">
                  <c:v>215.65159999999969</c:v>
                </c:pt>
                <c:pt idx="23">
                  <c:v>392.60705000000053</c:v>
                </c:pt>
                <c:pt idx="24">
                  <c:v>488.51109999999971</c:v>
                </c:pt>
                <c:pt idx="25">
                  <c:v>392.00850000000082</c:v>
                </c:pt>
                <c:pt idx="26">
                  <c:v>299.84019999999964</c:v>
                </c:pt>
                <c:pt idx="27">
                  <c:v>391.96690000000035</c:v>
                </c:pt>
                <c:pt idx="28">
                  <c:v>459.45714999999973</c:v>
                </c:pt>
                <c:pt idx="29">
                  <c:v>237.23640000000023</c:v>
                </c:pt>
                <c:pt idx="30">
                  <c:v>295.40234999999984</c:v>
                </c:pt>
                <c:pt idx="31">
                  <c:v>366.19449999999961</c:v>
                </c:pt>
                <c:pt idx="32">
                  <c:v>559.37129999999979</c:v>
                </c:pt>
                <c:pt idx="33">
                  <c:v>323.86405000000013</c:v>
                </c:pt>
                <c:pt idx="34">
                  <c:v>423.81770000000051</c:v>
                </c:pt>
                <c:pt idx="35">
                  <c:v>487.42819999999938</c:v>
                </c:pt>
                <c:pt idx="36">
                  <c:v>451.70865000000049</c:v>
                </c:pt>
                <c:pt idx="37">
                  <c:v>573.77429999999913</c:v>
                </c:pt>
                <c:pt idx="38">
                  <c:v>575.39529999999968</c:v>
                </c:pt>
                <c:pt idx="39">
                  <c:v>341.24549999999999</c:v>
                </c:pt>
                <c:pt idx="40">
                  <c:v>212.92319999999927</c:v>
                </c:pt>
                <c:pt idx="41">
                  <c:v>398.43419999999969</c:v>
                </c:pt>
                <c:pt idx="42">
                  <c:v>578.91370000000006</c:v>
                </c:pt>
                <c:pt idx="43">
                  <c:v>444.0005000000001</c:v>
                </c:pt>
                <c:pt idx="44">
                  <c:v>443.54859999999962</c:v>
                </c:pt>
                <c:pt idx="45">
                  <c:v>443.76094999999987</c:v>
                </c:pt>
                <c:pt idx="46">
                  <c:v>605.21700000000055</c:v>
                </c:pt>
                <c:pt idx="47">
                  <c:v>276.38015000000041</c:v>
                </c:pt>
                <c:pt idx="48">
                  <c:v>467.71380000000045</c:v>
                </c:pt>
                <c:pt idx="49">
                  <c:v>210.86885000000029</c:v>
                </c:pt>
                <c:pt idx="50">
                  <c:v>443.18070000000034</c:v>
                </c:pt>
                <c:pt idx="51">
                  <c:v>318.24319999999989</c:v>
                </c:pt>
                <c:pt idx="52">
                  <c:v>230.00484999999935</c:v>
                </c:pt>
                <c:pt idx="53">
                  <c:v>150.904</c:v>
                </c:pt>
                <c:pt idx="54">
                  <c:v>433.94015000000036</c:v>
                </c:pt>
                <c:pt idx="55">
                  <c:v>209.97624999999971</c:v>
                </c:pt>
                <c:pt idx="56">
                  <c:v>93.487149999999929</c:v>
                </c:pt>
              </c:numCache>
            </c:numRef>
          </c:xVal>
          <c:yVal>
            <c:numRef>
              <c:f>katanin_bckgd!$T$4:$T$73</c:f>
              <c:numCache>
                <c:formatCode>General</c:formatCode>
                <c:ptCount val="70"/>
                <c:pt idx="0">
                  <c:v>1937.598</c:v>
                </c:pt>
                <c:pt idx="1">
                  <c:v>1560.9499999999998</c:v>
                </c:pt>
                <c:pt idx="2">
                  <c:v>1682.8449999999993</c:v>
                </c:pt>
                <c:pt idx="3">
                  <c:v>893.04299999999876</c:v>
                </c:pt>
                <c:pt idx="4">
                  <c:v>2046.3504999999996</c:v>
                </c:pt>
                <c:pt idx="5">
                  <c:v>1855.6709999999985</c:v>
                </c:pt>
                <c:pt idx="6">
                  <c:v>1379.2555000000011</c:v>
                </c:pt>
                <c:pt idx="7">
                  <c:v>1387.1610000000001</c:v>
                </c:pt>
                <c:pt idx="8">
                  <c:v>1530.9369999999999</c:v>
                </c:pt>
                <c:pt idx="9">
                  <c:v>1903.5144999999993</c:v>
                </c:pt>
                <c:pt idx="10">
                  <c:v>1255.3070000000007</c:v>
                </c:pt>
                <c:pt idx="11">
                  <c:v>1690.9555</c:v>
                </c:pt>
                <c:pt idx="12">
                  <c:v>2069.5965000000006</c:v>
                </c:pt>
                <c:pt idx="13">
                  <c:v>1619.3145000000004</c:v>
                </c:pt>
                <c:pt idx="14">
                  <c:v>1806.6400000000003</c:v>
                </c:pt>
                <c:pt idx="15">
                  <c:v>2038.9120000000003</c:v>
                </c:pt>
                <c:pt idx="16">
                  <c:v>1955.3174999999992</c:v>
                </c:pt>
                <c:pt idx="17">
                  <c:v>1407.6344999999992</c:v>
                </c:pt>
                <c:pt idx="18">
                  <c:v>1680.8665000000001</c:v>
                </c:pt>
                <c:pt idx="19">
                  <c:v>1771.5475000000006</c:v>
                </c:pt>
                <c:pt idx="20">
                  <c:v>1186.4754999999986</c:v>
                </c:pt>
                <c:pt idx="21">
                  <c:v>1578.1194999999998</c:v>
                </c:pt>
                <c:pt idx="22">
                  <c:v>1488.9734999999991</c:v>
                </c:pt>
                <c:pt idx="23">
                  <c:v>1551.7754999999997</c:v>
                </c:pt>
                <c:pt idx="24">
                  <c:v>1321.5445</c:v>
                </c:pt>
                <c:pt idx="25">
                  <c:v>1407.0755000000008</c:v>
                </c:pt>
                <c:pt idx="26">
                  <c:v>1518.1464999999998</c:v>
                </c:pt>
                <c:pt idx="27">
                  <c:v>1405.6244999999999</c:v>
                </c:pt>
                <c:pt idx="28">
                  <c:v>1262.5707499999999</c:v>
                </c:pt>
                <c:pt idx="29">
                  <c:v>1279.3015000000005</c:v>
                </c:pt>
                <c:pt idx="30">
                  <c:v>1587.83</c:v>
                </c:pt>
                <c:pt idx="31">
                  <c:v>1191.8689999999997</c:v>
                </c:pt>
                <c:pt idx="32">
                  <c:v>1354.0600000000013</c:v>
                </c:pt>
                <c:pt idx="33">
                  <c:v>1903.2074999999995</c:v>
                </c:pt>
                <c:pt idx="34">
                  <c:v>1478.4245000000001</c:v>
                </c:pt>
                <c:pt idx="35">
                  <c:v>1138.2290000000003</c:v>
                </c:pt>
                <c:pt idx="36">
                  <c:v>1473.4534999999996</c:v>
                </c:pt>
                <c:pt idx="37">
                  <c:v>1927.4150000000009</c:v>
                </c:pt>
                <c:pt idx="38">
                  <c:v>1672.5400000000009</c:v>
                </c:pt>
                <c:pt idx="39">
                  <c:v>823.84249999999884</c:v>
                </c:pt>
                <c:pt idx="40">
                  <c:v>1270.9304999999995</c:v>
                </c:pt>
                <c:pt idx="41">
                  <c:v>1914.8920000000007</c:v>
                </c:pt>
                <c:pt idx="42">
                  <c:v>2671.0064999999995</c:v>
                </c:pt>
                <c:pt idx="43">
                  <c:v>1420.8729999999996</c:v>
                </c:pt>
                <c:pt idx="44">
                  <c:v>1851.307499999999</c:v>
                </c:pt>
                <c:pt idx="45">
                  <c:v>1663.4869999999992</c:v>
                </c:pt>
                <c:pt idx="46">
                  <c:v>1412.1449999999995</c:v>
                </c:pt>
                <c:pt idx="47">
                  <c:v>990.45600000000104</c:v>
                </c:pt>
                <c:pt idx="48">
                  <c:v>1022.3420000000006</c:v>
                </c:pt>
                <c:pt idx="49">
                  <c:v>1086.7855000000009</c:v>
                </c:pt>
                <c:pt idx="50">
                  <c:v>1533.0984999999991</c:v>
                </c:pt>
                <c:pt idx="51">
                  <c:v>1008.598</c:v>
                </c:pt>
                <c:pt idx="52">
                  <c:v>1076.7969999999996</c:v>
                </c:pt>
                <c:pt idx="53">
                  <c:v>1003.0335000000005</c:v>
                </c:pt>
                <c:pt idx="54">
                  <c:v>1353.1190000000006</c:v>
                </c:pt>
                <c:pt idx="55">
                  <c:v>596.55050000000028</c:v>
                </c:pt>
                <c:pt idx="56">
                  <c:v>789.41200000000026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1D-4AE9-82D2-8D20F43D3D8D}"/>
            </c:ext>
          </c:extLst>
        </c:ser>
        <c:ser>
          <c:idx val="2"/>
          <c:order val="2"/>
          <c:tx>
            <c:strRef>
              <c:f>katanin_bckgd!$AC$25</c:f>
              <c:strCache>
                <c:ptCount val="1"/>
                <c:pt idx="0">
                  <c:v>GFP_siLa_avg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katanin_bckgd!$AD$26:$AD$27</c:f>
              <c:numCache>
                <c:formatCode>General</c:formatCode>
                <c:ptCount val="2"/>
                <c:pt idx="0">
                  <c:v>2015.2793110169496</c:v>
                </c:pt>
                <c:pt idx="1">
                  <c:v>2015.2793110169496</c:v>
                </c:pt>
              </c:numCache>
            </c:numRef>
          </c:xVal>
          <c:yVal>
            <c:numRef>
              <c:f>katanin_bckgd!$AE$26:$AE$27</c:f>
              <c:numCache>
                <c:formatCode>General</c:formatCode>
                <c:ptCount val="2"/>
                <c:pt idx="0">
                  <c:v>0</c:v>
                </c:pt>
                <c:pt idx="1">
                  <c:v>2671.0064999999995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1D-4AE9-82D2-8D20F43D3D8D}"/>
            </c:ext>
          </c:extLst>
        </c:ser>
        <c:ser>
          <c:idx val="3"/>
          <c:order val="3"/>
          <c:tx>
            <c:strRef>
              <c:f>katanin_bckgd!$AC$29</c:f>
              <c:strCache>
                <c:ptCount val="1"/>
                <c:pt idx="0">
                  <c:v>GFP_siWDR_avg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katanin_bckgd!$AD$30:$AD$31</c:f>
              <c:numCache>
                <c:formatCode>General</c:formatCode>
                <c:ptCount val="2"/>
                <c:pt idx="0">
                  <c:v>400.45706052631573</c:v>
                </c:pt>
                <c:pt idx="1">
                  <c:v>400.45706052631573</c:v>
                </c:pt>
              </c:numCache>
            </c:numRef>
          </c:xVal>
          <c:yVal>
            <c:numRef>
              <c:f>katanin_bckgd!$AE$30:$AE$31</c:f>
              <c:numCache>
                <c:formatCode>General</c:formatCode>
                <c:ptCount val="2"/>
                <c:pt idx="0">
                  <c:v>0</c:v>
                </c:pt>
                <c:pt idx="1">
                  <c:v>2671.0064999999995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1D-4AE9-82D2-8D20F43D3D8D}"/>
            </c:ext>
          </c:extLst>
        </c:ser>
        <c:ser>
          <c:idx val="4"/>
          <c:order val="4"/>
          <c:tx>
            <c:strRef>
              <c:f>katanin_bckgd!$AC$33</c:f>
              <c:strCache>
                <c:ptCount val="1"/>
                <c:pt idx="0">
                  <c:v>RFP_siLA_avg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katanin_bckgd!$AD$34:$AD$35</c:f>
              <c:numCache>
                <c:formatCode>General</c:formatCode>
                <c:ptCount val="2"/>
                <c:pt idx="0">
                  <c:v>0</c:v>
                </c:pt>
                <c:pt idx="1">
                  <c:v>3914.2389999999987</c:v>
                </c:pt>
              </c:numCache>
            </c:numRef>
          </c:xVal>
          <c:yVal>
            <c:numRef>
              <c:f>katanin_bckgd!$AE$34:$AE$35</c:f>
              <c:numCache>
                <c:formatCode>General</c:formatCode>
                <c:ptCount val="2"/>
                <c:pt idx="0">
                  <c:v>1538.133120338983</c:v>
                </c:pt>
                <c:pt idx="1">
                  <c:v>1538.133120338983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1D-4AE9-82D2-8D20F43D3D8D}"/>
            </c:ext>
          </c:extLst>
        </c:ser>
        <c:ser>
          <c:idx val="5"/>
          <c:order val="5"/>
          <c:tx>
            <c:strRef>
              <c:f>katanin_bckgd!$AC$37</c:f>
              <c:strCache>
                <c:ptCount val="1"/>
                <c:pt idx="0">
                  <c:v>RFP_siWDR_avg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katanin_bckgd!$AD$38:$AD$39</c:f>
              <c:numCache>
                <c:formatCode>General</c:formatCode>
                <c:ptCount val="2"/>
                <c:pt idx="0">
                  <c:v>0</c:v>
                </c:pt>
                <c:pt idx="1">
                  <c:v>3914.2389999999987</c:v>
                </c:pt>
              </c:numCache>
            </c:numRef>
          </c:xVal>
          <c:yVal>
            <c:numRef>
              <c:f>katanin_bckgd!$AE$38:$AE$39</c:f>
              <c:numCache>
                <c:formatCode>General</c:formatCode>
                <c:ptCount val="2"/>
                <c:pt idx="0">
                  <c:v>1485.7671710526315</c:v>
                </c:pt>
                <c:pt idx="1">
                  <c:v>1485.7671710526315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1D-4AE9-82D2-8D20F43D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068496"/>
        <c:axId val="1756063920"/>
      </c:scatterChart>
      <c:valAx>
        <c:axId val="17560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GFP_mean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063920"/>
        <c:crosses val="autoZero"/>
        <c:crossBetween val="midCat"/>
      </c:valAx>
      <c:valAx>
        <c:axId val="17560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RFP_mean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068496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77741687717340635"/>
          <c:y val="4.432477190351207E-2"/>
          <c:w val="0.22036939407172659"/>
          <c:h val="0.912024434445694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GFP/RFP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>
              <a:solidFill>
                <a:schemeClr val="tx1"/>
              </a:solidFill>
            </a:rPr>
            <a:t>GFP/RFP</a:t>
          </a:r>
        </a:p>
      </cx:txPr>
    </cx:title>
    <cx:plotArea>
      <cx:plotAreaRegion>
        <cx:series layoutId="boxWhisker" uniqueId="{A71DBE94-5548-46FE-A871-1FFF20F86487}">
          <cx:tx>
            <cx:txData>
              <cx:f>_xlchart.v1.0</cx:f>
              <cx:v>katanin_siLA_sum - yen dark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764B-4F98-86D1-ADE6E02889D9}">
          <cx:tx>
            <cx:txData>
              <cx:f>_xlchart.v1.2</cx:f>
              <cx:v>katanin_siWDR62_sum - yen dark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majorTickMarks type="out"/>
        <cx:tickLabels/>
        <cx:spPr>
          <a:ln>
            <a:solidFill>
              <a:sysClr val="windowText" lastClr="000000"/>
            </a:solidFill>
          </a:ln>
        </cx:sp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chemeClr val="tx1"/>
              </a:solidFill>
            </a:defRPr>
          </a:pPr>
          <a:endParaRPr lang="en-US">
            <a:solidFill>
              <a:schemeClr val="tx1"/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30</xdr:col>
      <xdr:colOff>404813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3E30E-4C10-46EE-B3D9-4898D0A14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20</xdr:row>
      <xdr:rowOff>0</xdr:rowOff>
    </xdr:from>
    <xdr:to>
      <xdr:col>26</xdr:col>
      <xdr:colOff>481013</xdr:colOff>
      <xdr:row>31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7850045-BBBB-4F69-9FC3-06287137D4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800" y="3819525"/>
              <a:ext cx="2919413" cy="2114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062-9003-4595-8EDE-517BB6475E6C}">
  <dimension ref="A1:AE73"/>
  <sheetViews>
    <sheetView tabSelected="1" topLeftCell="A48" zoomScaleNormal="100" workbookViewId="0">
      <selection activeCell="J72" sqref="J72"/>
    </sheetView>
  </sheetViews>
  <sheetFormatPr baseColWidth="10" defaultColWidth="9.140625" defaultRowHeight="15" x14ac:dyDescent="0.25"/>
  <cols>
    <col min="29" max="29" width="12" bestFit="1" customWidth="1"/>
  </cols>
  <sheetData>
    <row r="1" spans="1:21" x14ac:dyDescent="0.25">
      <c r="A1" s="32" t="s">
        <v>16</v>
      </c>
      <c r="B1" s="32"/>
      <c r="C1" s="32"/>
      <c r="D1" s="32"/>
      <c r="E1" s="32"/>
      <c r="F1" s="32"/>
      <c r="G1" s="32"/>
      <c r="H1" s="32"/>
      <c r="I1" s="32"/>
      <c r="J1" s="32"/>
      <c r="L1" s="32" t="s">
        <v>17</v>
      </c>
      <c r="M1" s="32"/>
      <c r="N1" s="32"/>
      <c r="O1" s="32"/>
      <c r="P1" s="32"/>
      <c r="Q1" s="32"/>
      <c r="R1" s="32"/>
      <c r="S1" s="32"/>
      <c r="T1" s="32"/>
      <c r="U1" s="32"/>
    </row>
    <row r="2" spans="1:21" ht="15.75" thickBot="1" x14ac:dyDescent="0.3">
      <c r="A2" s="28" t="s">
        <v>14</v>
      </c>
      <c r="B2" s="9">
        <f>AVERAGE(B4:B73)</f>
        <v>10550.586469491525</v>
      </c>
      <c r="C2" s="9">
        <f t="shared" ref="C2:J2" si="0">AVERAGE(C4:C73)</f>
        <v>11642.562735593223</v>
      </c>
      <c r="D2" s="9">
        <f t="shared" si="0"/>
        <v>10676.102559322031</v>
      </c>
      <c r="E2" s="9">
        <f>AVERAGE(E4:E73)</f>
        <v>11738.462169491519</v>
      </c>
      <c r="F2" s="9">
        <f t="shared" ref="F2:G2" si="1">AVERAGE(F4:F73)</f>
        <v>8598.0652033898314</v>
      </c>
      <c r="G2" s="9">
        <f t="shared" si="1"/>
        <v>10152.379332203391</v>
      </c>
      <c r="H2" s="9">
        <f t="shared" si="0"/>
        <v>2015.2793110169496</v>
      </c>
      <c r="I2" s="9">
        <f t="shared" si="0"/>
        <v>1538.133120338983</v>
      </c>
      <c r="J2" s="9">
        <f t="shared" si="0"/>
        <v>1.3200606211842922</v>
      </c>
      <c r="L2" t="s">
        <v>14</v>
      </c>
      <c r="M2" s="9">
        <f>AVERAGE(M4:M73)</f>
        <v>8091.7756666666646</v>
      </c>
      <c r="N2" s="9">
        <f t="shared" ref="N2:U2" si="2">AVERAGE(N4:N73)</f>
        <v>11006.821192982456</v>
      </c>
      <c r="O2" s="9">
        <f t="shared" si="2"/>
        <v>8146.1959245614025</v>
      </c>
      <c r="P2" s="9">
        <f t="shared" si="2"/>
        <v>10998.487149122806</v>
      </c>
      <c r="Q2" s="9"/>
      <c r="R2" s="9"/>
      <c r="S2" s="9">
        <f t="shared" si="2"/>
        <v>400.45706052631573</v>
      </c>
      <c r="T2" s="9">
        <f t="shared" si="2"/>
        <v>1485.7671710526315</v>
      </c>
      <c r="U2" s="9">
        <f t="shared" si="2"/>
        <v>0.27362047982611559</v>
      </c>
    </row>
    <row r="3" spans="1:21" x14ac:dyDescent="0.25">
      <c r="A3" s="10" t="s">
        <v>13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18</v>
      </c>
      <c r="G3" s="11" t="s">
        <v>19</v>
      </c>
      <c r="H3" s="11" t="s">
        <v>4</v>
      </c>
      <c r="I3" s="11" t="s">
        <v>5</v>
      </c>
      <c r="J3" s="12" t="s">
        <v>6</v>
      </c>
      <c r="L3" s="20" t="s">
        <v>13</v>
      </c>
      <c r="M3" s="21" t="s">
        <v>0</v>
      </c>
      <c r="N3" s="21" t="s">
        <v>1</v>
      </c>
      <c r="O3" s="21" t="s">
        <v>2</v>
      </c>
      <c r="P3" s="21" t="s">
        <v>3</v>
      </c>
      <c r="Q3" s="21" t="s">
        <v>18</v>
      </c>
      <c r="R3" s="21" t="s">
        <v>19</v>
      </c>
      <c r="S3" s="21" t="s">
        <v>4</v>
      </c>
      <c r="T3" s="21" t="s">
        <v>5</v>
      </c>
      <c r="U3" s="22" t="s">
        <v>6</v>
      </c>
    </row>
    <row r="4" spans="1:21" x14ac:dyDescent="0.25">
      <c r="A4" s="13">
        <v>1</v>
      </c>
      <c r="B4">
        <v>10596.414000000001</v>
      </c>
      <c r="C4">
        <v>11462.213</v>
      </c>
      <c r="D4">
        <v>11214.99</v>
      </c>
      <c r="E4">
        <v>12346.261</v>
      </c>
      <c r="F4">
        <v>8533.0429999999997</v>
      </c>
      <c r="G4">
        <v>10198.885</v>
      </c>
      <c r="H4" s="14">
        <f>AVERAGE(B4-F4,D4-F4)</f>
        <v>2372.6590000000006</v>
      </c>
      <c r="I4" s="14">
        <f>AVERAGE(C4-G4,E4-G4)</f>
        <v>1705.3519999999999</v>
      </c>
      <c r="J4" s="15">
        <f>H4/I4</f>
        <v>1.3913016198415347</v>
      </c>
      <c r="L4" s="23">
        <v>1</v>
      </c>
      <c r="M4">
        <v>8026.0254000000004</v>
      </c>
      <c r="N4">
        <v>11176.563</v>
      </c>
      <c r="O4">
        <v>8000.8130000000001</v>
      </c>
      <c r="P4">
        <v>11164.477000000001</v>
      </c>
      <c r="Q4">
        <v>7563.723</v>
      </c>
      <c r="R4">
        <v>9232.9220000000005</v>
      </c>
      <c r="S4" s="19">
        <f>AVERAGE(O4-Q4,M4-Q4)</f>
        <v>449.69620000000032</v>
      </c>
      <c r="T4" s="19">
        <f>AVERAGE(P4-R4,N4-R4)</f>
        <v>1937.598</v>
      </c>
      <c r="U4" s="24">
        <f>S4/T4</f>
        <v>0.23208952527820545</v>
      </c>
    </row>
    <row r="5" spans="1:21" x14ac:dyDescent="0.25">
      <c r="A5" s="13">
        <v>2</v>
      </c>
      <c r="B5">
        <v>11125.949000000001</v>
      </c>
      <c r="C5">
        <v>12233.642</v>
      </c>
      <c r="D5">
        <v>10584.541999999999</v>
      </c>
      <c r="E5">
        <v>12026.312</v>
      </c>
      <c r="F5">
        <v>8766.6389999999992</v>
      </c>
      <c r="G5">
        <v>10199.963</v>
      </c>
      <c r="H5" s="14">
        <f t="shared" ref="H5:H62" si="3">AVERAGE(B5-F5,D5-F5)</f>
        <v>2088.6065000000008</v>
      </c>
      <c r="I5" s="14">
        <f t="shared" ref="I5:I62" si="4">AVERAGE(C5-G5,E5-G5)</f>
        <v>1930.0140000000001</v>
      </c>
      <c r="J5" s="15">
        <f t="shared" ref="J5:J62" si="5">H5/I5</f>
        <v>1.0821716837287194</v>
      </c>
      <c r="L5" s="23">
        <v>2</v>
      </c>
      <c r="M5">
        <v>8559.24</v>
      </c>
      <c r="N5">
        <v>11845.857</v>
      </c>
      <c r="O5">
        <v>8618.6370000000006</v>
      </c>
      <c r="P5">
        <v>11849.421</v>
      </c>
      <c r="Q5">
        <v>8117.7730000000001</v>
      </c>
      <c r="R5">
        <v>10286.689</v>
      </c>
      <c r="S5" s="19">
        <f t="shared" ref="S5:S64" si="6">AVERAGE(O5-Q5,M5-Q5)</f>
        <v>471.16550000000007</v>
      </c>
      <c r="T5" s="19">
        <f t="shared" ref="T5:T64" si="7">AVERAGE(P5-R5,N5-R5)</f>
        <v>1560.9499999999998</v>
      </c>
      <c r="U5" s="24">
        <f t="shared" ref="U5:U64" si="8">S5/T5</f>
        <v>0.30184535058778317</v>
      </c>
    </row>
    <row r="6" spans="1:21" x14ac:dyDescent="0.25">
      <c r="A6" s="13">
        <v>3</v>
      </c>
      <c r="B6">
        <v>11327.582</v>
      </c>
      <c r="C6">
        <v>12470.754000000001</v>
      </c>
      <c r="D6">
        <v>11397.403</v>
      </c>
      <c r="E6">
        <v>12147.575999999999</v>
      </c>
      <c r="F6">
        <v>8887.9449999999997</v>
      </c>
      <c r="G6">
        <v>10419.556</v>
      </c>
      <c r="H6" s="14">
        <f t="shared" si="3"/>
        <v>2474.5475000000006</v>
      </c>
      <c r="I6" s="14">
        <f t="shared" si="4"/>
        <v>1889.6089999999995</v>
      </c>
      <c r="J6" s="15">
        <f t="shared" si="5"/>
        <v>1.3095553101197133</v>
      </c>
      <c r="L6" s="23">
        <v>3</v>
      </c>
      <c r="M6">
        <v>8072.0063</v>
      </c>
      <c r="N6">
        <v>12244.464</v>
      </c>
      <c r="O6">
        <v>7526.2896000000001</v>
      </c>
      <c r="P6">
        <v>9769.0020000000004</v>
      </c>
      <c r="Q6">
        <v>7530.0140000000001</v>
      </c>
      <c r="R6">
        <v>9323.8880000000008</v>
      </c>
      <c r="S6" s="19">
        <f t="shared" si="6"/>
        <v>269.13394999999991</v>
      </c>
      <c r="T6" s="19">
        <f t="shared" si="7"/>
        <v>1682.8449999999993</v>
      </c>
      <c r="U6" s="24">
        <f t="shared" si="8"/>
        <v>0.15992794939522059</v>
      </c>
    </row>
    <row r="7" spans="1:21" x14ac:dyDescent="0.25">
      <c r="A7" s="13">
        <v>4</v>
      </c>
      <c r="B7">
        <v>10544.597</v>
      </c>
      <c r="C7">
        <v>12177.376</v>
      </c>
      <c r="D7">
        <v>10772.4</v>
      </c>
      <c r="E7">
        <v>12231.418</v>
      </c>
      <c r="F7">
        <v>8767.75</v>
      </c>
      <c r="G7">
        <v>10538.794</v>
      </c>
      <c r="H7" s="14">
        <f t="shared" si="3"/>
        <v>1890.7484999999997</v>
      </c>
      <c r="I7" s="14">
        <f t="shared" si="4"/>
        <v>1665.6030000000001</v>
      </c>
      <c r="J7" s="15">
        <f t="shared" si="5"/>
        <v>1.1351735677709511</v>
      </c>
      <c r="L7" s="23">
        <v>4</v>
      </c>
      <c r="M7">
        <v>7700.2114000000001</v>
      </c>
      <c r="N7">
        <v>10349.218999999999</v>
      </c>
      <c r="O7">
        <v>7718.8994000000002</v>
      </c>
      <c r="P7">
        <v>10000.550999999999</v>
      </c>
      <c r="Q7">
        <v>7454.0254000000004</v>
      </c>
      <c r="R7">
        <v>9281.8420000000006</v>
      </c>
      <c r="S7" s="19">
        <f t="shared" si="6"/>
        <v>255.52999999999975</v>
      </c>
      <c r="T7" s="19">
        <f t="shared" si="7"/>
        <v>893.04299999999876</v>
      </c>
      <c r="U7" s="24">
        <f t="shared" si="8"/>
        <v>0.28613403833857953</v>
      </c>
    </row>
    <row r="8" spans="1:21" x14ac:dyDescent="0.25">
      <c r="A8" s="13">
        <v>5</v>
      </c>
      <c r="B8">
        <v>11421.837</v>
      </c>
      <c r="C8">
        <v>11542.81</v>
      </c>
      <c r="D8">
        <v>10429.727999999999</v>
      </c>
      <c r="E8">
        <v>10602.861999999999</v>
      </c>
      <c r="F8">
        <v>8461.4509999999991</v>
      </c>
      <c r="G8">
        <v>9479.3510000000006</v>
      </c>
      <c r="H8" s="14">
        <f t="shared" si="3"/>
        <v>2464.3315000000002</v>
      </c>
      <c r="I8" s="14">
        <f t="shared" si="4"/>
        <v>1593.4849999999988</v>
      </c>
      <c r="J8" s="15">
        <f t="shared" si="5"/>
        <v>1.5465043599406345</v>
      </c>
      <c r="L8" s="23">
        <v>5</v>
      </c>
      <c r="M8">
        <v>7809.3469999999998</v>
      </c>
      <c r="N8">
        <v>10684.15</v>
      </c>
      <c r="O8">
        <v>8042.2016999999996</v>
      </c>
      <c r="P8">
        <v>11178.645</v>
      </c>
      <c r="Q8">
        <v>7442.76</v>
      </c>
      <c r="R8">
        <v>8885.0470000000005</v>
      </c>
      <c r="S8" s="19">
        <f t="shared" si="6"/>
        <v>483.01434999999947</v>
      </c>
      <c r="T8" s="19">
        <f t="shared" si="7"/>
        <v>2046.3504999999996</v>
      </c>
      <c r="U8" s="24">
        <f t="shared" si="8"/>
        <v>0.23603695945538145</v>
      </c>
    </row>
    <row r="9" spans="1:21" x14ac:dyDescent="0.25">
      <c r="A9" s="13">
        <v>6</v>
      </c>
      <c r="B9">
        <v>6994.0766999999996</v>
      </c>
      <c r="C9">
        <v>7830.2334000000001</v>
      </c>
      <c r="D9">
        <v>9869.4619999999995</v>
      </c>
      <c r="E9">
        <v>11477.472</v>
      </c>
      <c r="F9">
        <v>7093.9233000000004</v>
      </c>
      <c r="G9">
        <v>7613.9745999999996</v>
      </c>
      <c r="H9" s="14">
        <f t="shared" si="3"/>
        <v>1337.8460499999992</v>
      </c>
      <c r="I9" s="14">
        <f t="shared" si="4"/>
        <v>2039.8781000000004</v>
      </c>
      <c r="J9" s="15">
        <f t="shared" si="5"/>
        <v>0.6558460772729503</v>
      </c>
      <c r="L9" s="23">
        <v>6</v>
      </c>
      <c r="M9">
        <v>7835.6367</v>
      </c>
      <c r="N9">
        <v>10909.569</v>
      </c>
      <c r="O9">
        <v>8093.2430000000004</v>
      </c>
      <c r="P9">
        <v>11308.834999999999</v>
      </c>
      <c r="Q9">
        <v>7568.6880000000001</v>
      </c>
      <c r="R9">
        <v>9253.5310000000009</v>
      </c>
      <c r="S9" s="19">
        <f t="shared" si="6"/>
        <v>395.7518500000001</v>
      </c>
      <c r="T9" s="19">
        <f t="shared" si="7"/>
        <v>1855.6709999999985</v>
      </c>
      <c r="U9" s="24">
        <f t="shared" si="8"/>
        <v>0.21326617164357284</v>
      </c>
    </row>
    <row r="10" spans="1:21" x14ac:dyDescent="0.25">
      <c r="A10" s="13">
        <v>7</v>
      </c>
      <c r="B10">
        <v>10366.554</v>
      </c>
      <c r="C10">
        <v>12499.053</v>
      </c>
      <c r="D10">
        <v>10029.373</v>
      </c>
      <c r="E10">
        <v>12195.791999999999</v>
      </c>
      <c r="F10">
        <v>8874.8269999999993</v>
      </c>
      <c r="G10">
        <v>11105.807000000001</v>
      </c>
      <c r="H10" s="14">
        <f t="shared" si="3"/>
        <v>1323.1365000000005</v>
      </c>
      <c r="I10" s="14">
        <f t="shared" si="4"/>
        <v>1241.615499999999</v>
      </c>
      <c r="J10" s="15">
        <f t="shared" si="5"/>
        <v>1.0656572022498121</v>
      </c>
      <c r="L10" s="23">
        <v>7</v>
      </c>
      <c r="M10">
        <v>7425.576</v>
      </c>
      <c r="N10">
        <v>9837.6990000000005</v>
      </c>
      <c r="O10">
        <v>7581.6</v>
      </c>
      <c r="P10">
        <v>9657.2880000000005</v>
      </c>
      <c r="Q10">
        <v>7279.9696999999996</v>
      </c>
      <c r="R10">
        <v>8368.2379999999994</v>
      </c>
      <c r="S10" s="19">
        <f t="shared" si="6"/>
        <v>223.61830000000054</v>
      </c>
      <c r="T10" s="19">
        <f t="shared" si="7"/>
        <v>1379.2555000000011</v>
      </c>
      <c r="U10" s="24">
        <f t="shared" si="8"/>
        <v>0.16212971418276045</v>
      </c>
    </row>
    <row r="11" spans="1:21" x14ac:dyDescent="0.25">
      <c r="A11" s="13">
        <v>8</v>
      </c>
      <c r="B11">
        <v>10739.050999999999</v>
      </c>
      <c r="C11">
        <v>12756.976000000001</v>
      </c>
      <c r="D11">
        <v>10121.448</v>
      </c>
      <c r="E11">
        <v>11813.993</v>
      </c>
      <c r="F11">
        <v>8645.491</v>
      </c>
      <c r="G11">
        <v>10518.564</v>
      </c>
      <c r="H11" s="14">
        <f t="shared" si="3"/>
        <v>1784.7584999999999</v>
      </c>
      <c r="I11" s="14">
        <f t="shared" si="4"/>
        <v>1766.9205000000002</v>
      </c>
      <c r="J11" s="15">
        <f t="shared" si="5"/>
        <v>1.0100955306138559</v>
      </c>
      <c r="L11" s="23">
        <v>8</v>
      </c>
      <c r="M11">
        <v>8032.8896000000004</v>
      </c>
      <c r="N11">
        <v>10219.603999999999</v>
      </c>
      <c r="O11">
        <v>8324.1329999999998</v>
      </c>
      <c r="P11">
        <v>10655.14</v>
      </c>
      <c r="Q11">
        <v>7601.6480000000001</v>
      </c>
      <c r="R11">
        <v>9050.2109999999993</v>
      </c>
      <c r="S11" s="19">
        <f t="shared" si="6"/>
        <v>576.86329999999998</v>
      </c>
      <c r="T11" s="19">
        <f t="shared" si="7"/>
        <v>1387.1610000000001</v>
      </c>
      <c r="U11" s="24">
        <f t="shared" si="8"/>
        <v>0.41585893778732241</v>
      </c>
    </row>
    <row r="12" spans="1:21" x14ac:dyDescent="0.25">
      <c r="A12" s="13">
        <v>9</v>
      </c>
      <c r="B12">
        <v>10755.584000000001</v>
      </c>
      <c r="C12">
        <v>11831.683999999999</v>
      </c>
      <c r="D12">
        <v>10329.902</v>
      </c>
      <c r="E12">
        <v>11997.794</v>
      </c>
      <c r="F12">
        <v>8504.8829999999998</v>
      </c>
      <c r="G12">
        <v>10075.76</v>
      </c>
      <c r="H12" s="14">
        <f t="shared" si="3"/>
        <v>2037.8600000000006</v>
      </c>
      <c r="I12" s="14">
        <f t="shared" si="4"/>
        <v>1838.9789999999994</v>
      </c>
      <c r="J12" s="15">
        <f t="shared" si="5"/>
        <v>1.1081475101129492</v>
      </c>
      <c r="L12" s="23">
        <v>9</v>
      </c>
      <c r="M12">
        <v>8481.9069999999992</v>
      </c>
      <c r="N12">
        <v>12495.438</v>
      </c>
      <c r="O12">
        <v>8280.0429999999997</v>
      </c>
      <c r="P12">
        <v>11647.188</v>
      </c>
      <c r="Q12">
        <v>8047.4546</v>
      </c>
      <c r="R12">
        <v>10540.376</v>
      </c>
      <c r="S12" s="19">
        <f t="shared" si="6"/>
        <v>333.52039999999943</v>
      </c>
      <c r="T12" s="19">
        <f t="shared" si="7"/>
        <v>1530.9369999999999</v>
      </c>
      <c r="U12" s="24">
        <f t="shared" si="8"/>
        <v>0.21785377190570182</v>
      </c>
    </row>
    <row r="13" spans="1:21" x14ac:dyDescent="0.25">
      <c r="A13" s="13">
        <v>10</v>
      </c>
      <c r="B13">
        <v>9268.1569999999992</v>
      </c>
      <c r="C13">
        <v>11690.986999999999</v>
      </c>
      <c r="D13">
        <v>9463.3549999999996</v>
      </c>
      <c r="E13">
        <v>11897.061</v>
      </c>
      <c r="F13">
        <v>7997.1360000000004</v>
      </c>
      <c r="G13">
        <v>9982.3250000000007</v>
      </c>
      <c r="H13" s="14">
        <f t="shared" si="3"/>
        <v>1368.619999999999</v>
      </c>
      <c r="I13" s="14">
        <f t="shared" si="4"/>
        <v>1811.6989999999987</v>
      </c>
      <c r="J13" s="15">
        <f t="shared" si="5"/>
        <v>0.75543453962275187</v>
      </c>
      <c r="L13" s="23">
        <v>10</v>
      </c>
      <c r="M13">
        <v>8027.8029999999999</v>
      </c>
      <c r="N13">
        <v>11469.704</v>
      </c>
      <c r="O13">
        <v>8087.47</v>
      </c>
      <c r="P13">
        <v>12179.558999999999</v>
      </c>
      <c r="Q13">
        <v>7631.3950000000004</v>
      </c>
      <c r="R13">
        <v>9921.1170000000002</v>
      </c>
      <c r="S13" s="19">
        <f t="shared" si="6"/>
        <v>426.24149999999963</v>
      </c>
      <c r="T13" s="19">
        <f t="shared" si="7"/>
        <v>1903.5144999999993</v>
      </c>
      <c r="U13" s="24">
        <f t="shared" si="8"/>
        <v>0.2239234321566764</v>
      </c>
    </row>
    <row r="14" spans="1:21" x14ac:dyDescent="0.25">
      <c r="A14" s="13">
        <v>11</v>
      </c>
      <c r="B14">
        <v>11836.020500000001</v>
      </c>
      <c r="C14">
        <v>12304.771000000001</v>
      </c>
      <c r="D14">
        <v>11430.759</v>
      </c>
      <c r="E14">
        <v>11708.608</v>
      </c>
      <c r="F14">
        <v>9007.5709999999999</v>
      </c>
      <c r="G14">
        <v>10305.874</v>
      </c>
      <c r="H14" s="14">
        <f t="shared" si="3"/>
        <v>2625.8187500000004</v>
      </c>
      <c r="I14" s="14">
        <f t="shared" si="4"/>
        <v>1700.8155000000006</v>
      </c>
      <c r="J14" s="15">
        <f t="shared" si="5"/>
        <v>1.5438586666219818</v>
      </c>
      <c r="L14" s="23">
        <v>11</v>
      </c>
      <c r="M14">
        <v>8402.9349999999995</v>
      </c>
      <c r="N14">
        <v>10968.437</v>
      </c>
      <c r="O14">
        <v>8610.3649999999998</v>
      </c>
      <c r="P14">
        <v>11149.351000000001</v>
      </c>
      <c r="Q14">
        <v>8240.0130000000008</v>
      </c>
      <c r="R14">
        <v>9803.5869999999995</v>
      </c>
      <c r="S14" s="19">
        <f t="shared" si="6"/>
        <v>266.63699999999881</v>
      </c>
      <c r="T14" s="19">
        <f t="shared" si="7"/>
        <v>1255.3070000000007</v>
      </c>
      <c r="U14" s="24">
        <f t="shared" si="8"/>
        <v>0.21240780143821286</v>
      </c>
    </row>
    <row r="15" spans="1:21" x14ac:dyDescent="0.25">
      <c r="A15" s="13">
        <v>12</v>
      </c>
      <c r="B15">
        <v>11244.819</v>
      </c>
      <c r="C15">
        <v>11724.523999999999</v>
      </c>
      <c r="D15">
        <v>11380.606</v>
      </c>
      <c r="E15">
        <v>11313.91</v>
      </c>
      <c r="F15">
        <v>8715.5380000000005</v>
      </c>
      <c r="G15">
        <v>9846.2099999999991</v>
      </c>
      <c r="H15" s="14">
        <f t="shared" si="3"/>
        <v>2597.1744999999992</v>
      </c>
      <c r="I15" s="14">
        <f t="shared" si="4"/>
        <v>1673.0070000000005</v>
      </c>
      <c r="J15" s="15">
        <f t="shared" si="5"/>
        <v>1.5523990634826981</v>
      </c>
      <c r="L15" s="23">
        <v>12</v>
      </c>
      <c r="M15">
        <v>7828.9170000000004</v>
      </c>
      <c r="N15">
        <v>11107.540999999999</v>
      </c>
      <c r="O15">
        <v>8005.3696</v>
      </c>
      <c r="P15">
        <v>11452.816000000001</v>
      </c>
      <c r="Q15">
        <v>7527.616</v>
      </c>
      <c r="R15">
        <v>9589.223</v>
      </c>
      <c r="S15" s="19">
        <f t="shared" si="6"/>
        <v>389.5273000000002</v>
      </c>
      <c r="T15" s="19">
        <f t="shared" si="7"/>
        <v>1690.9555</v>
      </c>
      <c r="U15" s="24">
        <f t="shared" si="8"/>
        <v>0.23035928503145126</v>
      </c>
    </row>
    <row r="16" spans="1:21" x14ac:dyDescent="0.25">
      <c r="A16" s="13">
        <v>13</v>
      </c>
      <c r="B16">
        <v>10691.554</v>
      </c>
      <c r="C16">
        <v>11903.317999999999</v>
      </c>
      <c r="D16">
        <v>10373.064</v>
      </c>
      <c r="E16">
        <v>11861.369000000001</v>
      </c>
      <c r="F16">
        <v>8873.0069999999996</v>
      </c>
      <c r="G16">
        <v>10424.248</v>
      </c>
      <c r="H16" s="14">
        <f t="shared" si="3"/>
        <v>1659.3020000000006</v>
      </c>
      <c r="I16" s="14">
        <f t="shared" si="4"/>
        <v>1458.0955000000004</v>
      </c>
      <c r="J16" s="15">
        <f t="shared" si="5"/>
        <v>1.1379926760627135</v>
      </c>
      <c r="L16" s="23">
        <v>13</v>
      </c>
      <c r="M16">
        <v>8475.7119999999995</v>
      </c>
      <c r="N16">
        <v>11352.538</v>
      </c>
      <c r="O16">
        <v>8762.3919999999998</v>
      </c>
      <c r="P16">
        <v>11680.651</v>
      </c>
      <c r="Q16">
        <v>7915.3936000000003</v>
      </c>
      <c r="R16">
        <v>9446.9979999999996</v>
      </c>
      <c r="S16" s="19">
        <f t="shared" si="6"/>
        <v>703.65839999999935</v>
      </c>
      <c r="T16" s="19">
        <f t="shared" si="7"/>
        <v>2069.5965000000006</v>
      </c>
      <c r="U16" s="24">
        <f t="shared" si="8"/>
        <v>0.33999786914985564</v>
      </c>
    </row>
    <row r="17" spans="1:31" x14ac:dyDescent="0.25">
      <c r="A17" s="13">
        <v>14</v>
      </c>
      <c r="B17">
        <v>10583.438</v>
      </c>
      <c r="C17">
        <v>11761.867</v>
      </c>
      <c r="D17">
        <v>10214.084999999999</v>
      </c>
      <c r="E17">
        <v>11125.52</v>
      </c>
      <c r="F17">
        <v>8529.8269999999993</v>
      </c>
      <c r="G17">
        <v>9527.4130000000005</v>
      </c>
      <c r="H17" s="14">
        <f t="shared" si="3"/>
        <v>1868.9345000000003</v>
      </c>
      <c r="I17" s="14">
        <f t="shared" si="4"/>
        <v>1916.2804999999998</v>
      </c>
      <c r="J17" s="15">
        <f t="shared" si="5"/>
        <v>0.97529276115892238</v>
      </c>
      <c r="L17" s="23">
        <v>14</v>
      </c>
      <c r="M17">
        <v>7909.5186000000003</v>
      </c>
      <c r="N17">
        <v>10820.411</v>
      </c>
      <c r="O17">
        <v>7977.2910000000002</v>
      </c>
      <c r="P17">
        <v>10758.928</v>
      </c>
      <c r="Q17">
        <v>7483.01</v>
      </c>
      <c r="R17">
        <v>9170.3549999999996</v>
      </c>
      <c r="S17" s="19">
        <f t="shared" si="6"/>
        <v>460.39480000000003</v>
      </c>
      <c r="T17" s="19">
        <f t="shared" si="7"/>
        <v>1619.3145000000004</v>
      </c>
      <c r="U17" s="24">
        <f t="shared" si="8"/>
        <v>0.28431462819606684</v>
      </c>
    </row>
    <row r="18" spans="1:31" x14ac:dyDescent="0.25">
      <c r="A18" s="13">
        <v>15</v>
      </c>
      <c r="B18">
        <v>10667.916999999999</v>
      </c>
      <c r="C18">
        <v>12474.861999999999</v>
      </c>
      <c r="D18">
        <v>10495.328</v>
      </c>
      <c r="E18">
        <v>12409.188</v>
      </c>
      <c r="F18">
        <v>8861.5509999999995</v>
      </c>
      <c r="G18">
        <v>11081.546</v>
      </c>
      <c r="H18" s="14">
        <f t="shared" si="3"/>
        <v>1720.0715</v>
      </c>
      <c r="I18" s="14">
        <f t="shared" si="4"/>
        <v>1360.4789999999994</v>
      </c>
      <c r="J18" s="15">
        <f t="shared" si="5"/>
        <v>1.2643131573511983</v>
      </c>
      <c r="L18" s="23">
        <v>15</v>
      </c>
      <c r="M18">
        <v>8483.2990000000009</v>
      </c>
      <c r="N18">
        <v>11318.414000000001</v>
      </c>
      <c r="O18">
        <v>8524.4789999999994</v>
      </c>
      <c r="P18">
        <v>11324.683999999999</v>
      </c>
      <c r="Q18">
        <v>7946.3423000000003</v>
      </c>
      <c r="R18">
        <v>9514.9089999999997</v>
      </c>
      <c r="S18" s="19">
        <f t="shared" si="6"/>
        <v>557.54669999999987</v>
      </c>
      <c r="T18" s="19">
        <f t="shared" si="7"/>
        <v>1806.6400000000003</v>
      </c>
      <c r="U18" s="24">
        <f t="shared" si="8"/>
        <v>0.30860973962715305</v>
      </c>
    </row>
    <row r="19" spans="1:31" x14ac:dyDescent="0.25">
      <c r="A19" s="13">
        <v>16</v>
      </c>
      <c r="B19">
        <v>11854.002</v>
      </c>
      <c r="C19">
        <v>11534.795</v>
      </c>
      <c r="D19">
        <v>11235.088</v>
      </c>
      <c r="E19">
        <v>11156.544</v>
      </c>
      <c r="F19">
        <v>9227.4619999999995</v>
      </c>
      <c r="G19">
        <v>9868.9069999999992</v>
      </c>
      <c r="H19" s="14">
        <f t="shared" si="3"/>
        <v>2317.0830000000005</v>
      </c>
      <c r="I19" s="14">
        <f t="shared" si="4"/>
        <v>1476.7625000000007</v>
      </c>
      <c r="J19" s="15">
        <f t="shared" si="5"/>
        <v>1.5690288722797332</v>
      </c>
      <c r="L19" s="23">
        <v>16</v>
      </c>
      <c r="M19">
        <v>8443.3160000000007</v>
      </c>
      <c r="N19">
        <v>11399.437</v>
      </c>
      <c r="O19">
        <v>8358.268</v>
      </c>
      <c r="P19">
        <v>10827.619000000001</v>
      </c>
      <c r="Q19">
        <v>7861.7056000000002</v>
      </c>
      <c r="R19">
        <v>9074.616</v>
      </c>
      <c r="S19" s="19">
        <f t="shared" si="6"/>
        <v>539.08640000000014</v>
      </c>
      <c r="T19" s="19">
        <f t="shared" si="7"/>
        <v>2038.9120000000003</v>
      </c>
      <c r="U19" s="24">
        <f t="shared" si="8"/>
        <v>0.26439905204344283</v>
      </c>
    </row>
    <row r="20" spans="1:31" x14ac:dyDescent="0.25">
      <c r="A20" s="13">
        <v>17</v>
      </c>
      <c r="B20">
        <v>10705.608</v>
      </c>
      <c r="C20">
        <v>11850.133</v>
      </c>
      <c r="D20">
        <v>10079.763999999999</v>
      </c>
      <c r="E20">
        <v>11176.088</v>
      </c>
      <c r="F20">
        <v>8716.1200000000008</v>
      </c>
      <c r="G20">
        <v>10190.593999999999</v>
      </c>
      <c r="H20" s="14">
        <f t="shared" si="3"/>
        <v>1676.5659999999989</v>
      </c>
      <c r="I20" s="14">
        <f t="shared" si="4"/>
        <v>1322.5165000000006</v>
      </c>
      <c r="J20" s="15">
        <f t="shared" si="5"/>
        <v>1.2677089472985767</v>
      </c>
      <c r="L20" s="23">
        <v>17</v>
      </c>
      <c r="M20">
        <v>8685.7870000000003</v>
      </c>
      <c r="N20">
        <v>12225.008</v>
      </c>
      <c r="O20">
        <v>8526.4509999999991</v>
      </c>
      <c r="P20">
        <v>11594.507</v>
      </c>
      <c r="Q20">
        <v>8046.8306000000002</v>
      </c>
      <c r="R20">
        <v>9954.44</v>
      </c>
      <c r="S20" s="19">
        <f t="shared" si="6"/>
        <v>559.28839999999946</v>
      </c>
      <c r="T20" s="19">
        <f t="shared" si="7"/>
        <v>1955.3174999999992</v>
      </c>
      <c r="U20" s="24">
        <f t="shared" si="8"/>
        <v>0.28603456983328779</v>
      </c>
    </row>
    <row r="21" spans="1:31" x14ac:dyDescent="0.25">
      <c r="A21" s="13">
        <v>18</v>
      </c>
      <c r="B21">
        <v>11159.379000000001</v>
      </c>
      <c r="C21">
        <v>10891.594999999999</v>
      </c>
      <c r="D21">
        <v>12319.494000000001</v>
      </c>
      <c r="E21">
        <v>11385.587</v>
      </c>
      <c r="F21">
        <v>8790.6209999999992</v>
      </c>
      <c r="G21">
        <v>9450.4210000000003</v>
      </c>
      <c r="H21" s="14">
        <f t="shared" si="3"/>
        <v>2948.8155000000015</v>
      </c>
      <c r="I21" s="14">
        <f t="shared" si="4"/>
        <v>1688.1699999999992</v>
      </c>
      <c r="J21" s="15">
        <f t="shared" si="5"/>
        <v>1.746752696707087</v>
      </c>
      <c r="L21" s="23">
        <v>18</v>
      </c>
      <c r="M21">
        <v>8674.6849999999995</v>
      </c>
      <c r="N21">
        <v>11228.513999999999</v>
      </c>
      <c r="O21">
        <v>8728.3780000000006</v>
      </c>
      <c r="P21">
        <v>11649.993</v>
      </c>
      <c r="Q21">
        <v>8227.8189999999995</v>
      </c>
      <c r="R21">
        <v>10031.619000000001</v>
      </c>
      <c r="S21" s="19">
        <f t="shared" si="6"/>
        <v>473.71250000000055</v>
      </c>
      <c r="T21" s="19">
        <f t="shared" si="7"/>
        <v>1407.6344999999992</v>
      </c>
      <c r="U21" s="24">
        <f t="shared" si="8"/>
        <v>0.33653089633708239</v>
      </c>
      <c r="AC21" s="33" t="s">
        <v>15</v>
      </c>
      <c r="AD21" s="34"/>
      <c r="AE21" s="35"/>
    </row>
    <row r="22" spans="1:31" x14ac:dyDescent="0.25">
      <c r="A22" s="13">
        <v>19</v>
      </c>
      <c r="B22">
        <v>9785.1650000000009</v>
      </c>
      <c r="C22">
        <v>10871.638999999999</v>
      </c>
      <c r="D22">
        <v>9655.5310000000009</v>
      </c>
      <c r="E22">
        <v>11407.659</v>
      </c>
      <c r="F22">
        <v>8157.5474000000004</v>
      </c>
      <c r="G22">
        <v>9657.4840000000004</v>
      </c>
      <c r="H22" s="14">
        <f t="shared" si="3"/>
        <v>1562.8006000000005</v>
      </c>
      <c r="I22" s="14">
        <f t="shared" si="4"/>
        <v>1482.1649999999991</v>
      </c>
      <c r="J22" s="15">
        <f t="shared" si="5"/>
        <v>1.0544039293870799</v>
      </c>
      <c r="L22" s="23">
        <v>19</v>
      </c>
      <c r="M22">
        <v>8426.6509999999998</v>
      </c>
      <c r="N22">
        <v>11445.6</v>
      </c>
      <c r="O22">
        <v>8470.1550000000007</v>
      </c>
      <c r="P22">
        <v>11808.223</v>
      </c>
      <c r="Q22">
        <v>8006.1329999999998</v>
      </c>
      <c r="R22">
        <v>9946.0450000000001</v>
      </c>
      <c r="S22" s="19">
        <f t="shared" si="6"/>
        <v>442.27000000000044</v>
      </c>
      <c r="T22" s="19">
        <f t="shared" si="7"/>
        <v>1680.8665000000001</v>
      </c>
      <c r="U22" s="24">
        <f t="shared" si="8"/>
        <v>0.26312024185145005</v>
      </c>
      <c r="AC22" s="3" t="s">
        <v>4</v>
      </c>
      <c r="AD22" s="4" t="s">
        <v>5</v>
      </c>
      <c r="AE22" s="5" t="s">
        <v>6</v>
      </c>
    </row>
    <row r="23" spans="1:31" x14ac:dyDescent="0.25">
      <c r="A23" s="13">
        <v>20</v>
      </c>
      <c r="B23">
        <v>10319.235000000001</v>
      </c>
      <c r="C23">
        <v>10854.200999999999</v>
      </c>
      <c r="D23">
        <v>11179.205</v>
      </c>
      <c r="E23">
        <v>11712.822</v>
      </c>
      <c r="F23">
        <v>8496.7240000000002</v>
      </c>
      <c r="G23">
        <v>9868.2829999999994</v>
      </c>
      <c r="H23" s="14">
        <f t="shared" si="3"/>
        <v>2252.4960000000001</v>
      </c>
      <c r="I23" s="14">
        <f t="shared" si="4"/>
        <v>1415.2285000000002</v>
      </c>
      <c r="J23" s="15">
        <f t="shared" si="5"/>
        <v>1.5916129444821101</v>
      </c>
      <c r="L23" s="23">
        <v>20</v>
      </c>
      <c r="M23">
        <v>7972.0429999999997</v>
      </c>
      <c r="N23">
        <v>11039.316000000001</v>
      </c>
      <c r="O23">
        <v>8036.8433000000005</v>
      </c>
      <c r="P23">
        <v>11048.419</v>
      </c>
      <c r="Q23">
        <v>7535.2255999999998</v>
      </c>
      <c r="R23">
        <v>9272.32</v>
      </c>
      <c r="S23" s="19">
        <f t="shared" si="6"/>
        <v>469.2175500000003</v>
      </c>
      <c r="T23" s="19">
        <f t="shared" si="7"/>
        <v>1771.5475000000006</v>
      </c>
      <c r="U23" s="24">
        <f t="shared" si="8"/>
        <v>0.26486309286090276</v>
      </c>
      <c r="AC23" s="6">
        <f>_xlfn.T.TEST(H4:H73,S4:S73,2,2)</f>
        <v>8.7071696660945276E-39</v>
      </c>
      <c r="AD23" s="2">
        <f>_xlfn.T.TEST(I4:I73,T4:T73,2,2)</f>
        <v>0.37117375776016748</v>
      </c>
      <c r="AE23" s="7">
        <f>_xlfn.T.TEST(J4:J73,U4:U73,2,2)</f>
        <v>2.9975279836243967E-41</v>
      </c>
    </row>
    <row r="24" spans="1:31" x14ac:dyDescent="0.25">
      <c r="A24" s="13">
        <v>21</v>
      </c>
      <c r="B24">
        <v>8812.9179999999997</v>
      </c>
      <c r="C24">
        <v>9391.0049999999992</v>
      </c>
      <c r="D24">
        <v>9940.6239999999998</v>
      </c>
      <c r="E24">
        <v>11446.762000000001</v>
      </c>
      <c r="F24">
        <v>8075.4193999999998</v>
      </c>
      <c r="G24">
        <v>9367.9699999999993</v>
      </c>
      <c r="H24" s="14">
        <f t="shared" si="3"/>
        <v>1301.3516</v>
      </c>
      <c r="I24" s="14">
        <f t="shared" si="4"/>
        <v>1050.9135000000006</v>
      </c>
      <c r="J24" s="15">
        <f t="shared" si="5"/>
        <v>1.2383051507093583</v>
      </c>
      <c r="L24" s="23">
        <v>21</v>
      </c>
      <c r="M24">
        <v>7861.0703000000003</v>
      </c>
      <c r="N24">
        <v>10936.977999999999</v>
      </c>
      <c r="O24">
        <v>8047.509</v>
      </c>
      <c r="P24">
        <v>11058.373</v>
      </c>
      <c r="Q24">
        <v>7636.2655999999997</v>
      </c>
      <c r="R24">
        <v>9811.2000000000007</v>
      </c>
      <c r="S24" s="19">
        <f t="shared" si="6"/>
        <v>318.02405000000044</v>
      </c>
      <c r="T24" s="19">
        <f t="shared" si="7"/>
        <v>1186.4754999999986</v>
      </c>
      <c r="U24" s="24">
        <f t="shared" si="8"/>
        <v>0.26804097514023745</v>
      </c>
    </row>
    <row r="25" spans="1:31" x14ac:dyDescent="0.25">
      <c r="A25" s="13">
        <v>22</v>
      </c>
      <c r="B25">
        <v>9953.5259999999998</v>
      </c>
      <c r="C25">
        <v>10884.957</v>
      </c>
      <c r="D25">
        <v>10154.449000000001</v>
      </c>
      <c r="E25">
        <v>11251.165999999999</v>
      </c>
      <c r="F25">
        <v>8459.1630000000005</v>
      </c>
      <c r="G25">
        <v>9715.7279999999992</v>
      </c>
      <c r="H25" s="14">
        <f t="shared" si="3"/>
        <v>1594.8244999999997</v>
      </c>
      <c r="I25" s="14">
        <f t="shared" si="4"/>
        <v>1352.3335000000006</v>
      </c>
      <c r="J25" s="15">
        <f t="shared" si="5"/>
        <v>1.1793130170923067</v>
      </c>
      <c r="L25" s="23">
        <v>22</v>
      </c>
      <c r="M25">
        <v>8287.1679999999997</v>
      </c>
      <c r="N25">
        <v>11358.391</v>
      </c>
      <c r="O25">
        <v>8397.4339999999993</v>
      </c>
      <c r="P25">
        <v>11032.654</v>
      </c>
      <c r="Q25">
        <v>7817.125</v>
      </c>
      <c r="R25">
        <v>9617.4030000000002</v>
      </c>
      <c r="S25" s="19">
        <f t="shared" si="6"/>
        <v>525.17599999999948</v>
      </c>
      <c r="T25" s="19">
        <f t="shared" si="7"/>
        <v>1578.1194999999998</v>
      </c>
      <c r="U25" s="24">
        <f t="shared" si="8"/>
        <v>0.33278595188767363</v>
      </c>
      <c r="AC25" s="29" t="s">
        <v>9</v>
      </c>
      <c r="AD25" s="4" t="s">
        <v>7</v>
      </c>
      <c r="AE25" s="5" t="s">
        <v>8</v>
      </c>
    </row>
    <row r="26" spans="1:31" x14ac:dyDescent="0.25">
      <c r="A26" s="13">
        <v>23</v>
      </c>
      <c r="B26">
        <v>9365.8639999999996</v>
      </c>
      <c r="C26">
        <v>11510.768</v>
      </c>
      <c r="D26">
        <v>9505.5190000000002</v>
      </c>
      <c r="E26">
        <v>11873.979499999999</v>
      </c>
      <c r="F26">
        <v>8214.6389999999992</v>
      </c>
      <c r="G26">
        <v>10227.697</v>
      </c>
      <c r="H26" s="14">
        <f t="shared" si="3"/>
        <v>1221.0525000000007</v>
      </c>
      <c r="I26" s="14">
        <f t="shared" si="4"/>
        <v>1464.6767499999996</v>
      </c>
      <c r="J26" s="15">
        <f t="shared" si="5"/>
        <v>0.83366688247082577</v>
      </c>
      <c r="L26" s="23">
        <v>23</v>
      </c>
      <c r="M26">
        <v>7674.5326999999997</v>
      </c>
      <c r="N26">
        <v>10853.975</v>
      </c>
      <c r="O26">
        <v>7698.9584999999997</v>
      </c>
      <c r="P26">
        <v>10174.338</v>
      </c>
      <c r="Q26">
        <v>7471.0940000000001</v>
      </c>
      <c r="R26">
        <v>9025.1830000000009</v>
      </c>
      <c r="S26" s="19">
        <f t="shared" si="6"/>
        <v>215.65159999999969</v>
      </c>
      <c r="T26" s="19">
        <f t="shared" si="7"/>
        <v>1488.9734999999991</v>
      </c>
      <c r="U26" s="24">
        <f t="shared" si="8"/>
        <v>0.14483239627837555</v>
      </c>
      <c r="AC26" s="30"/>
      <c r="AD26" s="1">
        <f>H2</f>
        <v>2015.2793110169496</v>
      </c>
      <c r="AE26" s="8">
        <v>0</v>
      </c>
    </row>
    <row r="27" spans="1:31" x14ac:dyDescent="0.25">
      <c r="A27" s="13">
        <v>24</v>
      </c>
      <c r="B27">
        <v>10431.183000000001</v>
      </c>
      <c r="C27">
        <v>12149.11</v>
      </c>
      <c r="D27">
        <v>9907.9779999999992</v>
      </c>
      <c r="E27">
        <v>11907.571</v>
      </c>
      <c r="F27">
        <v>8687.3860000000004</v>
      </c>
      <c r="G27">
        <v>10569.593999999999</v>
      </c>
      <c r="H27" s="14">
        <f t="shared" si="3"/>
        <v>1482.1944999999996</v>
      </c>
      <c r="I27" s="14">
        <f t="shared" si="4"/>
        <v>1458.7465000000011</v>
      </c>
      <c r="J27" s="15">
        <f t="shared" si="5"/>
        <v>1.016074074556476</v>
      </c>
      <c r="L27" s="23">
        <v>24</v>
      </c>
      <c r="M27">
        <v>7719.7820000000002</v>
      </c>
      <c r="N27">
        <v>10729.067999999999</v>
      </c>
      <c r="O27">
        <v>7910.3247000000001</v>
      </c>
      <c r="P27">
        <v>11117.571</v>
      </c>
      <c r="Q27">
        <v>7422.4462999999996</v>
      </c>
      <c r="R27">
        <v>9371.5439999999999</v>
      </c>
      <c r="S27" s="19">
        <f t="shared" si="6"/>
        <v>392.60705000000053</v>
      </c>
      <c r="T27" s="19">
        <f t="shared" si="7"/>
        <v>1551.7754999999997</v>
      </c>
      <c r="U27" s="24">
        <f t="shared" si="8"/>
        <v>0.25300505775481091</v>
      </c>
      <c r="AC27" s="31"/>
      <c r="AD27" s="2">
        <f>AD26</f>
        <v>2015.2793110169496</v>
      </c>
      <c r="AE27" s="7">
        <f>MAX(I4:I73,T4:T73)</f>
        <v>2671.0064999999995</v>
      </c>
    </row>
    <row r="28" spans="1:31" x14ac:dyDescent="0.25">
      <c r="A28" s="13">
        <v>25</v>
      </c>
      <c r="B28">
        <v>9193.6440000000002</v>
      </c>
      <c r="C28">
        <v>10744.248</v>
      </c>
      <c r="D28">
        <v>9556.1049999999996</v>
      </c>
      <c r="E28">
        <v>11188.745000000001</v>
      </c>
      <c r="F28">
        <v>8110.1005999999998</v>
      </c>
      <c r="G28">
        <v>9819.3080000000009</v>
      </c>
      <c r="H28" s="14">
        <f t="shared" si="3"/>
        <v>1264.7739000000001</v>
      </c>
      <c r="I28" s="14">
        <f t="shared" si="4"/>
        <v>1147.1884999999993</v>
      </c>
      <c r="J28" s="15">
        <f t="shared" si="5"/>
        <v>1.1024987611015984</v>
      </c>
      <c r="L28" s="23">
        <v>25</v>
      </c>
      <c r="M28">
        <v>8732.3629999999994</v>
      </c>
      <c r="N28">
        <v>11716.251</v>
      </c>
      <c r="O28">
        <v>8560.17</v>
      </c>
      <c r="P28">
        <v>10939.038</v>
      </c>
      <c r="Q28">
        <v>8157.7554</v>
      </c>
      <c r="R28">
        <v>10006.1</v>
      </c>
      <c r="S28" s="19">
        <f t="shared" si="6"/>
        <v>488.51109999999971</v>
      </c>
      <c r="T28" s="19">
        <f t="shared" si="7"/>
        <v>1321.5445</v>
      </c>
      <c r="U28" s="24">
        <f t="shared" si="8"/>
        <v>0.36965164623665697</v>
      </c>
    </row>
    <row r="29" spans="1:31" x14ac:dyDescent="0.25">
      <c r="A29" s="13">
        <v>26</v>
      </c>
      <c r="B29">
        <v>9592.1710000000003</v>
      </c>
      <c r="C29">
        <v>10667.343000000001</v>
      </c>
      <c r="D29">
        <v>10338.306</v>
      </c>
      <c r="E29">
        <v>10625.183000000001</v>
      </c>
      <c r="F29">
        <v>8328.4619999999995</v>
      </c>
      <c r="G29">
        <v>9333.848</v>
      </c>
      <c r="H29" s="14">
        <f t="shared" si="3"/>
        <v>1636.7765000000009</v>
      </c>
      <c r="I29" s="14">
        <f t="shared" si="4"/>
        <v>1312.4150000000009</v>
      </c>
      <c r="J29" s="15">
        <f t="shared" si="5"/>
        <v>1.2471485772411925</v>
      </c>
      <c r="L29" s="23">
        <v>26</v>
      </c>
      <c r="M29">
        <v>8194.0110000000004</v>
      </c>
      <c r="N29">
        <v>11019.378000000001</v>
      </c>
      <c r="O29">
        <v>8273.0910000000003</v>
      </c>
      <c r="P29">
        <v>11068.996999999999</v>
      </c>
      <c r="Q29">
        <v>7841.5424999999996</v>
      </c>
      <c r="R29">
        <v>9637.1119999999992</v>
      </c>
      <c r="S29" s="19">
        <f t="shared" si="6"/>
        <v>392.00850000000082</v>
      </c>
      <c r="T29" s="19">
        <f t="shared" si="7"/>
        <v>1407.0755000000008</v>
      </c>
      <c r="U29" s="24">
        <f t="shared" si="8"/>
        <v>0.27859805674962046</v>
      </c>
      <c r="AC29" s="29" t="s">
        <v>10</v>
      </c>
      <c r="AD29" s="4" t="s">
        <v>7</v>
      </c>
      <c r="AE29" s="5" t="s">
        <v>8</v>
      </c>
    </row>
    <row r="30" spans="1:31" x14ac:dyDescent="0.25">
      <c r="A30" s="13">
        <v>27</v>
      </c>
      <c r="B30">
        <v>10540.571</v>
      </c>
      <c r="C30">
        <v>11740.08</v>
      </c>
      <c r="D30">
        <v>10716.975</v>
      </c>
      <c r="E30">
        <v>12280.235000000001</v>
      </c>
      <c r="F30">
        <v>8588.2980000000007</v>
      </c>
      <c r="G30">
        <v>10479.023999999999</v>
      </c>
      <c r="H30" s="14">
        <f t="shared" si="3"/>
        <v>2040.4749999999995</v>
      </c>
      <c r="I30" s="14">
        <f t="shared" si="4"/>
        <v>1531.1335000000008</v>
      </c>
      <c r="J30" s="15">
        <f t="shared" si="5"/>
        <v>1.3326564927225473</v>
      </c>
      <c r="L30" s="23">
        <v>27</v>
      </c>
      <c r="M30">
        <v>7977.53</v>
      </c>
      <c r="N30">
        <v>10920.865</v>
      </c>
      <c r="O30">
        <v>7683.3154000000004</v>
      </c>
      <c r="P30">
        <v>10355.502</v>
      </c>
      <c r="Q30">
        <v>7530.5825000000004</v>
      </c>
      <c r="R30">
        <v>9120.0370000000003</v>
      </c>
      <c r="S30" s="19">
        <f t="shared" si="6"/>
        <v>299.84019999999964</v>
      </c>
      <c r="T30" s="19">
        <f t="shared" si="7"/>
        <v>1518.1464999999998</v>
      </c>
      <c r="U30" s="24">
        <f t="shared" si="8"/>
        <v>0.19750412756608118</v>
      </c>
      <c r="AC30" s="30"/>
      <c r="AD30" s="1">
        <f>S2</f>
        <v>400.45706052631573</v>
      </c>
      <c r="AE30" s="8">
        <v>0</v>
      </c>
    </row>
    <row r="31" spans="1:31" x14ac:dyDescent="0.25">
      <c r="A31" s="13">
        <v>28</v>
      </c>
      <c r="B31">
        <v>9539.652</v>
      </c>
      <c r="C31">
        <v>11783.102999999999</v>
      </c>
      <c r="D31">
        <v>10040.075000000001</v>
      </c>
      <c r="E31">
        <v>11485.768</v>
      </c>
      <c r="F31">
        <v>8335.4079999999994</v>
      </c>
      <c r="G31">
        <v>10295.856</v>
      </c>
      <c r="H31" s="14">
        <f t="shared" si="3"/>
        <v>1454.4555000000009</v>
      </c>
      <c r="I31" s="14">
        <f t="shared" si="4"/>
        <v>1338.5794999999998</v>
      </c>
      <c r="J31" s="15">
        <f t="shared" si="5"/>
        <v>1.0865663937031764</v>
      </c>
      <c r="L31" s="23">
        <v>28</v>
      </c>
      <c r="M31">
        <v>8337.7270000000008</v>
      </c>
      <c r="N31">
        <v>10789.135</v>
      </c>
      <c r="O31">
        <v>8403.3680000000004</v>
      </c>
      <c r="P31">
        <v>10469.528</v>
      </c>
      <c r="Q31">
        <v>7978.5806000000002</v>
      </c>
      <c r="R31">
        <v>9223.7070000000003</v>
      </c>
      <c r="S31" s="19">
        <f t="shared" si="6"/>
        <v>391.96690000000035</v>
      </c>
      <c r="T31" s="19">
        <f t="shared" si="7"/>
        <v>1405.6244999999999</v>
      </c>
      <c r="U31" s="24">
        <f t="shared" si="8"/>
        <v>0.27885605295013027</v>
      </c>
      <c r="AC31" s="31"/>
      <c r="AD31" s="2">
        <f>AD30</f>
        <v>400.45706052631573</v>
      </c>
      <c r="AE31" s="7">
        <f>AE27</f>
        <v>2671.0064999999995</v>
      </c>
    </row>
    <row r="32" spans="1:31" x14ac:dyDescent="0.25">
      <c r="A32" s="13">
        <v>29</v>
      </c>
      <c r="B32">
        <v>12779.529</v>
      </c>
      <c r="C32">
        <v>11857.460999999999</v>
      </c>
      <c r="D32">
        <v>13661.546</v>
      </c>
      <c r="E32">
        <v>11988.278</v>
      </c>
      <c r="F32">
        <v>9473.152</v>
      </c>
      <c r="G32">
        <v>10249.606</v>
      </c>
      <c r="H32" s="14">
        <f t="shared" si="3"/>
        <v>3747.3855000000003</v>
      </c>
      <c r="I32" s="14">
        <f t="shared" si="4"/>
        <v>1673.2635</v>
      </c>
      <c r="J32" s="15">
        <f t="shared" si="5"/>
        <v>2.2395668703703873</v>
      </c>
      <c r="L32" s="23">
        <v>29</v>
      </c>
      <c r="M32">
        <v>8045.0703000000003</v>
      </c>
      <c r="N32">
        <v>10314.018</v>
      </c>
      <c r="O32">
        <v>8392.2759999999998</v>
      </c>
      <c r="P32">
        <v>10682.979499999999</v>
      </c>
      <c r="Q32">
        <v>7759.2160000000003</v>
      </c>
      <c r="R32">
        <v>9235.9279999999999</v>
      </c>
      <c r="S32" s="19">
        <f t="shared" si="6"/>
        <v>459.45714999999973</v>
      </c>
      <c r="T32" s="19">
        <f t="shared" si="7"/>
        <v>1262.5707499999999</v>
      </c>
      <c r="U32" s="24">
        <f t="shared" si="8"/>
        <v>0.36390606229393463</v>
      </c>
    </row>
    <row r="33" spans="1:31" x14ac:dyDescent="0.25">
      <c r="A33" s="13">
        <v>30</v>
      </c>
      <c r="B33">
        <v>10678.117</v>
      </c>
      <c r="C33">
        <v>10831.652</v>
      </c>
      <c r="D33">
        <v>10194.522999999999</v>
      </c>
      <c r="E33">
        <v>10442.638999999999</v>
      </c>
      <c r="F33">
        <v>8040.9889999999996</v>
      </c>
      <c r="G33">
        <v>9249.1280000000006</v>
      </c>
      <c r="H33" s="14">
        <f t="shared" si="3"/>
        <v>2395.3310000000001</v>
      </c>
      <c r="I33" s="14">
        <f t="shared" si="4"/>
        <v>1388.017499999999</v>
      </c>
      <c r="J33" s="15">
        <f t="shared" si="5"/>
        <v>1.7257210373788527</v>
      </c>
      <c r="L33" s="23">
        <v>30</v>
      </c>
      <c r="M33">
        <v>7644.3936000000003</v>
      </c>
      <c r="N33">
        <v>10041.103999999999</v>
      </c>
      <c r="O33">
        <v>8603.7939999999999</v>
      </c>
      <c r="P33">
        <v>11230.027</v>
      </c>
      <c r="Q33">
        <v>7886.8573999999999</v>
      </c>
      <c r="R33">
        <v>9356.2639999999992</v>
      </c>
      <c r="S33" s="19">
        <f t="shared" si="6"/>
        <v>237.23640000000023</v>
      </c>
      <c r="T33" s="19">
        <f t="shared" si="7"/>
        <v>1279.3015000000005</v>
      </c>
      <c r="U33" s="24">
        <f t="shared" si="8"/>
        <v>0.1854421338519498</v>
      </c>
      <c r="AC33" s="29" t="s">
        <v>11</v>
      </c>
      <c r="AD33" s="4" t="s">
        <v>7</v>
      </c>
      <c r="AE33" s="5" t="s">
        <v>8</v>
      </c>
    </row>
    <row r="34" spans="1:31" x14ac:dyDescent="0.25">
      <c r="A34" s="13">
        <v>31</v>
      </c>
      <c r="B34">
        <v>15203.816000000001</v>
      </c>
      <c r="C34">
        <v>11497.004999999999</v>
      </c>
      <c r="D34">
        <v>16276.646000000001</v>
      </c>
      <c r="E34">
        <v>12207.589</v>
      </c>
      <c r="F34">
        <v>12519.689</v>
      </c>
      <c r="G34">
        <v>10255.004999999999</v>
      </c>
      <c r="H34" s="14">
        <f t="shared" si="3"/>
        <v>3220.5420000000004</v>
      </c>
      <c r="I34" s="14">
        <f t="shared" si="4"/>
        <v>1597.2920000000004</v>
      </c>
      <c r="J34" s="15">
        <f t="shared" si="5"/>
        <v>2.0162512552495095</v>
      </c>
      <c r="L34" s="23">
        <v>31</v>
      </c>
      <c r="M34">
        <v>8137.9966000000004</v>
      </c>
      <c r="N34">
        <v>11113.075000000001</v>
      </c>
      <c r="O34">
        <v>8158.2094999999999</v>
      </c>
      <c r="P34">
        <v>11206.767</v>
      </c>
      <c r="Q34">
        <v>7852.7007000000003</v>
      </c>
      <c r="R34">
        <v>9572.0910000000003</v>
      </c>
      <c r="S34" s="19">
        <f t="shared" si="6"/>
        <v>295.40234999999984</v>
      </c>
      <c r="T34" s="19">
        <f t="shared" si="7"/>
        <v>1587.83</v>
      </c>
      <c r="U34" s="24">
        <f t="shared" si="8"/>
        <v>0.18604154726891409</v>
      </c>
      <c r="AC34" s="30"/>
      <c r="AD34" s="1">
        <v>0</v>
      </c>
      <c r="AE34" s="8">
        <f>I2</f>
        <v>1538.133120338983</v>
      </c>
    </row>
    <row r="35" spans="1:31" x14ac:dyDescent="0.25">
      <c r="A35" s="13">
        <v>32</v>
      </c>
      <c r="B35" s="14">
        <v>10844.462</v>
      </c>
      <c r="C35" s="14">
        <v>11832.697</v>
      </c>
      <c r="D35" s="14">
        <v>10626.562</v>
      </c>
      <c r="E35" s="14">
        <v>11780.904</v>
      </c>
      <c r="F35" s="14">
        <v>8687.2559999999994</v>
      </c>
      <c r="G35" s="14">
        <v>10494.454</v>
      </c>
      <c r="H35" s="14">
        <f t="shared" si="3"/>
        <v>2048.2560000000003</v>
      </c>
      <c r="I35" s="14">
        <f t="shared" si="4"/>
        <v>1312.3465000000006</v>
      </c>
      <c r="J35" s="15">
        <f t="shared" si="5"/>
        <v>1.5607585344266925</v>
      </c>
      <c r="L35" s="23">
        <v>32</v>
      </c>
      <c r="M35">
        <v>8544.3379999999997</v>
      </c>
      <c r="N35">
        <v>11691.575999999999</v>
      </c>
      <c r="O35">
        <v>8363.68</v>
      </c>
      <c r="P35">
        <v>10893.64</v>
      </c>
      <c r="Q35">
        <v>8087.8145000000004</v>
      </c>
      <c r="R35">
        <v>10100.739</v>
      </c>
      <c r="S35" s="19">
        <f t="shared" si="6"/>
        <v>366.19449999999961</v>
      </c>
      <c r="T35" s="19">
        <f t="shared" si="7"/>
        <v>1191.8689999999997</v>
      </c>
      <c r="U35" s="24">
        <f t="shared" si="8"/>
        <v>0.30724391690697528</v>
      </c>
      <c r="AC35" s="31"/>
      <c r="AD35" s="2">
        <f>MAX(H4:H73,S4:S73)</f>
        <v>3914.2389999999987</v>
      </c>
      <c r="AE35" s="7">
        <f>AE34</f>
        <v>1538.133120338983</v>
      </c>
    </row>
    <row r="36" spans="1:31" x14ac:dyDescent="0.25">
      <c r="A36" s="13">
        <v>33</v>
      </c>
      <c r="B36" s="14">
        <v>9712.0470000000005</v>
      </c>
      <c r="C36" s="14">
        <v>11705.861999999999</v>
      </c>
      <c r="D36" s="14">
        <v>9858.223</v>
      </c>
      <c r="E36" s="14">
        <v>11739.397999999999</v>
      </c>
      <c r="F36" s="14">
        <v>8186.7969999999996</v>
      </c>
      <c r="G36" s="14">
        <v>10149.466</v>
      </c>
      <c r="H36" s="14">
        <f t="shared" si="3"/>
        <v>1598.3380000000006</v>
      </c>
      <c r="I36" s="14">
        <f t="shared" si="4"/>
        <v>1573.1639999999989</v>
      </c>
      <c r="J36" s="15">
        <f t="shared" si="5"/>
        <v>1.0160021459936801</v>
      </c>
      <c r="L36" s="23">
        <v>33</v>
      </c>
      <c r="M36">
        <v>8766.0239999999994</v>
      </c>
      <c r="N36">
        <v>11224.608</v>
      </c>
      <c r="O36">
        <v>8449.9920000000002</v>
      </c>
      <c r="P36">
        <v>11004.968000000001</v>
      </c>
      <c r="Q36">
        <v>8048.6367</v>
      </c>
      <c r="R36">
        <v>9760.7279999999992</v>
      </c>
      <c r="S36" s="19">
        <f t="shared" si="6"/>
        <v>559.37129999999979</v>
      </c>
      <c r="T36" s="19">
        <f t="shared" si="7"/>
        <v>1354.0600000000013</v>
      </c>
      <c r="U36" s="24">
        <f t="shared" si="8"/>
        <v>0.41310673086864635</v>
      </c>
    </row>
    <row r="37" spans="1:31" x14ac:dyDescent="0.25">
      <c r="A37" s="13">
        <v>34</v>
      </c>
      <c r="B37" s="14">
        <v>9153.1049999999996</v>
      </c>
      <c r="C37" s="14">
        <v>11611.895</v>
      </c>
      <c r="D37" s="14">
        <v>9493.4159999999993</v>
      </c>
      <c r="E37" s="14">
        <v>11740.674999999999</v>
      </c>
      <c r="F37" s="14">
        <v>8102.2879999999996</v>
      </c>
      <c r="G37" s="14">
        <v>10155.433999999999</v>
      </c>
      <c r="H37" s="14">
        <f t="shared" si="3"/>
        <v>1220.9724999999999</v>
      </c>
      <c r="I37" s="14">
        <f t="shared" si="4"/>
        <v>1520.8510000000006</v>
      </c>
      <c r="J37" s="15">
        <f t="shared" si="5"/>
        <v>0.80282190694551891</v>
      </c>
      <c r="L37" s="23">
        <v>34</v>
      </c>
      <c r="M37">
        <v>8089.4174999999996</v>
      </c>
      <c r="N37">
        <v>11740.276</v>
      </c>
      <c r="O37">
        <v>8196.7520000000004</v>
      </c>
      <c r="P37">
        <v>11547.587</v>
      </c>
      <c r="Q37">
        <v>7819.2206999999999</v>
      </c>
      <c r="R37">
        <v>9740.7240000000002</v>
      </c>
      <c r="S37" s="19">
        <f t="shared" si="6"/>
        <v>323.86405000000013</v>
      </c>
      <c r="T37" s="19">
        <f t="shared" si="7"/>
        <v>1903.2074999999995</v>
      </c>
      <c r="U37" s="24">
        <f t="shared" si="8"/>
        <v>0.1701674935602136</v>
      </c>
      <c r="AC37" s="29" t="s">
        <v>12</v>
      </c>
      <c r="AD37" s="4" t="s">
        <v>7</v>
      </c>
      <c r="AE37" s="5" t="s">
        <v>8</v>
      </c>
    </row>
    <row r="38" spans="1:31" x14ac:dyDescent="0.25">
      <c r="A38" s="13">
        <v>35</v>
      </c>
      <c r="B38" s="14">
        <v>11594.591</v>
      </c>
      <c r="C38" s="14">
        <v>12706.197</v>
      </c>
      <c r="D38" s="14">
        <v>10821.073</v>
      </c>
      <c r="E38" s="14">
        <v>12537.563</v>
      </c>
      <c r="F38" s="14">
        <v>9037.9500000000007</v>
      </c>
      <c r="G38" s="14">
        <v>11254.744000000001</v>
      </c>
      <c r="H38" s="14">
        <f t="shared" si="3"/>
        <v>2169.8819999999996</v>
      </c>
      <c r="I38" s="14">
        <f t="shared" si="4"/>
        <v>1367.1359999999995</v>
      </c>
      <c r="J38" s="15">
        <f t="shared" si="5"/>
        <v>1.5871734779860969</v>
      </c>
      <c r="L38" s="23">
        <v>35</v>
      </c>
      <c r="M38">
        <v>8338.1260000000002</v>
      </c>
      <c r="N38">
        <v>10663.472</v>
      </c>
      <c r="O38">
        <v>8478.3160000000007</v>
      </c>
      <c r="P38">
        <v>10999.677</v>
      </c>
      <c r="Q38">
        <v>7984.4032999999999</v>
      </c>
      <c r="R38">
        <v>9353.15</v>
      </c>
      <c r="S38" s="19">
        <f t="shared" si="6"/>
        <v>423.81770000000051</v>
      </c>
      <c r="T38" s="19">
        <f t="shared" si="7"/>
        <v>1478.4245000000001</v>
      </c>
      <c r="U38" s="24">
        <f t="shared" si="8"/>
        <v>0.28666847715253668</v>
      </c>
      <c r="AC38" s="30"/>
      <c r="AD38" s="1">
        <v>0</v>
      </c>
      <c r="AE38" s="8">
        <f>T2</f>
        <v>1485.7671710526315</v>
      </c>
    </row>
    <row r="39" spans="1:31" x14ac:dyDescent="0.25">
      <c r="A39" s="13">
        <v>36</v>
      </c>
      <c r="B39" s="14">
        <v>9802.8649999999998</v>
      </c>
      <c r="C39" s="14">
        <v>11699.379000000001</v>
      </c>
      <c r="D39" s="14">
        <v>11011.433999999999</v>
      </c>
      <c r="E39" s="14">
        <v>12974.785</v>
      </c>
      <c r="F39" s="14">
        <v>8506.1470000000008</v>
      </c>
      <c r="G39" s="14">
        <v>10379.776</v>
      </c>
      <c r="H39" s="14">
        <f t="shared" si="3"/>
        <v>1901.0024999999987</v>
      </c>
      <c r="I39" s="14">
        <f t="shared" si="4"/>
        <v>1957.3060000000005</v>
      </c>
      <c r="J39" s="15">
        <f t="shared" si="5"/>
        <v>0.97123418617221746</v>
      </c>
      <c r="L39" s="23">
        <v>36</v>
      </c>
      <c r="M39">
        <v>8252.7939999999999</v>
      </c>
      <c r="N39">
        <v>10598.6</v>
      </c>
      <c r="O39">
        <v>8558.8269999999993</v>
      </c>
      <c r="P39">
        <v>11024.556</v>
      </c>
      <c r="Q39">
        <v>7918.3823000000002</v>
      </c>
      <c r="R39">
        <v>9673.3490000000002</v>
      </c>
      <c r="S39" s="19">
        <f t="shared" si="6"/>
        <v>487.42819999999938</v>
      </c>
      <c r="T39" s="19">
        <f t="shared" si="7"/>
        <v>1138.2290000000003</v>
      </c>
      <c r="U39" s="24">
        <f t="shared" si="8"/>
        <v>0.42823386155158522</v>
      </c>
      <c r="AC39" s="31"/>
      <c r="AD39" s="2">
        <f>AD35</f>
        <v>3914.2389999999987</v>
      </c>
      <c r="AE39" s="7">
        <f>AE38</f>
        <v>1485.7671710526315</v>
      </c>
    </row>
    <row r="40" spans="1:31" x14ac:dyDescent="0.25">
      <c r="A40" s="13">
        <v>37</v>
      </c>
      <c r="B40" s="14">
        <v>10614.228999999999</v>
      </c>
      <c r="C40" s="14">
        <v>13409.794</v>
      </c>
      <c r="D40" s="14">
        <v>10533.626</v>
      </c>
      <c r="E40" s="14">
        <v>13561.197</v>
      </c>
      <c r="F40" s="14">
        <v>8721.16</v>
      </c>
      <c r="G40" s="14">
        <v>11775.848</v>
      </c>
      <c r="H40" s="14">
        <f t="shared" si="3"/>
        <v>1852.7674999999999</v>
      </c>
      <c r="I40" s="14">
        <f t="shared" si="4"/>
        <v>1709.6475</v>
      </c>
      <c r="J40" s="15">
        <f t="shared" si="5"/>
        <v>1.0837131630935617</v>
      </c>
      <c r="L40" s="23">
        <v>37</v>
      </c>
      <c r="M40">
        <v>8187.3969999999999</v>
      </c>
      <c r="N40">
        <v>10967.526</v>
      </c>
      <c r="O40">
        <v>8139.0703000000003</v>
      </c>
      <c r="P40">
        <v>11305.275</v>
      </c>
      <c r="Q40">
        <v>7711.5249999999996</v>
      </c>
      <c r="R40">
        <v>9662.9470000000001</v>
      </c>
      <c r="S40" s="19">
        <f t="shared" si="6"/>
        <v>451.70865000000049</v>
      </c>
      <c r="T40" s="19">
        <f t="shared" si="7"/>
        <v>1473.4534999999996</v>
      </c>
      <c r="U40" s="24">
        <f t="shared" si="8"/>
        <v>0.30656457770808554</v>
      </c>
    </row>
    <row r="41" spans="1:31" x14ac:dyDescent="0.25">
      <c r="A41" s="13">
        <v>38</v>
      </c>
      <c r="B41" s="14">
        <v>10634.701999999999</v>
      </c>
      <c r="C41" s="14">
        <v>12367.431</v>
      </c>
      <c r="D41" s="14">
        <v>9951.2350000000006</v>
      </c>
      <c r="E41" s="14">
        <v>11752.370999999999</v>
      </c>
      <c r="F41" s="14">
        <v>8804.0679999999993</v>
      </c>
      <c r="G41" s="14">
        <v>11065.619000000001</v>
      </c>
      <c r="H41" s="14">
        <f t="shared" si="3"/>
        <v>1488.9005000000006</v>
      </c>
      <c r="I41" s="14">
        <f t="shared" si="4"/>
        <v>994.28199999999924</v>
      </c>
      <c r="J41" s="15">
        <f t="shared" si="5"/>
        <v>1.4974629933962416</v>
      </c>
      <c r="L41" s="23">
        <v>38</v>
      </c>
      <c r="M41">
        <v>8390.6749999999993</v>
      </c>
      <c r="N41">
        <v>11704.117</v>
      </c>
      <c r="O41">
        <v>8749.2289999999994</v>
      </c>
      <c r="P41">
        <v>11901.549000000001</v>
      </c>
      <c r="Q41">
        <v>7996.1777000000002</v>
      </c>
      <c r="R41">
        <v>9875.4179999999997</v>
      </c>
      <c r="S41" s="19">
        <f t="shared" si="6"/>
        <v>573.77429999999913</v>
      </c>
      <c r="T41" s="19">
        <f t="shared" si="7"/>
        <v>1927.4150000000009</v>
      </c>
      <c r="U41" s="24">
        <f t="shared" si="8"/>
        <v>0.29769110440667884</v>
      </c>
    </row>
    <row r="42" spans="1:31" x14ac:dyDescent="0.25">
      <c r="A42" s="13">
        <v>39</v>
      </c>
      <c r="B42" s="14">
        <v>10477.916999999999</v>
      </c>
      <c r="C42" s="14">
        <v>12011.684999999999</v>
      </c>
      <c r="D42" s="14">
        <v>11632.144</v>
      </c>
      <c r="E42" s="14">
        <v>12405.450999999999</v>
      </c>
      <c r="F42" s="14">
        <v>8361.5709999999999</v>
      </c>
      <c r="G42" s="14">
        <v>10322.519</v>
      </c>
      <c r="H42" s="14">
        <f t="shared" si="3"/>
        <v>2693.4594999999999</v>
      </c>
      <c r="I42" s="14">
        <f t="shared" si="4"/>
        <v>1886.0489999999991</v>
      </c>
      <c r="J42" s="15">
        <f t="shared" si="5"/>
        <v>1.4280962477645074</v>
      </c>
      <c r="L42" s="23">
        <v>39</v>
      </c>
      <c r="M42">
        <v>8142.1629999999996</v>
      </c>
      <c r="N42">
        <v>11201.501</v>
      </c>
      <c r="O42">
        <v>8148.1090000000004</v>
      </c>
      <c r="P42">
        <v>11870.467000000001</v>
      </c>
      <c r="Q42">
        <v>7569.7407000000003</v>
      </c>
      <c r="R42">
        <v>9863.4439999999995</v>
      </c>
      <c r="S42" s="19">
        <f t="shared" si="6"/>
        <v>575.39529999999968</v>
      </c>
      <c r="T42" s="19">
        <f t="shared" si="7"/>
        <v>1672.5400000000009</v>
      </c>
      <c r="U42" s="24">
        <f t="shared" si="8"/>
        <v>0.34402483647625731</v>
      </c>
    </row>
    <row r="43" spans="1:31" x14ac:dyDescent="0.25">
      <c r="A43" s="13">
        <v>40</v>
      </c>
      <c r="B43" s="14">
        <v>9788.741</v>
      </c>
      <c r="C43" s="14">
        <v>11349.245000000001</v>
      </c>
      <c r="D43" s="14">
        <v>10627.691999999999</v>
      </c>
      <c r="E43" s="14">
        <v>11922.213</v>
      </c>
      <c r="F43" s="14">
        <v>8195.8250000000007</v>
      </c>
      <c r="G43" s="14">
        <v>10293.014999999999</v>
      </c>
      <c r="H43" s="14">
        <f t="shared" si="3"/>
        <v>2012.3914999999988</v>
      </c>
      <c r="I43" s="14">
        <f t="shared" si="4"/>
        <v>1342.7140000000009</v>
      </c>
      <c r="J43" s="15">
        <f t="shared" si="5"/>
        <v>1.4987491751780331</v>
      </c>
      <c r="L43" s="23">
        <v>40</v>
      </c>
      <c r="M43">
        <v>8533.9629999999997</v>
      </c>
      <c r="N43">
        <v>11001.366</v>
      </c>
      <c r="O43">
        <v>8273.6540000000005</v>
      </c>
      <c r="P43">
        <v>10346.218999999999</v>
      </c>
      <c r="Q43">
        <v>8062.5630000000001</v>
      </c>
      <c r="R43">
        <v>9849.9500000000007</v>
      </c>
      <c r="S43" s="19">
        <f t="shared" si="6"/>
        <v>341.24549999999999</v>
      </c>
      <c r="T43" s="19">
        <f t="shared" si="7"/>
        <v>823.84249999999884</v>
      </c>
      <c r="U43" s="24">
        <f t="shared" si="8"/>
        <v>0.41421206116460424</v>
      </c>
    </row>
    <row r="44" spans="1:31" x14ac:dyDescent="0.25">
      <c r="A44" s="13">
        <v>41</v>
      </c>
      <c r="B44" s="14">
        <v>9931.5470000000005</v>
      </c>
      <c r="C44" s="14">
        <v>11343.147999999999</v>
      </c>
      <c r="D44" s="14">
        <v>9678.8029999999999</v>
      </c>
      <c r="E44" s="14">
        <v>11607.460999999999</v>
      </c>
      <c r="F44" s="14">
        <v>8173.6094000000003</v>
      </c>
      <c r="G44" s="14">
        <v>9987.3649999999998</v>
      </c>
      <c r="H44" s="14">
        <f t="shared" si="3"/>
        <v>1631.5655999999999</v>
      </c>
      <c r="I44" s="14">
        <f t="shared" si="4"/>
        <v>1487.9394999999995</v>
      </c>
      <c r="J44" s="15">
        <f t="shared" si="5"/>
        <v>1.0965268413131048</v>
      </c>
      <c r="L44" s="23">
        <v>41</v>
      </c>
      <c r="M44">
        <v>7426.9309999999996</v>
      </c>
      <c r="N44">
        <v>9786.2579999999998</v>
      </c>
      <c r="O44">
        <v>7590.4319999999998</v>
      </c>
      <c r="P44">
        <v>9632.9629999999997</v>
      </c>
      <c r="Q44">
        <v>7295.7583000000004</v>
      </c>
      <c r="R44">
        <v>8438.68</v>
      </c>
      <c r="S44" s="19">
        <f t="shared" si="6"/>
        <v>212.92319999999927</v>
      </c>
      <c r="T44" s="19">
        <f t="shared" si="7"/>
        <v>1270.9304999999995</v>
      </c>
      <c r="U44" s="24">
        <f t="shared" si="8"/>
        <v>0.16753331515767333</v>
      </c>
    </row>
    <row r="45" spans="1:31" x14ac:dyDescent="0.25">
      <c r="A45" s="13">
        <v>42</v>
      </c>
      <c r="B45" s="14">
        <v>13754.567999999999</v>
      </c>
      <c r="C45" s="14">
        <v>12587.438</v>
      </c>
      <c r="D45" s="14">
        <v>13005.433999999999</v>
      </c>
      <c r="E45" s="14">
        <v>11542.757</v>
      </c>
      <c r="F45" s="14">
        <v>9465.7620000000006</v>
      </c>
      <c r="G45" s="14">
        <v>10581.556</v>
      </c>
      <c r="H45" s="14">
        <f t="shared" si="3"/>
        <v>3914.2389999999987</v>
      </c>
      <c r="I45" s="14">
        <f t="shared" si="4"/>
        <v>1483.5414999999994</v>
      </c>
      <c r="J45" s="15">
        <f t="shared" si="5"/>
        <v>2.6384425376708371</v>
      </c>
      <c r="L45" s="23">
        <v>42</v>
      </c>
      <c r="M45">
        <v>7855.3184000000001</v>
      </c>
      <c r="N45">
        <v>11028.516</v>
      </c>
      <c r="O45">
        <v>8121.1139999999996</v>
      </c>
      <c r="P45">
        <v>11398.512000000001</v>
      </c>
      <c r="Q45">
        <v>7589.7820000000002</v>
      </c>
      <c r="R45">
        <v>9298.6219999999994</v>
      </c>
      <c r="S45" s="19">
        <f t="shared" si="6"/>
        <v>398.43419999999969</v>
      </c>
      <c r="T45" s="19">
        <f t="shared" si="7"/>
        <v>1914.8920000000007</v>
      </c>
      <c r="U45" s="24">
        <f t="shared" si="8"/>
        <v>0.20807136903804471</v>
      </c>
    </row>
    <row r="46" spans="1:31" x14ac:dyDescent="0.25">
      <c r="A46" s="13">
        <v>43</v>
      </c>
      <c r="B46" s="14">
        <v>9883.1129999999994</v>
      </c>
      <c r="C46" s="14">
        <v>11793.923000000001</v>
      </c>
      <c r="D46" s="14">
        <v>9290.1839999999993</v>
      </c>
      <c r="E46" s="14">
        <v>11338.689</v>
      </c>
      <c r="F46" s="14">
        <v>8012.3086000000003</v>
      </c>
      <c r="G46" s="14">
        <v>10266.0625</v>
      </c>
      <c r="H46" s="14">
        <f t="shared" si="3"/>
        <v>1574.339899999999</v>
      </c>
      <c r="I46" s="14">
        <f t="shared" si="4"/>
        <v>1300.2435000000005</v>
      </c>
      <c r="J46" s="15">
        <f t="shared" si="5"/>
        <v>1.2108038994234529</v>
      </c>
      <c r="L46" s="23">
        <v>43</v>
      </c>
      <c r="M46">
        <v>8698.1129999999994</v>
      </c>
      <c r="N46">
        <v>12460.459000000001</v>
      </c>
      <c r="O46">
        <v>8693.6890000000003</v>
      </c>
      <c r="P46">
        <v>12155.168</v>
      </c>
      <c r="Q46">
        <v>8116.9872999999998</v>
      </c>
      <c r="R46">
        <v>9636.8070000000007</v>
      </c>
      <c r="S46" s="19">
        <f t="shared" si="6"/>
        <v>578.91370000000006</v>
      </c>
      <c r="T46" s="19">
        <f t="shared" si="7"/>
        <v>2671.0064999999995</v>
      </c>
      <c r="U46" s="24">
        <f t="shared" si="8"/>
        <v>0.21673990684784936</v>
      </c>
    </row>
    <row r="47" spans="1:31" x14ac:dyDescent="0.25">
      <c r="A47" s="13">
        <v>44</v>
      </c>
      <c r="B47" s="14">
        <v>9609.8649999999998</v>
      </c>
      <c r="C47" s="14">
        <v>11196.885</v>
      </c>
      <c r="D47" s="14">
        <v>9509.33</v>
      </c>
      <c r="E47" s="14">
        <v>10890.88</v>
      </c>
      <c r="F47" s="14">
        <v>7995.1616000000004</v>
      </c>
      <c r="G47" s="14">
        <v>9607.7489999999998</v>
      </c>
      <c r="H47" s="14">
        <f t="shared" si="3"/>
        <v>1564.4358999999995</v>
      </c>
      <c r="I47" s="14">
        <f t="shared" si="4"/>
        <v>1436.1334999999999</v>
      </c>
      <c r="J47" s="15">
        <f t="shared" si="5"/>
        <v>1.0893387696895864</v>
      </c>
      <c r="L47" s="23">
        <v>44</v>
      </c>
      <c r="M47">
        <v>8320.8140000000003</v>
      </c>
      <c r="N47">
        <v>11000.785</v>
      </c>
      <c r="O47">
        <v>8016.8670000000002</v>
      </c>
      <c r="P47">
        <v>10677.161</v>
      </c>
      <c r="Q47">
        <v>7724.84</v>
      </c>
      <c r="R47">
        <v>9418.1</v>
      </c>
      <c r="S47" s="19">
        <f t="shared" si="6"/>
        <v>444.0005000000001</v>
      </c>
      <c r="T47" s="19">
        <f t="shared" si="7"/>
        <v>1420.8729999999996</v>
      </c>
      <c r="U47" s="24">
        <f t="shared" si="8"/>
        <v>0.31248429662608851</v>
      </c>
    </row>
    <row r="48" spans="1:31" x14ac:dyDescent="0.25">
      <c r="A48" s="13">
        <v>45</v>
      </c>
      <c r="B48" s="14">
        <v>11233.025</v>
      </c>
      <c r="C48" s="14">
        <v>11842.419</v>
      </c>
      <c r="D48" s="14">
        <v>11789.732</v>
      </c>
      <c r="E48" s="14">
        <v>12206.597</v>
      </c>
      <c r="F48" s="14">
        <v>9542.0949999999993</v>
      </c>
      <c r="G48" s="14">
        <v>10349.883</v>
      </c>
      <c r="H48" s="14">
        <f t="shared" si="3"/>
        <v>1969.2835000000005</v>
      </c>
      <c r="I48" s="14">
        <f t="shared" si="4"/>
        <v>1674.625</v>
      </c>
      <c r="J48" s="15">
        <f t="shared" si="5"/>
        <v>1.1759549152795405</v>
      </c>
      <c r="L48" s="23">
        <v>45</v>
      </c>
      <c r="M48">
        <v>8237.7119999999995</v>
      </c>
      <c r="N48">
        <v>12353.227999999999</v>
      </c>
      <c r="O48">
        <v>8188.4319999999998</v>
      </c>
      <c r="P48">
        <v>11889.924999999999</v>
      </c>
      <c r="Q48">
        <v>7769.5234</v>
      </c>
      <c r="R48">
        <v>10270.269</v>
      </c>
      <c r="S48" s="19">
        <f t="shared" si="6"/>
        <v>443.54859999999962</v>
      </c>
      <c r="T48" s="19">
        <f t="shared" si="7"/>
        <v>1851.307499999999</v>
      </c>
      <c r="U48" s="24">
        <f t="shared" si="8"/>
        <v>0.23958667050179394</v>
      </c>
    </row>
    <row r="49" spans="1:21" x14ac:dyDescent="0.25">
      <c r="A49" s="13">
        <v>46</v>
      </c>
      <c r="B49" s="14">
        <v>11332.047</v>
      </c>
      <c r="C49" s="14">
        <v>11011.153</v>
      </c>
      <c r="D49" s="14">
        <v>11330.68</v>
      </c>
      <c r="E49" s="14">
        <v>10635.513999999999</v>
      </c>
      <c r="F49" s="14">
        <v>8594.0370000000003</v>
      </c>
      <c r="G49" s="14">
        <v>9416.098</v>
      </c>
      <c r="H49" s="14">
        <f t="shared" si="3"/>
        <v>2737.3265000000001</v>
      </c>
      <c r="I49" s="14">
        <f t="shared" si="4"/>
        <v>1407.2354999999998</v>
      </c>
      <c r="J49" s="15">
        <f t="shared" si="5"/>
        <v>1.9451801066701349</v>
      </c>
      <c r="L49" s="23">
        <v>46</v>
      </c>
      <c r="M49">
        <v>8023.0033999999996</v>
      </c>
      <c r="N49">
        <v>11537.088</v>
      </c>
      <c r="O49">
        <v>8032.9696999999996</v>
      </c>
      <c r="P49">
        <v>11607.585999999999</v>
      </c>
      <c r="Q49">
        <v>7584.2255999999998</v>
      </c>
      <c r="R49">
        <v>9908.85</v>
      </c>
      <c r="S49" s="19">
        <f t="shared" si="6"/>
        <v>443.76094999999987</v>
      </c>
      <c r="T49" s="19">
        <f t="shared" si="7"/>
        <v>1663.4869999999992</v>
      </c>
      <c r="U49" s="24">
        <f t="shared" si="8"/>
        <v>0.26676550523087955</v>
      </c>
    </row>
    <row r="50" spans="1:21" x14ac:dyDescent="0.25">
      <c r="A50" s="13">
        <v>47</v>
      </c>
      <c r="B50" s="14">
        <v>9962.5229999999992</v>
      </c>
      <c r="C50" s="14">
        <v>10820.255999999999</v>
      </c>
      <c r="D50" s="14">
        <v>10004.512000000001</v>
      </c>
      <c r="E50" s="14">
        <v>10812.516</v>
      </c>
      <c r="F50" s="14">
        <v>7892.6225999999997</v>
      </c>
      <c r="G50" s="14">
        <v>9312.2559999999994</v>
      </c>
      <c r="H50" s="14">
        <f t="shared" si="3"/>
        <v>2090.8949000000002</v>
      </c>
      <c r="I50" s="14">
        <f t="shared" si="4"/>
        <v>1504.13</v>
      </c>
      <c r="J50" s="15">
        <f t="shared" si="5"/>
        <v>1.3901025177345043</v>
      </c>
      <c r="L50" s="23">
        <v>47</v>
      </c>
      <c r="M50">
        <v>8109.8770000000004</v>
      </c>
      <c r="N50">
        <v>10726.744000000001</v>
      </c>
      <c r="O50">
        <v>8367.5390000000007</v>
      </c>
      <c r="P50">
        <v>11719.462</v>
      </c>
      <c r="Q50">
        <v>7633.491</v>
      </c>
      <c r="R50">
        <v>9810.9580000000005</v>
      </c>
      <c r="S50" s="19">
        <f t="shared" si="6"/>
        <v>605.21700000000055</v>
      </c>
      <c r="T50" s="19">
        <f t="shared" si="7"/>
        <v>1412.1449999999995</v>
      </c>
      <c r="U50" s="24">
        <f t="shared" si="8"/>
        <v>0.42857992628235825</v>
      </c>
    </row>
    <row r="51" spans="1:21" x14ac:dyDescent="0.25">
      <c r="A51" s="13">
        <v>48</v>
      </c>
      <c r="B51" s="14">
        <v>9802.1759999999995</v>
      </c>
      <c r="C51" s="14">
        <v>12866.358</v>
      </c>
      <c r="D51" s="14">
        <v>9324.3780000000006</v>
      </c>
      <c r="E51" s="14">
        <v>11985.592000000001</v>
      </c>
      <c r="F51" s="14">
        <v>8417.0580000000009</v>
      </c>
      <c r="G51" s="14">
        <v>10816.745000000001</v>
      </c>
      <c r="H51" s="14">
        <f t="shared" si="3"/>
        <v>1146.2189999999991</v>
      </c>
      <c r="I51" s="14">
        <f t="shared" si="4"/>
        <v>1609.2299999999996</v>
      </c>
      <c r="J51" s="15">
        <f t="shared" si="5"/>
        <v>0.71227792173896798</v>
      </c>
      <c r="L51" s="23">
        <v>48</v>
      </c>
      <c r="M51">
        <v>7832.7359999999999</v>
      </c>
      <c r="N51">
        <v>10774.825000000001</v>
      </c>
      <c r="O51">
        <v>8146.7983000000004</v>
      </c>
      <c r="P51">
        <v>11814.799000000001</v>
      </c>
      <c r="Q51">
        <v>7713.3869999999997</v>
      </c>
      <c r="R51">
        <v>10304.356</v>
      </c>
      <c r="S51" s="19">
        <f t="shared" si="6"/>
        <v>276.38015000000041</v>
      </c>
      <c r="T51" s="19">
        <f t="shared" si="7"/>
        <v>990.45600000000104</v>
      </c>
      <c r="U51" s="24">
        <f t="shared" si="8"/>
        <v>0.2790433396334619</v>
      </c>
    </row>
    <row r="52" spans="1:21" x14ac:dyDescent="0.25">
      <c r="A52" s="13">
        <v>49</v>
      </c>
      <c r="B52" s="14">
        <v>9883.5589999999993</v>
      </c>
      <c r="C52" s="14">
        <v>11222.29</v>
      </c>
      <c r="D52" s="14">
        <v>11007.505999999999</v>
      </c>
      <c r="E52" s="14">
        <v>11801.155000000001</v>
      </c>
      <c r="F52" s="14">
        <v>8474.3150000000005</v>
      </c>
      <c r="G52" s="14">
        <v>10178.004999999999</v>
      </c>
      <c r="H52" s="14">
        <f t="shared" si="3"/>
        <v>1971.2174999999988</v>
      </c>
      <c r="I52" s="14">
        <f t="shared" si="4"/>
        <v>1333.7175000000016</v>
      </c>
      <c r="J52" s="15">
        <f t="shared" si="5"/>
        <v>1.4779872799149718</v>
      </c>
      <c r="L52" s="23">
        <v>49</v>
      </c>
      <c r="M52">
        <v>7761.5565999999999</v>
      </c>
      <c r="N52">
        <v>9970.3870000000006</v>
      </c>
      <c r="O52">
        <v>8327.4130000000005</v>
      </c>
      <c r="P52">
        <v>11154.739</v>
      </c>
      <c r="Q52">
        <v>7576.7709999999997</v>
      </c>
      <c r="R52">
        <v>9540.2209999999995</v>
      </c>
      <c r="S52" s="19">
        <f t="shared" si="6"/>
        <v>467.71380000000045</v>
      </c>
      <c r="T52" s="19">
        <f t="shared" si="7"/>
        <v>1022.3420000000006</v>
      </c>
      <c r="U52" s="24">
        <f t="shared" si="8"/>
        <v>0.45749250250894535</v>
      </c>
    </row>
    <row r="53" spans="1:21" x14ac:dyDescent="0.25">
      <c r="A53" s="13">
        <v>50</v>
      </c>
      <c r="B53" s="14">
        <v>10874.882</v>
      </c>
      <c r="C53" s="14">
        <v>11389.79</v>
      </c>
      <c r="D53" s="14">
        <v>12297.210999999999</v>
      </c>
      <c r="E53" s="14">
        <v>12259.101000000001</v>
      </c>
      <c r="F53" s="14">
        <v>8656.268</v>
      </c>
      <c r="G53" s="14">
        <v>10170.604499999999</v>
      </c>
      <c r="H53" s="14">
        <f t="shared" si="3"/>
        <v>2929.7784999999994</v>
      </c>
      <c r="I53" s="14">
        <f t="shared" si="4"/>
        <v>1653.8410000000013</v>
      </c>
      <c r="J53" s="15">
        <f t="shared" si="5"/>
        <v>1.7714994972309897</v>
      </c>
      <c r="L53" s="23">
        <v>50</v>
      </c>
      <c r="M53">
        <v>7741.6030000000001</v>
      </c>
      <c r="N53">
        <v>10580.312</v>
      </c>
      <c r="O53">
        <v>7538.4287000000004</v>
      </c>
      <c r="P53">
        <v>10716.379000000001</v>
      </c>
      <c r="Q53">
        <v>7429.1469999999999</v>
      </c>
      <c r="R53">
        <v>9561.56</v>
      </c>
      <c r="S53" s="19">
        <f t="shared" si="6"/>
        <v>210.86885000000029</v>
      </c>
      <c r="T53" s="19">
        <f t="shared" si="7"/>
        <v>1086.7855000000009</v>
      </c>
      <c r="U53" s="24">
        <f t="shared" si="8"/>
        <v>0.19402987065984972</v>
      </c>
    </row>
    <row r="54" spans="1:21" x14ac:dyDescent="0.25">
      <c r="A54" s="13">
        <v>51</v>
      </c>
      <c r="B54" s="14">
        <v>10510.8125</v>
      </c>
      <c r="C54" s="14">
        <v>11582.374</v>
      </c>
      <c r="D54" s="14">
        <v>9995.64</v>
      </c>
      <c r="E54" s="14">
        <v>11473.887000000001</v>
      </c>
      <c r="F54" s="14">
        <v>8347.2160000000003</v>
      </c>
      <c r="G54" s="14">
        <v>10037.757</v>
      </c>
      <c r="H54" s="14">
        <f t="shared" si="3"/>
        <v>1906.0102499999994</v>
      </c>
      <c r="I54" s="14">
        <f t="shared" si="4"/>
        <v>1490.3735000000006</v>
      </c>
      <c r="J54" s="15">
        <f t="shared" si="5"/>
        <v>1.2788809315248819</v>
      </c>
      <c r="L54" s="23">
        <v>51</v>
      </c>
      <c r="M54">
        <v>7985.7120000000004</v>
      </c>
      <c r="N54">
        <v>11005.165999999999</v>
      </c>
      <c r="O54">
        <v>7711.9745999999996</v>
      </c>
      <c r="P54">
        <v>10685.370999999999</v>
      </c>
      <c r="Q54">
        <v>7405.6625999999997</v>
      </c>
      <c r="R54">
        <v>9312.17</v>
      </c>
      <c r="S54" s="19">
        <f t="shared" si="6"/>
        <v>443.18070000000034</v>
      </c>
      <c r="T54" s="19">
        <f t="shared" si="7"/>
        <v>1533.0984999999991</v>
      </c>
      <c r="U54" s="24">
        <f t="shared" si="8"/>
        <v>0.28907516379410753</v>
      </c>
    </row>
    <row r="55" spans="1:21" x14ac:dyDescent="0.25">
      <c r="A55" s="13">
        <v>52</v>
      </c>
      <c r="B55" s="14">
        <v>9731.6689999999999</v>
      </c>
      <c r="C55" s="14">
        <v>11244.819</v>
      </c>
      <c r="D55" s="14">
        <v>10684.101000000001</v>
      </c>
      <c r="E55" s="14">
        <v>12102.311</v>
      </c>
      <c r="F55" s="14">
        <v>8408.3955000000005</v>
      </c>
      <c r="G55" s="14">
        <v>10481.573</v>
      </c>
      <c r="H55" s="14">
        <f t="shared" si="3"/>
        <v>1799.4894999999997</v>
      </c>
      <c r="I55" s="14">
        <f t="shared" si="4"/>
        <v>1191.9919999999993</v>
      </c>
      <c r="J55" s="15">
        <f t="shared" si="5"/>
        <v>1.5096489741541896</v>
      </c>
      <c r="L55" s="23">
        <v>52</v>
      </c>
      <c r="M55">
        <v>7661.7133999999996</v>
      </c>
      <c r="N55">
        <v>9808.6059999999998</v>
      </c>
      <c r="O55">
        <v>7814.4975999999997</v>
      </c>
      <c r="P55">
        <v>10225.444</v>
      </c>
      <c r="Q55">
        <v>7419.8622999999998</v>
      </c>
      <c r="R55">
        <v>9008.4269999999997</v>
      </c>
      <c r="S55" s="19">
        <f t="shared" si="6"/>
        <v>318.24319999999989</v>
      </c>
      <c r="T55" s="19">
        <f t="shared" si="7"/>
        <v>1008.598</v>
      </c>
      <c r="U55" s="24">
        <f t="shared" si="8"/>
        <v>0.31553027073224404</v>
      </c>
    </row>
    <row r="56" spans="1:21" x14ac:dyDescent="0.25">
      <c r="A56" s="13">
        <v>53</v>
      </c>
      <c r="B56" s="14">
        <v>10169.662</v>
      </c>
      <c r="C56" s="14">
        <v>12237.816000000001</v>
      </c>
      <c r="D56" s="14">
        <v>10862.725</v>
      </c>
      <c r="E56" s="14">
        <v>12512.269</v>
      </c>
      <c r="F56" s="14">
        <v>8606.4339999999993</v>
      </c>
      <c r="G56" s="14">
        <v>10506.704</v>
      </c>
      <c r="H56" s="14">
        <f t="shared" si="3"/>
        <v>1909.759500000001</v>
      </c>
      <c r="I56" s="14">
        <f t="shared" si="4"/>
        <v>1868.3385000000007</v>
      </c>
      <c r="J56" s="15">
        <f t="shared" si="5"/>
        <v>1.0221699654532626</v>
      </c>
      <c r="L56" s="23">
        <v>53</v>
      </c>
      <c r="M56">
        <v>7423.6639999999998</v>
      </c>
      <c r="N56">
        <v>10038.096</v>
      </c>
      <c r="O56">
        <v>7533.2704999999996</v>
      </c>
      <c r="P56">
        <v>9937.6039999999994</v>
      </c>
      <c r="Q56">
        <v>7248.4624000000003</v>
      </c>
      <c r="R56">
        <v>8911.0529999999999</v>
      </c>
      <c r="S56" s="19">
        <f t="shared" si="6"/>
        <v>230.00484999999935</v>
      </c>
      <c r="T56" s="19">
        <f t="shared" si="7"/>
        <v>1076.7969999999996</v>
      </c>
      <c r="U56" s="24">
        <f t="shared" si="8"/>
        <v>0.2136009387098956</v>
      </c>
    </row>
    <row r="57" spans="1:21" x14ac:dyDescent="0.25">
      <c r="A57" s="13">
        <v>54</v>
      </c>
      <c r="B57" s="14">
        <v>12283.494000000001</v>
      </c>
      <c r="C57" s="14">
        <v>12059.883</v>
      </c>
      <c r="D57" s="14">
        <v>11777.688</v>
      </c>
      <c r="E57" s="14">
        <v>11911.002</v>
      </c>
      <c r="F57" s="14">
        <v>8845.3510000000006</v>
      </c>
      <c r="G57" s="14">
        <v>10182.379000000001</v>
      </c>
      <c r="H57" s="14">
        <f t="shared" si="3"/>
        <v>3185.24</v>
      </c>
      <c r="I57" s="14">
        <f t="shared" si="4"/>
        <v>1803.0634999999993</v>
      </c>
      <c r="J57" s="15">
        <f t="shared" si="5"/>
        <v>1.7665711717862411</v>
      </c>
      <c r="L57" s="23">
        <v>54</v>
      </c>
      <c r="M57">
        <v>7454.192</v>
      </c>
      <c r="N57">
        <v>9895.3029999999999</v>
      </c>
      <c r="O57">
        <v>7287.8019999999997</v>
      </c>
      <c r="P57">
        <v>9747.4719999999998</v>
      </c>
      <c r="Q57">
        <v>7220.0929999999998</v>
      </c>
      <c r="R57">
        <v>8818.3539999999994</v>
      </c>
      <c r="S57" s="19">
        <f t="shared" si="6"/>
        <v>150.904</v>
      </c>
      <c r="T57" s="19">
        <f t="shared" si="7"/>
        <v>1003.0335000000005</v>
      </c>
      <c r="U57" s="24">
        <f t="shared" si="8"/>
        <v>0.15044761715336519</v>
      </c>
    </row>
    <row r="58" spans="1:21" x14ac:dyDescent="0.25">
      <c r="A58" s="13">
        <v>55</v>
      </c>
      <c r="B58" s="14">
        <v>10795.739</v>
      </c>
      <c r="C58" s="14">
        <v>12201.456</v>
      </c>
      <c r="D58" s="14">
        <v>9951.24</v>
      </c>
      <c r="E58" s="14">
        <v>11467.489</v>
      </c>
      <c r="F58" s="14">
        <v>8185.0576000000001</v>
      </c>
      <c r="G58" s="14">
        <v>10016.25</v>
      </c>
      <c r="H58" s="14">
        <f t="shared" si="3"/>
        <v>2188.4318999999996</v>
      </c>
      <c r="I58" s="14">
        <f t="shared" si="4"/>
        <v>1818.2224999999999</v>
      </c>
      <c r="J58" s="15">
        <f t="shared" si="5"/>
        <v>1.2036106142125069</v>
      </c>
      <c r="L58" s="23">
        <v>55</v>
      </c>
      <c r="M58">
        <v>8073.2543999999998</v>
      </c>
      <c r="N58">
        <v>11166.272000000001</v>
      </c>
      <c r="O58">
        <v>7748.7793000000001</v>
      </c>
      <c r="P58">
        <v>10078.98</v>
      </c>
      <c r="Q58">
        <v>7477.0766999999996</v>
      </c>
      <c r="R58">
        <v>9269.5069999999996</v>
      </c>
      <c r="S58" s="19">
        <f t="shared" si="6"/>
        <v>433.94015000000036</v>
      </c>
      <c r="T58" s="19">
        <f t="shared" si="7"/>
        <v>1353.1190000000006</v>
      </c>
      <c r="U58" s="24">
        <f t="shared" si="8"/>
        <v>0.32069622110102669</v>
      </c>
    </row>
    <row r="59" spans="1:21" x14ac:dyDescent="0.25">
      <c r="A59" s="13">
        <v>56</v>
      </c>
      <c r="B59" s="14">
        <v>10312.44</v>
      </c>
      <c r="C59" s="14">
        <v>11180.414000000001</v>
      </c>
      <c r="D59" s="14">
        <v>10758.072</v>
      </c>
      <c r="E59" s="14">
        <v>11997.949000000001</v>
      </c>
      <c r="F59" s="14">
        <v>8579.8240000000005</v>
      </c>
      <c r="G59" s="14">
        <v>10250.233</v>
      </c>
      <c r="H59" s="14">
        <f t="shared" si="3"/>
        <v>1955.4319999999998</v>
      </c>
      <c r="I59" s="14">
        <f t="shared" si="4"/>
        <v>1338.9485000000004</v>
      </c>
      <c r="J59" s="15">
        <f t="shared" si="5"/>
        <v>1.4604236085256448</v>
      </c>
      <c r="L59" s="23">
        <v>56</v>
      </c>
      <c r="M59">
        <v>8027.8734999999997</v>
      </c>
      <c r="N59">
        <v>10419.632</v>
      </c>
      <c r="O59">
        <v>7862.4369999999999</v>
      </c>
      <c r="P59">
        <v>10021.629000000001</v>
      </c>
      <c r="Q59">
        <v>7735.1790000000001</v>
      </c>
      <c r="R59">
        <v>9624.08</v>
      </c>
      <c r="S59" s="19">
        <f t="shared" si="6"/>
        <v>209.97624999999971</v>
      </c>
      <c r="T59" s="19">
        <f t="shared" si="7"/>
        <v>596.55050000000028</v>
      </c>
      <c r="U59" s="24">
        <f t="shared" si="8"/>
        <v>0.35198403152792529</v>
      </c>
    </row>
    <row r="60" spans="1:21" x14ac:dyDescent="0.25">
      <c r="A60" s="13">
        <v>57</v>
      </c>
      <c r="B60" s="14">
        <v>10115.241</v>
      </c>
      <c r="C60" s="14">
        <v>11815.654</v>
      </c>
      <c r="D60" s="14">
        <v>10449.107</v>
      </c>
      <c r="E60" s="14">
        <v>11670.091</v>
      </c>
      <c r="F60" s="14">
        <v>8547.9040000000005</v>
      </c>
      <c r="G60" s="14">
        <v>10240.073</v>
      </c>
      <c r="H60" s="14">
        <f t="shared" si="3"/>
        <v>1734.2699999999995</v>
      </c>
      <c r="I60" s="14">
        <f t="shared" si="4"/>
        <v>1502.7995000000001</v>
      </c>
      <c r="J60" s="15">
        <f t="shared" si="5"/>
        <v>1.1540262024308627</v>
      </c>
      <c r="L60" s="23">
        <v>57</v>
      </c>
      <c r="M60">
        <v>7467.0913</v>
      </c>
      <c r="N60">
        <v>10114.368</v>
      </c>
      <c r="O60">
        <v>7591.3230000000003</v>
      </c>
      <c r="P60">
        <v>10515.564</v>
      </c>
      <c r="Q60">
        <v>7435.72</v>
      </c>
      <c r="R60">
        <v>9525.5540000000001</v>
      </c>
      <c r="S60" s="19">
        <f t="shared" si="6"/>
        <v>93.487149999999929</v>
      </c>
      <c r="T60" s="19">
        <f t="shared" si="7"/>
        <v>789.41200000000026</v>
      </c>
      <c r="U60" s="24">
        <f t="shared" si="8"/>
        <v>0.11842630970899846</v>
      </c>
    </row>
    <row r="61" spans="1:21" x14ac:dyDescent="0.25">
      <c r="A61" s="13">
        <v>58</v>
      </c>
      <c r="B61" s="14">
        <v>10306.977999999999</v>
      </c>
      <c r="C61" s="14">
        <v>12139.241</v>
      </c>
      <c r="D61" s="14">
        <v>10456.19</v>
      </c>
      <c r="E61" s="14">
        <v>11867.145500000001</v>
      </c>
      <c r="F61" s="14">
        <v>8516.2939999999999</v>
      </c>
      <c r="G61" s="14">
        <v>10542.627</v>
      </c>
      <c r="H61" s="14">
        <f t="shared" si="3"/>
        <v>1865.29</v>
      </c>
      <c r="I61" s="14">
        <f t="shared" si="4"/>
        <v>1460.5662499999999</v>
      </c>
      <c r="J61" s="15">
        <f t="shared" si="5"/>
        <v>1.2771005765743253</v>
      </c>
      <c r="L61" s="23">
        <v>58</v>
      </c>
      <c r="S61" s="19"/>
      <c r="T61" s="19"/>
      <c r="U61" s="24"/>
    </row>
    <row r="62" spans="1:21" x14ac:dyDescent="0.25">
      <c r="A62" s="13">
        <v>59</v>
      </c>
      <c r="B62" s="14">
        <v>11290.672</v>
      </c>
      <c r="C62" s="14">
        <v>11957.534</v>
      </c>
      <c r="D62" s="14">
        <v>10293.84</v>
      </c>
      <c r="E62" s="14">
        <v>11380.554</v>
      </c>
      <c r="F62" s="14">
        <v>8681.3089999999993</v>
      </c>
      <c r="G62" s="14">
        <v>10238.861999999999</v>
      </c>
      <c r="H62" s="14">
        <f t="shared" si="3"/>
        <v>2110.947000000001</v>
      </c>
      <c r="I62" s="14">
        <f t="shared" si="4"/>
        <v>1430.1820000000007</v>
      </c>
      <c r="J62" s="15">
        <f t="shared" si="5"/>
        <v>1.4759988588864914</v>
      </c>
      <c r="L62" s="23">
        <v>59</v>
      </c>
      <c r="S62" s="19"/>
      <c r="T62" s="19"/>
      <c r="U62" s="24"/>
    </row>
    <row r="63" spans="1:21" x14ac:dyDescent="0.25">
      <c r="A63" s="13">
        <v>60</v>
      </c>
      <c r="B63" s="14"/>
      <c r="C63" s="14"/>
      <c r="D63" s="14"/>
      <c r="E63" s="14"/>
      <c r="F63" s="14"/>
      <c r="G63" s="14"/>
      <c r="H63" s="14"/>
      <c r="I63" s="14"/>
      <c r="J63" s="15"/>
      <c r="L63" s="23">
        <v>60</v>
      </c>
      <c r="S63" s="19"/>
      <c r="T63" s="19"/>
      <c r="U63" s="24"/>
    </row>
    <row r="64" spans="1:21" x14ac:dyDescent="0.25">
      <c r="A64" s="13">
        <v>61</v>
      </c>
      <c r="B64" s="14"/>
      <c r="C64" s="14"/>
      <c r="D64" s="14"/>
      <c r="E64" s="14"/>
      <c r="F64" s="14"/>
      <c r="G64" s="14"/>
      <c r="H64" s="14"/>
      <c r="I64" s="14"/>
      <c r="J64" s="15"/>
      <c r="L64" s="23">
        <v>61</v>
      </c>
      <c r="S64" s="19"/>
      <c r="T64" s="19"/>
      <c r="U64" s="24"/>
    </row>
    <row r="65" spans="1:21" x14ac:dyDescent="0.25">
      <c r="A65" s="13">
        <v>62</v>
      </c>
      <c r="B65" s="14"/>
      <c r="C65" s="14"/>
      <c r="D65" s="14"/>
      <c r="E65" s="14"/>
      <c r="F65" s="14"/>
      <c r="G65" s="14"/>
      <c r="H65" s="14"/>
      <c r="I65" s="14"/>
      <c r="J65" s="15"/>
      <c r="L65" s="23">
        <v>62</v>
      </c>
      <c r="M65" s="19"/>
      <c r="N65" s="19"/>
      <c r="O65" s="19"/>
      <c r="P65" s="19"/>
      <c r="Q65" s="19"/>
      <c r="R65" s="19"/>
      <c r="S65" s="19"/>
      <c r="T65" s="19"/>
      <c r="U65" s="24"/>
    </row>
    <row r="66" spans="1:21" x14ac:dyDescent="0.25">
      <c r="A66" s="13">
        <v>63</v>
      </c>
      <c r="B66" s="14"/>
      <c r="C66" s="14"/>
      <c r="D66" s="14"/>
      <c r="E66" s="14"/>
      <c r="F66" s="14"/>
      <c r="G66" s="14"/>
      <c r="H66" s="14"/>
      <c r="I66" s="14"/>
      <c r="J66" s="15"/>
      <c r="L66" s="23">
        <v>63</v>
      </c>
      <c r="M66" s="19"/>
      <c r="N66" s="19"/>
      <c r="O66" s="19"/>
      <c r="P66" s="19"/>
      <c r="Q66" s="19"/>
      <c r="R66" s="19"/>
      <c r="S66" s="19"/>
      <c r="T66" s="19"/>
      <c r="U66" s="24"/>
    </row>
    <row r="67" spans="1:21" x14ac:dyDescent="0.25">
      <c r="A67" s="13">
        <v>64</v>
      </c>
      <c r="B67" s="14"/>
      <c r="C67" s="14"/>
      <c r="D67" s="14"/>
      <c r="E67" s="14"/>
      <c r="F67" s="14"/>
      <c r="G67" s="14"/>
      <c r="H67" s="14"/>
      <c r="I67" s="14"/>
      <c r="J67" s="15"/>
      <c r="L67" s="23">
        <v>64</v>
      </c>
      <c r="M67" s="19"/>
      <c r="N67" s="19"/>
      <c r="O67" s="19"/>
      <c r="P67" s="19"/>
      <c r="Q67" s="19"/>
      <c r="R67" s="19"/>
      <c r="S67" s="19"/>
      <c r="T67" s="19"/>
      <c r="U67" s="24"/>
    </row>
    <row r="68" spans="1:21" x14ac:dyDescent="0.25">
      <c r="A68" s="13">
        <v>65</v>
      </c>
      <c r="B68" s="14"/>
      <c r="C68" s="14"/>
      <c r="D68" s="14"/>
      <c r="E68" s="14"/>
      <c r="F68" s="14"/>
      <c r="G68" s="14"/>
      <c r="H68" s="14"/>
      <c r="I68" s="14"/>
      <c r="J68" s="15"/>
      <c r="L68" s="23"/>
      <c r="M68" s="19"/>
      <c r="N68" s="19"/>
      <c r="O68" s="19"/>
      <c r="P68" s="19"/>
      <c r="Q68" s="19"/>
      <c r="R68" s="19"/>
      <c r="S68" s="19"/>
      <c r="T68" s="19"/>
      <c r="U68" s="24"/>
    </row>
    <row r="69" spans="1:21" x14ac:dyDescent="0.25">
      <c r="A69" s="13">
        <v>66</v>
      </c>
      <c r="B69" s="14"/>
      <c r="C69" s="14"/>
      <c r="D69" s="14"/>
      <c r="E69" s="14"/>
      <c r="F69" s="14"/>
      <c r="G69" s="14"/>
      <c r="H69" s="14"/>
      <c r="I69" s="14"/>
      <c r="J69" s="15"/>
      <c r="L69" s="23"/>
      <c r="M69" s="19"/>
      <c r="N69" s="19"/>
      <c r="O69" s="19"/>
      <c r="P69" s="19"/>
      <c r="Q69" s="19"/>
      <c r="R69" s="19"/>
      <c r="S69" s="19"/>
      <c r="T69" s="19"/>
      <c r="U69" s="24"/>
    </row>
    <row r="70" spans="1:21" x14ac:dyDescent="0.25">
      <c r="A70" s="13">
        <v>67</v>
      </c>
      <c r="B70" s="14"/>
      <c r="C70" s="14"/>
      <c r="D70" s="14"/>
      <c r="E70" s="14"/>
      <c r="F70" s="14"/>
      <c r="G70" s="14"/>
      <c r="H70" s="14"/>
      <c r="I70" s="14"/>
      <c r="J70" s="15"/>
      <c r="L70" s="23"/>
      <c r="M70" s="19"/>
      <c r="N70" s="19"/>
      <c r="O70" s="19"/>
      <c r="P70" s="19"/>
      <c r="Q70" s="19"/>
      <c r="R70" s="19"/>
      <c r="S70" s="19"/>
      <c r="T70" s="19"/>
      <c r="U70" s="24"/>
    </row>
    <row r="71" spans="1:21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5"/>
      <c r="L71" s="23"/>
      <c r="M71" s="19"/>
      <c r="N71" s="19"/>
      <c r="O71" s="19"/>
      <c r="P71" s="19"/>
      <c r="Q71" s="19"/>
      <c r="R71" s="19"/>
      <c r="S71" s="19"/>
      <c r="T71" s="19"/>
      <c r="U71" s="24"/>
    </row>
    <row r="72" spans="1:2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5"/>
      <c r="L72" s="23"/>
      <c r="M72" s="19"/>
      <c r="N72" s="19"/>
      <c r="O72" s="19"/>
      <c r="P72" s="19"/>
      <c r="Q72" s="19"/>
      <c r="R72" s="19"/>
      <c r="S72" s="19"/>
      <c r="T72" s="19"/>
      <c r="U72" s="24"/>
    </row>
    <row r="73" spans="1:21" ht="15.75" thickBot="1" x14ac:dyDescent="0.3">
      <c r="A73" s="16"/>
      <c r="B73" s="17"/>
      <c r="C73" s="17"/>
      <c r="D73" s="17"/>
      <c r="E73" s="17"/>
      <c r="F73" s="17"/>
      <c r="G73" s="17"/>
      <c r="H73" s="17"/>
      <c r="I73" s="17"/>
      <c r="J73" s="18"/>
      <c r="L73" s="25"/>
      <c r="M73" s="26"/>
      <c r="N73" s="26"/>
      <c r="O73" s="26"/>
      <c r="P73" s="26"/>
      <c r="Q73" s="26"/>
      <c r="R73" s="26"/>
      <c r="S73" s="26"/>
      <c r="T73" s="26"/>
      <c r="U73" s="27"/>
    </row>
  </sheetData>
  <mergeCells count="7">
    <mergeCell ref="AC37:AC39"/>
    <mergeCell ref="A1:J1"/>
    <mergeCell ref="L1:U1"/>
    <mergeCell ref="AC21:AE21"/>
    <mergeCell ref="AC25:AC27"/>
    <mergeCell ref="AC29:AC31"/>
    <mergeCell ref="AC33:AC3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katanin_bckgd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Brodier</dc:creator>
  <cp:lastModifiedBy>Laurent Brodier</cp:lastModifiedBy>
  <dcterms:created xsi:type="dcterms:W3CDTF">2018-07-09T08:27:27Z</dcterms:created>
  <dcterms:modified xsi:type="dcterms:W3CDTF">2018-07-29T22:03:22Z</dcterms:modified>
</cp:coreProperties>
</file>