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<sst xmlns="http://schemas.openxmlformats.org/spreadsheetml/2006/main" count="1301" uniqueCount="271">
  <si>
    <t xml:space="preserve">ativo</t>
  </si>
  <si>
    <t xml:space="preserve">fabric</t>
  </si>
  <si>
    <t xml:space="preserve">Fig_name</t>
  </si>
  <si>
    <t xml:space="preserve">Codename</t>
  </si>
  <si>
    <t xml:space="preserve">Released</t>
  </si>
  <si>
    <t xml:space="preserve">Threads_core</t>
  </si>
  <si>
    <t xml:space="preserve">power</t>
  </si>
  <si>
    <t xml:space="preserve">Multithreading_Type</t>
  </si>
  <si>
    <t xml:space="preserve">Peak_Decod_ Rate</t>
  </si>
  <si>
    <t xml:space="preserve">Peak_Dispatch_Rate</t>
  </si>
  <si>
    <t xml:space="preserve">Peak_Issue_Rate</t>
  </si>
  <si>
    <t xml:space="preserve">Retire_Rate</t>
  </si>
  <si>
    <t xml:space="preserve">Execution_Ports</t>
  </si>
  <si>
    <t xml:space="preserve">Decode_Queue_Entries</t>
  </si>
  <si>
    <t xml:space="preserve">Reorder_Buffer_Entries</t>
  </si>
  <si>
    <t xml:space="preserve">Total_Scheduler_Entries</t>
  </si>
  <si>
    <t xml:space="preserve">Store_Queue_Entries</t>
  </si>
  <si>
    <t xml:space="preserve">Load_Queue_Entries</t>
  </si>
  <si>
    <t xml:space="preserve">MicroOp_Cache</t>
  </si>
  <si>
    <t xml:space="preserve">L1_Icache</t>
  </si>
  <si>
    <t xml:space="preserve">L1_Dcache</t>
  </si>
  <si>
    <t xml:space="preserve">L2_Cache</t>
  </si>
  <si>
    <t xml:space="preserve">L3_Cache</t>
  </si>
  <si>
    <t xml:space="preserve">L1_D_Latency</t>
  </si>
  <si>
    <t xml:space="preserve">L2_Latency</t>
  </si>
  <si>
    <t xml:space="preserve">L3_Latency</t>
  </si>
  <si>
    <t xml:space="preserve">L1_Bandwidth</t>
  </si>
  <si>
    <t xml:space="preserve">SIMD</t>
  </si>
  <si>
    <t xml:space="preserve">Estimated_IPC_Single</t>
  </si>
  <si>
    <t xml:space="preserve">Estimated_IPC_Hyper</t>
  </si>
  <si>
    <t xml:space="preserve">IPC_Improvement</t>
  </si>
  <si>
    <t xml:space="preserve">ISA</t>
  </si>
  <si>
    <t xml:space="preserve">Node</t>
  </si>
  <si>
    <t xml:space="preserve">sim</t>
  </si>
  <si>
    <t xml:space="preserve">Intel</t>
  </si>
  <si>
    <t xml:space="preserve">1993 - P5.jpg</t>
  </si>
  <si>
    <t xml:space="preserve">P5</t>
  </si>
  <si>
    <t xml:space="preserve">High</t>
  </si>
  <si>
    <t xml:space="preserve">-</t>
  </si>
  <si>
    <t xml:space="preserve">1xS OR 1xL</t>
  </si>
  <si>
    <t xml:space="preserve">IA-32; MMX;</t>
  </si>
  <si>
    <t xml:space="preserve">0.8 um to 0.35 um</t>
  </si>
  <si>
    <t xml:space="preserve">1995 - P6.jpg</t>
  </si>
  <si>
    <t xml:space="preserve">P6</t>
  </si>
  <si>
    <t xml:space="preserve">1xS AND 1xL</t>
  </si>
  <si>
    <t xml:space="preserve">0.25 um to 0.13 um</t>
  </si>
  <si>
    <t xml:space="preserve">AMD</t>
  </si>
  <si>
    <t xml:space="preserve">1996 - K5.jpg</t>
  </si>
  <si>
    <t xml:space="preserve">K5</t>
  </si>
  <si>
    <t xml:space="preserve">?</t>
  </si>
  <si>
    <t xml:space="preserve">4 (Shared)</t>
  </si>
  <si>
    <t xml:space="preserve">(1xS AND 1xL) OR (2xL)</t>
  </si>
  <si>
    <r>
      <rPr>
        <sz val="11"/>
        <color rgb="FF000000"/>
        <rFont val="Arial"/>
        <family val="0"/>
        <charset val="1"/>
      </rPr>
      <t xml:space="preserve">IA-32; </t>
    </r>
    <r>
      <rPr>
        <sz val="11"/>
        <color rgb="FF000000"/>
        <rFont val="Arial"/>
        <family val="0"/>
      </rPr>
      <t xml:space="preserve">MMX;</t>
    </r>
  </si>
  <si>
    <t xml:space="preserve">0.5 um to 0.35 um</t>
  </si>
  <si>
    <t xml:space="preserve">1997 - K6.jpg</t>
  </si>
  <si>
    <t xml:space="preserve">K6</t>
  </si>
  <si>
    <t xml:space="preserve">7 (Shared)</t>
  </si>
  <si>
    <t xml:space="preserve">.35 um to .25 um</t>
  </si>
  <si>
    <t xml:space="preserve">1999 - K7.jpg</t>
  </si>
  <si>
    <t xml:space="preserve">K7</t>
  </si>
  <si>
    <t xml:space="preserve">12 (Shared)</t>
  </si>
  <si>
    <t xml:space="preserve">IA-32; x86-64; MMX; 3DNow;</t>
  </si>
  <si>
    <t xml:space="preserve">0.25 um</t>
  </si>
  <si>
    <t xml:space="preserve">2000 - Netburst.jpg</t>
  </si>
  <si>
    <t xml:space="preserve">Netburst</t>
  </si>
  <si>
    <t xml:space="preserve">Hyperthreading</t>
  </si>
  <si>
    <t xml:space="preserve">2000 (Shared)</t>
  </si>
  <si>
    <t xml:space="preserve">IA-32; IA64; MMX; SSE; SSE2; SSE3;</t>
  </si>
  <si>
    <t xml:space="preserve">180 nm to 65 nm</t>
  </si>
  <si>
    <t xml:space="preserve">2003 - K8.jpg</t>
  </si>
  <si>
    <t xml:space="preserve">K8</t>
  </si>
  <si>
    <t xml:space="preserve">44 (Shared)</t>
  </si>
  <si>
    <t xml:space="preserve">2xS OR 2xL</t>
  </si>
  <si>
    <t xml:space="preserve">IA-32; x86-64; MMX; 3DNow; SSE; SSE2; SSE3;</t>
  </si>
  <si>
    <t xml:space="preserve">130 nm to 65 nm</t>
  </si>
  <si>
    <t xml:space="preserve">2006 - Core.jpg</t>
  </si>
  <si>
    <t xml:space="preserve">Core</t>
  </si>
  <si>
    <t xml:space="preserve">6000 (Shared)</t>
  </si>
  <si>
    <t xml:space="preserve">IA-32; x86-64; MMX; SSE; SSE2; SSE3; SSSE3; SSE4; VT-x;</t>
  </si>
  <si>
    <t xml:space="preserve">65 nm to 45 nm</t>
  </si>
  <si>
    <t xml:space="preserve">2007 - K10.jpg</t>
  </si>
  <si>
    <t xml:space="preserve">K10</t>
  </si>
  <si>
    <t xml:space="preserve">~55</t>
  </si>
  <si>
    <t xml:space="preserve">(1xS AND 2xL) OR (2xS AND 1xL)</t>
  </si>
  <si>
    <t xml:space="preserve">IA-32; x86-64; MMX; Enhanced 3DNow; SSE; SSE2; SSE3; SSE4a; ABM; AMD64; CoolnQuiet; NX bit; AMD-V;</t>
  </si>
  <si>
    <t xml:space="preserve">65 nm to 32 nm</t>
  </si>
  <si>
    <t xml:space="preserve">2008 - Nehalem.jpg</t>
  </si>
  <si>
    <t xml:space="preserve">Nehalem</t>
  </si>
  <si>
    <t xml:space="preserve">~36</t>
  </si>
  <si>
    <t xml:space="preserve">IA-32; x86-64; MMX; SSE; SSE2; SSE3; SSSE3; SSE4; SSE4.1; SSE4.2; VT-x; VT-d;</t>
  </si>
  <si>
    <t xml:space="preserve">32 nm</t>
  </si>
  <si>
    <t xml:space="preserve">2008 - Bonnell.jpg</t>
  </si>
  <si>
    <t xml:space="preserve">Bonnell</t>
  </si>
  <si>
    <t xml:space="preserve">Low</t>
  </si>
  <si>
    <t xml:space="preserve">512 (Shared)</t>
  </si>
  <si>
    <t xml:space="preserve">IA-32; x86-64; SSE; SSE2; SSE3; SSSE3</t>
  </si>
  <si>
    <t xml:space="preserve">45nm to 32nm</t>
  </si>
  <si>
    <t xml:space="preserve">2011 - Silvermont.jpg</t>
  </si>
  <si>
    <t xml:space="preserve">Silvermont</t>
  </si>
  <si>
    <t xml:space="preserve">1000 (Shared)</t>
  </si>
  <si>
    <t xml:space="preserve">IA-32; x86-64; MMX; SSE; SSE2; SSE3; SSSE3; SSE4; SSE4.1; SSE4.2; AES-NI; RDRAND; CLMUL; VT-x;</t>
  </si>
  <si>
    <t xml:space="preserve">22 nm</t>
  </si>
  <si>
    <t xml:space="preserve">2011 - Bulldozer.jpg</t>
  </si>
  <si>
    <t xml:space="preserve">Bulldozer</t>
  </si>
  <si>
    <t xml:space="preserve">Clustered Multithreading</t>
  </si>
  <si>
    <t xml:space="preserve">~65</t>
  </si>
  <si>
    <t xml:space="preserve">AVX 128</t>
  </si>
  <si>
    <t xml:space="preserve">IA-32; x86-64; AVX;  SSE; SSE2; SSE3; SSE4.1, SSE4.2, AES, CLMUL; XOP; FMA4; F16C;</t>
  </si>
  <si>
    <t xml:space="preserve">2011 - Sandy Bridge.jpg</t>
  </si>
  <si>
    <t xml:space="preserve">Sandy Bridge</t>
  </si>
  <si>
    <t xml:space="preserve">1.5K</t>
  </si>
  <si>
    <t xml:space="preserve">IA-32; x86-64; MMX; SSE; SSE2; SSE3; SSSE3; SSE4; SSE4.1; SSE4.2; AVX; VT-x; VT-d; AES-NI; CLMUL; TXT;</t>
  </si>
  <si>
    <t xml:space="preserve">ARM</t>
  </si>
  <si>
    <t xml:space="preserve">2011 - A15.jpg</t>
  </si>
  <si>
    <t xml:space="preserve">A15</t>
  </si>
  <si>
    <t xml:space="preserve">4000 (Shared)</t>
  </si>
  <si>
    <t xml:space="preserve">Neon</t>
  </si>
  <si>
    <t xml:space="preserve">ARMv7</t>
  </si>
  <si>
    <t xml:space="preserve">40nm to 28nm</t>
  </si>
  <si>
    <t xml:space="preserve">2011 - Bobcat.jpg</t>
  </si>
  <si>
    <t xml:space="preserve">Bobcat</t>
  </si>
  <si>
    <t xml:space="preserve">2012 - A57.jpg</t>
  </si>
  <si>
    <t xml:space="preserve">A57</t>
  </si>
  <si>
    <t xml:space="preserve">Apple</t>
  </si>
  <si>
    <t xml:space="preserve">2012 - Swift.jpg</t>
  </si>
  <si>
    <t xml:space="preserve">Swift – A6</t>
  </si>
  <si>
    <t xml:space="preserve">2012 - A53.jpg</t>
  </si>
  <si>
    <t xml:space="preserve">A53</t>
  </si>
  <si>
    <t xml:space="preserve">V_Low</t>
  </si>
  <si>
    <t xml:space="preserve">2013 - Haswell.jpg</t>
  </si>
  <si>
    <t xml:space="preserve">Haswell</t>
  </si>
  <si>
    <t xml:space="preserve">1xS AND 2xL</t>
  </si>
  <si>
    <t xml:space="preserve">AVX 256</t>
  </si>
  <si>
    <t xml:space="preserve">IA-32; x86-64; MMX; SSE; SSE2; SSE3; SSSE3; SSE4; SSE4.1; SSE4.2; AVX; AVX2; VT-x; VT-d; AES-NI; CLMUL; RDRAND; TXT; FMA3; TSX;</t>
  </si>
  <si>
    <t xml:space="preserve">2013 - Jaguar.jpg</t>
  </si>
  <si>
    <t xml:space="preserve">Jaguar</t>
  </si>
  <si>
    <t xml:space="preserve">2013 - Cyclone.jpg</t>
  </si>
  <si>
    <t xml:space="preserve">Cyclone – A7</t>
  </si>
  <si>
    <t xml:space="preserve">~90</t>
  </si>
  <si>
    <t xml:space="preserve">(1xS AND 1xL) OR (2xL) OR (2xS)</t>
  </si>
  <si>
    <t xml:space="preserve">2014 - Broadwell.jpg</t>
  </si>
  <si>
    <t xml:space="preserve">Broadwell</t>
  </si>
  <si>
    <t xml:space="preserve">14 nm</t>
  </si>
  <si>
    <t xml:space="preserve">vazio.jpg</t>
  </si>
  <si>
    <t xml:space="preserve">Typhoon  - A8</t>
  </si>
  <si>
    <t xml:space="preserve">~78</t>
  </si>
  <si>
    <t xml:space="preserve">2015 - Skylake.jpg</t>
  </si>
  <si>
    <t xml:space="preserve">Skylake</t>
  </si>
  <si>
    <t xml:space="preserve">IA-32; x86-64; MMX; SSE; SSE2; SSE3; SSSE3; SSE4; SSE4.1; SSE4.2; AVX; AVX2; ; AVX-512; VT-x; VT-d; AES-NI; CLMUL; RDRAND; TXT; FMA3; ADX; TSX; MPX; SGX;</t>
  </si>
  <si>
    <t xml:space="preserve">Twister  - A9</t>
  </si>
  <si>
    <t xml:space="preserve">3000 (Shared)</t>
  </si>
  <si>
    <t xml:space="preserve">~50</t>
  </si>
  <si>
    <t xml:space="preserve">2015 - A72.jpg</t>
  </si>
  <si>
    <t xml:space="preserve">A72</t>
  </si>
  <si>
    <t xml:space="preserve">2015 - A35.jpg</t>
  </si>
  <si>
    <t xml:space="preserve">A35</t>
  </si>
  <si>
    <t xml:space="preserve">2016 - Goldmont.jpg</t>
  </si>
  <si>
    <t xml:space="preserve">Goldmont</t>
  </si>
  <si>
    <t xml:space="preserve">IA-32; x86-64;MMX; SSE; SSE2; SSE3; SSSE3; SSE4; SSE4.1; SSE4.2; AES-NI; RDRAND; CLMUL; SHA; VT-x; VT-d;</t>
  </si>
  <si>
    <t xml:space="preserve">2016 - A73.jpg</t>
  </si>
  <si>
    <t xml:space="preserve">A73</t>
  </si>
  <si>
    <t xml:space="preserve">Hurricane – A10</t>
  </si>
  <si>
    <t xml:space="preserve">Zephyr - A10</t>
  </si>
  <si>
    <t xml:space="preserve">2017 - Zen.jpg</t>
  </si>
  <si>
    <t xml:space="preserve">Zen</t>
  </si>
  <si>
    <t xml:space="preserve">2K</t>
  </si>
  <si>
    <t xml:space="preserve">~34</t>
  </si>
  <si>
    <t xml:space="preserve">2017 - Goldmont Plus.jpg</t>
  </si>
  <si>
    <t xml:space="preserve">Goldmont Plus</t>
  </si>
  <si>
    <t xml:space="preserve">IA-32; x86-64; MMX; SSE; SSE2; SSE3; SSSE3; SSE4; SSE4.1; SSE4.2; AES-NI; RDRAND; CLMUL; SHA; SGX; VT-x; VT-d;</t>
  </si>
  <si>
    <t xml:space="preserve">2017 - A75.jpg</t>
  </si>
  <si>
    <t xml:space="preserve">A75</t>
  </si>
  <si>
    <t xml:space="preserve">Monsoon – A11</t>
  </si>
  <si>
    <t xml:space="preserve">8000 (Shared)</t>
  </si>
  <si>
    <t xml:space="preserve">2017 - A55.jpg</t>
  </si>
  <si>
    <t xml:space="preserve">A55</t>
  </si>
  <si>
    <t xml:space="preserve">~24</t>
  </si>
  <si>
    <t xml:space="preserve">Mistral - A11</t>
  </si>
  <si>
    <t xml:space="preserve">Vortex – A12</t>
  </si>
  <si>
    <t xml:space="preserve"> (2xL AND 2xS)</t>
  </si>
  <si>
    <t xml:space="preserve">2018 - A76.jpg</t>
  </si>
  <si>
    <t xml:space="preserve">A76</t>
  </si>
  <si>
    <t xml:space="preserve">~30</t>
  </si>
  <si>
    <t xml:space="preserve">Tempest - A12</t>
  </si>
  <si>
    <t xml:space="preserve">2019 - Sunny Cove.jpg</t>
  </si>
  <si>
    <t xml:space="preserve">Sunny Cove</t>
  </si>
  <si>
    <t xml:space="preserve">2.25K</t>
  </si>
  <si>
    <t xml:space="preserve">~33</t>
  </si>
  <si>
    <t xml:space="preserve">2xS AND 2xL</t>
  </si>
  <si>
    <t xml:space="preserve">AVX 512</t>
  </si>
  <si>
    <t xml:space="preserve">IA-32; x86-64; MMX; SSE; SSE2; SSE3; SSSE3; SSE4; SSE4.1; SSE4.2; AVX; AVX2; AVX-512; FMA3; VT-x; VT-d; AES-NI; CLMUL; RDRAND; SHA; TXT; SGX;</t>
  </si>
  <si>
    <t xml:space="preserve">10 nm</t>
  </si>
  <si>
    <t xml:space="preserve">2019 - Zen 2.jpg</t>
  </si>
  <si>
    <t xml:space="preserve">Zen 2</t>
  </si>
  <si>
    <t xml:space="preserve">4K</t>
  </si>
  <si>
    <t xml:space="preserve">~40</t>
  </si>
  <si>
    <t xml:space="preserve">2019 - Tremont.jpg</t>
  </si>
  <si>
    <t xml:space="preserve">Tremont</t>
  </si>
  <si>
    <t xml:space="preserve">1500 (Shared)</t>
  </si>
  <si>
    <t xml:space="preserve">(2xL) OR (1xS AND 1xL)</t>
  </si>
  <si>
    <t xml:space="preserve">IA-32; x86-64; MMX; SSE; SSE2; SSE3; SSSE3; SSE4; SSE4.1; SSE4.2; AES-NI; RDRAND; CLMUL; SHA; VT-x; VT-d;</t>
  </si>
  <si>
    <t xml:space="preserve">2019 - A77.jpg</t>
  </si>
  <si>
    <t xml:space="preserve">A77</t>
  </si>
  <si>
    <t xml:space="preserve">Lightning – A13</t>
  </si>
  <si>
    <t xml:space="preserve">16000 (Shared)</t>
  </si>
  <si>
    <t xml:space="preserve">~110</t>
  </si>
  <si>
    <t xml:space="preserve">Thunder - A13</t>
  </si>
  <si>
    <t xml:space="preserve">2020 - Zen 3.jpg</t>
  </si>
  <si>
    <t xml:space="preserve">Zen 3</t>
  </si>
  <si>
    <t xml:space="preserve">~46</t>
  </si>
  <si>
    <t xml:space="preserve">(2xS AND 1xL) OR (1xS AND 2xL) OR (3xL)</t>
  </si>
  <si>
    <t xml:space="preserve">2020 - Willow Cove.jpg</t>
  </si>
  <si>
    <t xml:space="preserve">Willow Cove</t>
  </si>
  <si>
    <t xml:space="preserve">~42</t>
  </si>
  <si>
    <t xml:space="preserve">MMX; SSE; SSE2; SSE3; SSSE3; SSE4; SSE4.1; SSE4.2; AVX; AVX2; AVX-512; FMA3; VT-x; VT-d; AES-NI; CLMUL; RDRAND; SHA; TXT;</t>
  </si>
  <si>
    <t xml:space="preserve">2020 - A78.jpg</t>
  </si>
  <si>
    <t xml:space="preserve">A78</t>
  </si>
  <si>
    <t xml:space="preserve">2020 - Cortex-X1.jpg</t>
  </si>
  <si>
    <t xml:space="preserve">Cortex-X1</t>
  </si>
  <si>
    <t xml:space="preserve">3K</t>
  </si>
  <si>
    <t xml:space="preserve">2020 - Firestorm.jpg</t>
  </si>
  <si>
    <t xml:space="preserve">Firestorm – A14</t>
  </si>
  <si>
    <t xml:space="preserve">(3xL) OR (2xL AND 2xS)</t>
  </si>
  <si>
    <t xml:space="preserve">2020 - Icestorm.jpg</t>
  </si>
  <si>
    <t xml:space="preserve">Icestorm - A14</t>
  </si>
  <si>
    <t xml:space="preserve">2021 - Golden Cove.jpg</t>
  </si>
  <si>
    <t xml:space="preserve">Golden Cove</t>
  </si>
  <si>
    <t xml:space="preserve">(2xS AND 2xL) OR (3xL AND 1xS)</t>
  </si>
  <si>
    <t xml:space="preserve">MMX; SSE; SSE2; SSE3; SSSE3; SSE4; SSE4.1; SSE4.2; AVX; AVX2; FMA3; AVX-512; AVX-VNNI; TSX; VT-x; VT-d; AES-NI; CLMUL; RDRAND; SHA; TXT;</t>
  </si>
  <si>
    <t xml:space="preserve">2021 - Gracemont.jpg</t>
  </si>
  <si>
    <t xml:space="preserve">Gracemont</t>
  </si>
  <si>
    <t xml:space="preserve">IA-32; x86-64; MMX; SSE; SSE2; SSE3; SSSE3; SSE4; SSE4.1; SSE4.2; AVX; AVX2; FMA3; AVX-VNNI; AES-NI; CLMUL; RDRAND; SHA; TXT; VT-d; VT-x;</t>
  </si>
  <si>
    <t xml:space="preserve">2021 - A710.jpg</t>
  </si>
  <si>
    <t xml:space="preserve">A710</t>
  </si>
  <si>
    <t xml:space="preserve">SVE</t>
  </si>
  <si>
    <t xml:space="preserve">2021 - Avalanche.jpg</t>
  </si>
  <si>
    <t xml:space="preserve">Avalanche – A15</t>
  </si>
  <si>
    <t xml:space="preserve">12000 (Shared)</t>
  </si>
  <si>
    <t xml:space="preserve">32000 (Shared)</t>
  </si>
  <si>
    <t xml:space="preserve">~145</t>
  </si>
  <si>
    <t xml:space="preserve">2021 - Cortex-X2.jpg</t>
  </si>
  <si>
    <t xml:space="preserve">Cortex-X2</t>
  </si>
  <si>
    <t xml:space="preserve">2021 - A510.jpg</t>
  </si>
  <si>
    <t xml:space="preserve">A510</t>
  </si>
  <si>
    <t xml:space="preserve">Blizzard - A15</t>
  </si>
  <si>
    <t xml:space="preserve">2022 - Raptor Cove.jpg</t>
  </si>
  <si>
    <t xml:space="preserve">Raptor Cove</t>
  </si>
  <si>
    <t xml:space="preserve">IA-32; x86-64; MMX; SSE; SSE2; SSE3; SSSE3; SSE4; SSE4.1; SSE4.2; AVX; AVX2; FMA3; AVX-512; AVX-VNNI; TSX; VT-x; VT-d; AES-NI; CLMUL; RDRAND; SHA; TXT;</t>
  </si>
  <si>
    <t xml:space="preserve">2022 - Zen 4.jpg</t>
  </si>
  <si>
    <t xml:space="preserve">Zen 4</t>
  </si>
  <si>
    <t xml:space="preserve">6.75K</t>
  </si>
  <si>
    <t xml:space="preserve">2022 - A715.jpg</t>
  </si>
  <si>
    <t xml:space="preserve">A715</t>
  </si>
  <si>
    <t xml:space="preserve">2022 - Cortex-X3.jpg</t>
  </si>
  <si>
    <t xml:space="preserve">Cortex-X3</t>
  </si>
  <si>
    <t xml:space="preserve">2022 - Everest.jpg</t>
  </si>
  <si>
    <t xml:space="preserve">Everest – A16</t>
  </si>
  <si>
    <t xml:space="preserve">24000 (Shared)</t>
  </si>
  <si>
    <t xml:space="preserve">Ampere</t>
  </si>
  <si>
    <t xml:space="preserve">2022 - Ampere 1.jpg</t>
  </si>
  <si>
    <t xml:space="preserve">One</t>
  </si>
  <si>
    <t xml:space="preserve">Sawtooth - A16</t>
  </si>
  <si>
    <t xml:space="preserve">2023 - A720.jpg</t>
  </si>
  <si>
    <t xml:space="preserve">A720</t>
  </si>
  <si>
    <t xml:space="preserve">2023 - A17P.jpg</t>
  </si>
  <si>
    <t xml:space="preserve">A17 P</t>
  </si>
  <si>
    <t xml:space="preserve">Cortex-X4</t>
  </si>
  <si>
    <t xml:space="preserve">2023 - A520.jpg</t>
  </si>
  <si>
    <t xml:space="preserve">A520</t>
  </si>
  <si>
    <t xml:space="preserve">2023 - A17E.jpg</t>
  </si>
  <si>
    <t xml:space="preserve">A17 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</si>
</sst>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</font>
    <font>
      <sz val="10"/>
      <color rgb="FF1111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111111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AG17" activeCellId="0" sqref="AG17"/>
    </sheetView>
  </sheetViews>
  <sheetFormatPr defaultColWidth="12.6328125" defaultRowHeight="12.8" zeroHeight="false" outlineLevelRow="0" outlineLevelCol="0"/>
  <cols>
    <col collapsed="false" customWidth="true" hidden="false" outlineLevel="0" max="3" min="1" style="1" width="18.49"/>
    <col collapsed="false" customWidth="true" hidden="false" outlineLevel="0" max="4" min="4" style="1" width="26.42"/>
    <col collapsed="false" customWidth="true" hidden="true" outlineLevel="0" max="5" min="5" style="1" width="17.24"/>
    <col collapsed="false" customWidth="true" hidden="true" outlineLevel="0" max="6" min="6" style="1" width="24.47"/>
    <col collapsed="false" customWidth="true" hidden="true" outlineLevel="0" max="7" min="7" style="1" width="18.49"/>
    <col collapsed="false" customWidth="true" hidden="true" outlineLevel="0" max="8" min="8" style="1" width="19"/>
    <col collapsed="false" customWidth="true" hidden="true" outlineLevel="0" max="9" min="9" style="1" width="15.51"/>
    <col collapsed="false" customWidth="true" hidden="true" outlineLevel="0" max="10" min="10" style="1" width="16.5"/>
    <col collapsed="false" customWidth="true" hidden="true" outlineLevel="0" max="11" min="11" style="1" width="13.75"/>
    <col collapsed="false" customWidth="true" hidden="true" outlineLevel="0" max="12" min="12" style="1" width="9.75"/>
    <col collapsed="false" customWidth="true" hidden="true" outlineLevel="0" max="13" min="13" style="1" width="13.63"/>
    <col collapsed="false" customWidth="true" hidden="true" outlineLevel="0" max="14" min="14" style="1" width="18.75"/>
    <col collapsed="false" customWidth="true" hidden="true" outlineLevel="0" max="15" min="15" style="1" width="18.88"/>
    <col collapsed="false" customWidth="true" hidden="true" outlineLevel="0" max="16" min="16" style="1" width="19.52"/>
    <col collapsed="false" customWidth="true" hidden="true" outlineLevel="0" max="17" min="17" style="1" width="17"/>
    <col collapsed="false" customWidth="true" hidden="true" outlineLevel="0" max="18" min="18" style="1" width="16.75"/>
    <col collapsed="false" customWidth="true" hidden="true" outlineLevel="0" max="19" min="19" style="1" width="13.75"/>
    <col collapsed="false" customWidth="true" hidden="true" outlineLevel="0" max="20" min="20" style="1" width="13.38"/>
    <col collapsed="false" customWidth="true" hidden="true" outlineLevel="0" max="21" min="21" style="1" width="14"/>
    <col collapsed="false" customWidth="true" hidden="true" outlineLevel="0" max="22" min="22" style="1" width="12.38"/>
    <col collapsed="false" customWidth="true" hidden="true" outlineLevel="0" max="23" min="23" style="1" width="19.75"/>
    <col collapsed="false" customWidth="true" hidden="true" outlineLevel="0" max="24" min="24" style="1" width="18.38"/>
    <col collapsed="false" customWidth="true" hidden="true" outlineLevel="0" max="26" min="25" style="1" width="16.12"/>
    <col collapsed="false" customWidth="true" hidden="true" outlineLevel="0" max="27" min="27" style="1" width="34.75"/>
    <col collapsed="false" customWidth="true" hidden="true" outlineLevel="0" max="28" min="28" style="1" width="7.5"/>
    <col collapsed="false" customWidth="true" hidden="true" outlineLevel="0" max="29" min="29" style="1" width="24.75"/>
    <col collapsed="false" customWidth="true" hidden="true" outlineLevel="0" max="30" min="30" style="1" width="26.12"/>
    <col collapsed="false" customWidth="true" hidden="true" outlineLevel="0" max="31" min="31" style="1" width="16.38"/>
    <col collapsed="false" customWidth="true" hidden="false" outlineLevel="0" max="32" min="32" style="1" width="22.25"/>
    <col collapsed="false" customWidth="true" hidden="false" outlineLevel="0" max="33" min="33" style="1" width="16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</row>
    <row r="2" customFormat="false" ht="13.4" hidden="false" customHeight="true" outlineLevel="0" collapsed="false">
      <c r="A2" s="1" t="s">
        <v>33</v>
      </c>
      <c r="B2" s="1" t="s">
        <v>34</v>
      </c>
      <c r="C2" s="4" t="s">
        <v>35</v>
      </c>
      <c r="D2" s="5" t="s">
        <v>36</v>
      </c>
      <c r="E2" s="6" t="n">
        <v>1993</v>
      </c>
      <c r="F2" s="6" t="n">
        <v>1</v>
      </c>
      <c r="G2" s="1" t="s">
        <v>37</v>
      </c>
      <c r="H2" s="6" t="s">
        <v>38</v>
      </c>
      <c r="I2" s="6" t="n">
        <v>2</v>
      </c>
      <c r="J2" s="6" t="n">
        <v>2</v>
      </c>
      <c r="K2" s="6" t="n">
        <v>2</v>
      </c>
      <c r="L2" s="6" t="n">
        <v>2</v>
      </c>
      <c r="M2" s="6" t="n">
        <v>3</v>
      </c>
      <c r="N2" s="6" t="s">
        <v>38</v>
      </c>
      <c r="O2" s="6" t="s">
        <v>38</v>
      </c>
      <c r="P2" s="6" t="s">
        <v>38</v>
      </c>
      <c r="Q2" s="6" t="s">
        <v>38</v>
      </c>
      <c r="R2" s="6" t="s">
        <v>38</v>
      </c>
      <c r="S2" s="6" t="s">
        <v>38</v>
      </c>
      <c r="T2" s="6" t="n">
        <v>8</v>
      </c>
      <c r="U2" s="6" t="n">
        <v>8</v>
      </c>
      <c r="V2" s="6" t="s">
        <v>38</v>
      </c>
      <c r="W2" s="6" t="s">
        <v>38</v>
      </c>
      <c r="X2" s="6" t="n">
        <v>2</v>
      </c>
      <c r="Y2" s="6" t="s">
        <v>38</v>
      </c>
      <c r="Z2" s="6" t="s">
        <v>38</v>
      </c>
      <c r="AA2" s="6" t="s">
        <v>39</v>
      </c>
      <c r="AB2" s="6" t="s">
        <v>38</v>
      </c>
      <c r="AC2" s="6" t="n">
        <v>0.467</v>
      </c>
      <c r="AD2" s="6" t="s">
        <v>38</v>
      </c>
      <c r="AE2" s="6" t="s">
        <v>38</v>
      </c>
      <c r="AF2" s="7" t="s">
        <v>40</v>
      </c>
      <c r="AG2" s="7" t="s">
        <v>41</v>
      </c>
    </row>
    <row r="3" customFormat="false" ht="14.15" hidden="false" customHeight="false" outlineLevel="0" collapsed="false">
      <c r="A3" s="1" t="s">
        <v>33</v>
      </c>
      <c r="B3" s="1" t="s">
        <v>34</v>
      </c>
      <c r="C3" s="4" t="s">
        <v>42</v>
      </c>
      <c r="D3" s="5" t="s">
        <v>43</v>
      </c>
      <c r="E3" s="6" t="n">
        <v>1995</v>
      </c>
      <c r="F3" s="6" t="n">
        <v>1</v>
      </c>
      <c r="G3" s="1" t="s">
        <v>37</v>
      </c>
      <c r="H3" s="6" t="s">
        <v>38</v>
      </c>
      <c r="I3" s="6" t="n">
        <v>3</v>
      </c>
      <c r="J3" s="6" t="n">
        <v>3</v>
      </c>
      <c r="K3" s="6" t="n">
        <v>3</v>
      </c>
      <c r="L3" s="6" t="n">
        <v>3</v>
      </c>
      <c r="M3" s="6" t="n">
        <v>5</v>
      </c>
      <c r="N3" s="6" t="n">
        <v>6</v>
      </c>
      <c r="O3" s="6" t="n">
        <v>40</v>
      </c>
      <c r="P3" s="6" t="n">
        <v>20</v>
      </c>
      <c r="Q3" s="6" t="n">
        <v>12</v>
      </c>
      <c r="R3" s="6" t="n">
        <v>16</v>
      </c>
      <c r="S3" s="6" t="s">
        <v>38</v>
      </c>
      <c r="T3" s="6" t="n">
        <v>16</v>
      </c>
      <c r="U3" s="6" t="n">
        <v>16</v>
      </c>
      <c r="V3" s="6" t="n">
        <v>256</v>
      </c>
      <c r="W3" s="6" t="s">
        <v>38</v>
      </c>
      <c r="X3" s="6" t="n">
        <v>3</v>
      </c>
      <c r="Y3" s="6" t="n">
        <v>8</v>
      </c>
      <c r="Z3" s="6" t="s">
        <v>38</v>
      </c>
      <c r="AA3" s="6" t="s">
        <v>44</v>
      </c>
      <c r="AB3" s="6" t="s">
        <v>38</v>
      </c>
      <c r="AC3" s="6" t="n">
        <v>0.711</v>
      </c>
      <c r="AD3" s="6" t="s">
        <v>38</v>
      </c>
      <c r="AE3" s="6" t="n">
        <f aca="false">ROUNDUP(((AC3/AC2) - 1) * 100,2)</f>
        <v>52.25</v>
      </c>
      <c r="AF3" s="7" t="s">
        <v>40</v>
      </c>
      <c r="AG3" s="7" t="s">
        <v>45</v>
      </c>
    </row>
    <row r="4" customFormat="false" ht="14.15" hidden="false" customHeight="false" outlineLevel="0" collapsed="false">
      <c r="A4" s="1" t="s">
        <v>33</v>
      </c>
      <c r="B4" s="1" t="s">
        <v>46</v>
      </c>
      <c r="C4" s="4" t="s">
        <v>47</v>
      </c>
      <c r="D4" s="5" t="s">
        <v>48</v>
      </c>
      <c r="E4" s="6" t="n">
        <v>1996</v>
      </c>
      <c r="F4" s="6" t="n">
        <v>1</v>
      </c>
      <c r="G4" s="1" t="s">
        <v>37</v>
      </c>
      <c r="H4" s="6" t="s">
        <v>38</v>
      </c>
      <c r="I4" s="6" t="n">
        <v>4</v>
      </c>
      <c r="J4" s="6" t="n">
        <v>4</v>
      </c>
      <c r="K4" s="6" t="n">
        <v>4</v>
      </c>
      <c r="L4" s="6" t="n">
        <v>4</v>
      </c>
      <c r="M4" s="6" t="n">
        <v>6</v>
      </c>
      <c r="N4" s="6" t="s">
        <v>49</v>
      </c>
      <c r="O4" s="6" t="n">
        <v>16</v>
      </c>
      <c r="P4" s="6" t="n">
        <v>16</v>
      </c>
      <c r="Q4" s="6" t="s">
        <v>38</v>
      </c>
      <c r="R4" s="6" t="s">
        <v>50</v>
      </c>
      <c r="S4" s="6" t="s">
        <v>38</v>
      </c>
      <c r="T4" s="6" t="n">
        <v>16</v>
      </c>
      <c r="U4" s="6" t="n">
        <v>8</v>
      </c>
      <c r="V4" s="6" t="s">
        <v>38</v>
      </c>
      <c r="W4" s="6" t="s">
        <v>38</v>
      </c>
      <c r="X4" s="6" t="n">
        <v>2</v>
      </c>
      <c r="Y4" s="6" t="s">
        <v>38</v>
      </c>
      <c r="Z4" s="6" t="s">
        <v>38</v>
      </c>
      <c r="AA4" s="6" t="s">
        <v>51</v>
      </c>
      <c r="AB4" s="6" t="s">
        <v>38</v>
      </c>
      <c r="AC4" s="6" t="n">
        <v>0.59</v>
      </c>
      <c r="AD4" s="6" t="s">
        <v>38</v>
      </c>
      <c r="AE4" s="6" t="s">
        <v>38</v>
      </c>
      <c r="AF4" s="6" t="s">
        <v>52</v>
      </c>
      <c r="AG4" s="8" t="s">
        <v>53</v>
      </c>
    </row>
    <row r="5" customFormat="false" ht="14.15" hidden="false" customHeight="false" outlineLevel="0" collapsed="false">
      <c r="A5" s="1" t="s">
        <v>33</v>
      </c>
      <c r="B5" s="1" t="s">
        <v>46</v>
      </c>
      <c r="C5" s="4" t="s">
        <v>54</v>
      </c>
      <c r="D5" s="5" t="s">
        <v>55</v>
      </c>
      <c r="E5" s="6" t="n">
        <v>1997</v>
      </c>
      <c r="F5" s="6" t="n">
        <v>1</v>
      </c>
      <c r="G5" s="1" t="s">
        <v>37</v>
      </c>
      <c r="H5" s="6" t="s">
        <v>38</v>
      </c>
      <c r="I5" s="6" t="n">
        <v>3</v>
      </c>
      <c r="J5" s="6" t="n">
        <v>4</v>
      </c>
      <c r="K5" s="6" t="n">
        <v>4</v>
      </c>
      <c r="L5" s="6" t="n">
        <v>4</v>
      </c>
      <c r="M5" s="6" t="n">
        <v>6</v>
      </c>
      <c r="N5" s="6" t="s">
        <v>49</v>
      </c>
      <c r="O5" s="6" t="n">
        <v>24</v>
      </c>
      <c r="P5" s="6" t="n">
        <v>24</v>
      </c>
      <c r="Q5" s="6" t="s">
        <v>38</v>
      </c>
      <c r="R5" s="6" t="s">
        <v>56</v>
      </c>
      <c r="S5" s="6" t="s">
        <v>38</v>
      </c>
      <c r="T5" s="6" t="n">
        <v>32</v>
      </c>
      <c r="U5" s="6" t="n">
        <v>32</v>
      </c>
      <c r="V5" s="6" t="s">
        <v>38</v>
      </c>
      <c r="W5" s="6" t="s">
        <v>38</v>
      </c>
      <c r="X5" s="6" t="s">
        <v>49</v>
      </c>
      <c r="Y5" s="6" t="s">
        <v>38</v>
      </c>
      <c r="Z5" s="6" t="s">
        <v>38</v>
      </c>
      <c r="AA5" s="6" t="s">
        <v>51</v>
      </c>
      <c r="AB5" s="6" t="s">
        <v>38</v>
      </c>
      <c r="AC5" s="6" t="n">
        <v>0.71</v>
      </c>
      <c r="AD5" s="6" t="s">
        <v>38</v>
      </c>
      <c r="AE5" s="6" t="n">
        <f aca="false">ROUNDUP(((AC5/AC4) - 1) * 100,2)</f>
        <v>20.34</v>
      </c>
      <c r="AF5" s="6" t="s">
        <v>52</v>
      </c>
      <c r="AG5" s="8" t="s">
        <v>57</v>
      </c>
    </row>
    <row r="6" customFormat="false" ht="14.15" hidden="false" customHeight="false" outlineLevel="0" collapsed="false">
      <c r="A6" s="1" t="s">
        <v>33</v>
      </c>
      <c r="B6" s="1" t="s">
        <v>46</v>
      </c>
      <c r="C6" s="4" t="s">
        <v>58</v>
      </c>
      <c r="D6" s="5" t="s">
        <v>59</v>
      </c>
      <c r="E6" s="6" t="n">
        <v>1999</v>
      </c>
      <c r="F6" s="6" t="n">
        <v>1</v>
      </c>
      <c r="G6" s="1" t="s">
        <v>37</v>
      </c>
      <c r="H6" s="6" t="s">
        <v>38</v>
      </c>
      <c r="I6" s="6" t="n">
        <v>3</v>
      </c>
      <c r="J6" s="6" t="n">
        <v>3</v>
      </c>
      <c r="K6" s="6" t="n">
        <v>6</v>
      </c>
      <c r="L6" s="6" t="n">
        <v>3</v>
      </c>
      <c r="M6" s="6" t="n">
        <v>9</v>
      </c>
      <c r="N6" s="6" t="s">
        <v>49</v>
      </c>
      <c r="O6" s="6" t="n">
        <v>72</v>
      </c>
      <c r="P6" s="6" t="n">
        <v>54</v>
      </c>
      <c r="Q6" s="6" t="s">
        <v>38</v>
      </c>
      <c r="R6" s="6" t="s">
        <v>60</v>
      </c>
      <c r="S6" s="6" t="s">
        <v>38</v>
      </c>
      <c r="T6" s="6" t="n">
        <v>64</v>
      </c>
      <c r="U6" s="6" t="n">
        <v>64</v>
      </c>
      <c r="V6" s="6" t="n">
        <v>256</v>
      </c>
      <c r="W6" s="6" t="s">
        <v>38</v>
      </c>
      <c r="X6" s="6" t="n">
        <v>3</v>
      </c>
      <c r="Y6" s="6" t="n">
        <v>8</v>
      </c>
      <c r="Z6" s="6" t="s">
        <v>38</v>
      </c>
      <c r="AA6" s="6" t="s">
        <v>51</v>
      </c>
      <c r="AB6" s="6" t="s">
        <v>38</v>
      </c>
      <c r="AC6" s="6" t="n">
        <v>0.762</v>
      </c>
      <c r="AD6" s="6" t="s">
        <v>38</v>
      </c>
      <c r="AE6" s="6" t="n">
        <f aca="false">ROUNDUP(((AC6/AC5) - 1) * 100,2)</f>
        <v>7.33</v>
      </c>
      <c r="AF6" s="8" t="s">
        <v>61</v>
      </c>
      <c r="AG6" s="8" t="s">
        <v>62</v>
      </c>
    </row>
    <row r="7" customFormat="false" ht="25.35" hidden="false" customHeight="true" outlineLevel="0" collapsed="false">
      <c r="A7" s="1" t="s">
        <v>33</v>
      </c>
      <c r="B7" s="1" t="s">
        <v>34</v>
      </c>
      <c r="C7" s="4" t="s">
        <v>63</v>
      </c>
      <c r="D7" s="5" t="s">
        <v>64</v>
      </c>
      <c r="E7" s="6" t="n">
        <v>2000</v>
      </c>
      <c r="F7" s="6" t="n">
        <v>2</v>
      </c>
      <c r="G7" s="1" t="s">
        <v>37</v>
      </c>
      <c r="H7" s="6" t="s">
        <v>65</v>
      </c>
      <c r="I7" s="6" t="n">
        <v>3</v>
      </c>
      <c r="J7" s="6" t="n">
        <v>4</v>
      </c>
      <c r="K7" s="6" t="n">
        <v>3</v>
      </c>
      <c r="L7" s="6" t="n">
        <v>3</v>
      </c>
      <c r="M7" s="6" t="n">
        <v>4</v>
      </c>
      <c r="N7" s="6" t="s">
        <v>38</v>
      </c>
      <c r="O7" s="6" t="n">
        <v>126</v>
      </c>
      <c r="P7" s="6" t="n">
        <v>245</v>
      </c>
      <c r="Q7" s="6" t="n">
        <v>34</v>
      </c>
      <c r="R7" s="6" t="n">
        <v>48</v>
      </c>
      <c r="S7" s="6" t="s">
        <v>38</v>
      </c>
      <c r="T7" s="6" t="s">
        <v>38</v>
      </c>
      <c r="U7" s="6" t="n">
        <v>32</v>
      </c>
      <c r="V7" s="6" t="s">
        <v>66</v>
      </c>
      <c r="W7" s="6" t="s">
        <v>38</v>
      </c>
      <c r="X7" s="6" t="n">
        <v>4</v>
      </c>
      <c r="Y7" s="6" t="n">
        <v>12</v>
      </c>
      <c r="Z7" s="6" t="s">
        <v>38</v>
      </c>
      <c r="AA7" s="6" t="s">
        <v>44</v>
      </c>
      <c r="AB7" s="6" t="s">
        <v>38</v>
      </c>
      <c r="AC7" s="6" t="n">
        <v>0.533</v>
      </c>
      <c r="AD7" s="6" t="n">
        <f aca="false">ROUNDUP(AC7 * 1.2, 3)</f>
        <v>0.64</v>
      </c>
      <c r="AE7" s="6" t="n">
        <f aca="false">ROUNDUP(((AC7/AC3) - 1) * 100,2)</f>
        <v>-25.04</v>
      </c>
      <c r="AF7" s="7" t="s">
        <v>67</v>
      </c>
      <c r="AG7" s="9" t="s">
        <v>68</v>
      </c>
    </row>
    <row r="8" customFormat="false" ht="14.15" hidden="false" customHeight="false" outlineLevel="0" collapsed="false">
      <c r="A8" s="1" t="s">
        <v>33</v>
      </c>
      <c r="B8" s="1" t="s">
        <v>46</v>
      </c>
      <c r="C8" s="4" t="s">
        <v>69</v>
      </c>
      <c r="D8" s="5" t="s">
        <v>70</v>
      </c>
      <c r="E8" s="6" t="n">
        <v>2003</v>
      </c>
      <c r="F8" s="6" t="n">
        <v>1</v>
      </c>
      <c r="G8" s="1" t="s">
        <v>37</v>
      </c>
      <c r="H8" s="6" t="s">
        <v>38</v>
      </c>
      <c r="I8" s="6" t="n">
        <v>3</v>
      </c>
      <c r="J8" s="6" t="n">
        <v>3</v>
      </c>
      <c r="K8" s="6" t="n">
        <v>6</v>
      </c>
      <c r="L8" s="6" t="n">
        <v>3</v>
      </c>
      <c r="M8" s="6" t="n">
        <v>9</v>
      </c>
      <c r="N8" s="6" t="s">
        <v>49</v>
      </c>
      <c r="O8" s="6" t="n">
        <v>72</v>
      </c>
      <c r="P8" s="6" t="n">
        <v>60</v>
      </c>
      <c r="Q8" s="6" t="s">
        <v>38</v>
      </c>
      <c r="R8" s="6" t="s">
        <v>71</v>
      </c>
      <c r="S8" s="6" t="s">
        <v>38</v>
      </c>
      <c r="T8" s="6" t="n">
        <v>64</v>
      </c>
      <c r="U8" s="6" t="n">
        <v>64</v>
      </c>
      <c r="V8" s="6" t="n">
        <v>1000</v>
      </c>
      <c r="W8" s="6" t="s">
        <v>38</v>
      </c>
      <c r="X8" s="6" t="n">
        <v>3</v>
      </c>
      <c r="Y8" s="6" t="n">
        <v>12</v>
      </c>
      <c r="Z8" s="6" t="s">
        <v>38</v>
      </c>
      <c r="AA8" s="6" t="s">
        <v>72</v>
      </c>
      <c r="AB8" s="6" t="s">
        <v>38</v>
      </c>
      <c r="AC8" s="6" t="n">
        <v>1.082</v>
      </c>
      <c r="AD8" s="6" t="s">
        <v>38</v>
      </c>
      <c r="AE8" s="6" t="n">
        <f aca="false">ROUNDUP(((AC8/AC6) - 1) * 100,2)</f>
        <v>42</v>
      </c>
      <c r="AF8" s="8" t="s">
        <v>73</v>
      </c>
      <c r="AG8" s="10" t="s">
        <v>74</v>
      </c>
    </row>
    <row r="9" customFormat="false" ht="14.15" hidden="false" customHeight="false" outlineLevel="0" collapsed="false">
      <c r="A9" s="1" t="s">
        <v>33</v>
      </c>
      <c r="B9" s="1" t="s">
        <v>34</v>
      </c>
      <c r="C9" s="4" t="s">
        <v>75</v>
      </c>
      <c r="D9" s="5" t="s">
        <v>76</v>
      </c>
      <c r="E9" s="6" t="n">
        <v>2006</v>
      </c>
      <c r="F9" s="6" t="n">
        <v>1</v>
      </c>
      <c r="G9" s="1" t="s">
        <v>37</v>
      </c>
      <c r="H9" s="6" t="s">
        <v>38</v>
      </c>
      <c r="I9" s="6" t="n">
        <v>4</v>
      </c>
      <c r="J9" s="6" t="n">
        <v>4</v>
      </c>
      <c r="K9" s="6" t="n">
        <v>4</v>
      </c>
      <c r="L9" s="6" t="n">
        <v>4</v>
      </c>
      <c r="M9" s="6" t="n">
        <v>6</v>
      </c>
      <c r="N9" s="6" t="n">
        <v>7</v>
      </c>
      <c r="O9" s="6" t="n">
        <v>96</v>
      </c>
      <c r="P9" s="6" t="n">
        <v>32</v>
      </c>
      <c r="Q9" s="6" t="n">
        <v>20</v>
      </c>
      <c r="R9" s="6" t="n">
        <v>32</v>
      </c>
      <c r="S9" s="6" t="s">
        <v>38</v>
      </c>
      <c r="T9" s="6" t="n">
        <v>32</v>
      </c>
      <c r="U9" s="6" t="n">
        <v>32</v>
      </c>
      <c r="V9" s="6" t="s">
        <v>77</v>
      </c>
      <c r="W9" s="6" t="s">
        <v>38</v>
      </c>
      <c r="X9" s="6" t="n">
        <v>4</v>
      </c>
      <c r="Y9" s="6" t="n">
        <v>12</v>
      </c>
      <c r="Z9" s="6" t="s">
        <v>38</v>
      </c>
      <c r="AA9" s="6" t="s">
        <v>44</v>
      </c>
      <c r="AB9" s="6" t="s">
        <v>38</v>
      </c>
      <c r="AC9" s="6" t="n">
        <v>1.183</v>
      </c>
      <c r="AD9" s="6" t="s">
        <v>38</v>
      </c>
      <c r="AE9" s="6" t="n">
        <f aca="false">ROUNDUP(((AC9/AC7) - 1) * 100,2)</f>
        <v>121.96</v>
      </c>
      <c r="AF9" s="8" t="s">
        <v>78</v>
      </c>
      <c r="AG9" s="8" t="s">
        <v>79</v>
      </c>
    </row>
    <row r="10" customFormat="false" ht="14.15" hidden="false" customHeight="false" outlineLevel="0" collapsed="false">
      <c r="A10" s="1" t="s">
        <v>33</v>
      </c>
      <c r="B10" s="1" t="s">
        <v>46</v>
      </c>
      <c r="C10" s="4" t="s">
        <v>80</v>
      </c>
      <c r="D10" s="5" t="s">
        <v>81</v>
      </c>
      <c r="E10" s="6" t="n">
        <v>2007</v>
      </c>
      <c r="F10" s="6" t="n">
        <v>1</v>
      </c>
      <c r="G10" s="1" t="s">
        <v>37</v>
      </c>
      <c r="H10" s="6" t="s">
        <v>38</v>
      </c>
      <c r="I10" s="6" t="n">
        <v>3</v>
      </c>
      <c r="J10" s="6" t="n">
        <v>3</v>
      </c>
      <c r="K10" s="6" t="n">
        <v>6</v>
      </c>
      <c r="L10" s="6" t="n">
        <v>3</v>
      </c>
      <c r="M10" s="6" t="n">
        <v>9</v>
      </c>
      <c r="N10" s="6" t="s">
        <v>49</v>
      </c>
      <c r="O10" s="6" t="n">
        <v>72</v>
      </c>
      <c r="P10" s="6" t="n">
        <v>60</v>
      </c>
      <c r="Q10" s="6" t="s">
        <v>38</v>
      </c>
      <c r="R10" s="6" t="s">
        <v>71</v>
      </c>
      <c r="S10" s="6" t="s">
        <v>38</v>
      </c>
      <c r="T10" s="6" t="n">
        <v>64</v>
      </c>
      <c r="U10" s="6" t="n">
        <v>64</v>
      </c>
      <c r="V10" s="6" t="n">
        <v>512</v>
      </c>
      <c r="W10" s="6" t="n">
        <v>512</v>
      </c>
      <c r="X10" s="6" t="n">
        <v>3</v>
      </c>
      <c r="Y10" s="6" t="n">
        <v>15</v>
      </c>
      <c r="Z10" s="6" t="s">
        <v>82</v>
      </c>
      <c r="AA10" s="6" t="s">
        <v>83</v>
      </c>
      <c r="AB10" s="6" t="s">
        <v>38</v>
      </c>
      <c r="AC10" s="6" t="n">
        <v>1.122</v>
      </c>
      <c r="AD10" s="6" t="s">
        <v>38</v>
      </c>
      <c r="AE10" s="6" t="n">
        <f aca="false">ROUNDUP(((AC10/AC8) - 1) * 100,2)</f>
        <v>3.7</v>
      </c>
      <c r="AF10" s="8" t="s">
        <v>84</v>
      </c>
      <c r="AG10" s="8" t="s">
        <v>85</v>
      </c>
    </row>
    <row r="11" customFormat="false" ht="14.15" hidden="false" customHeight="false" outlineLevel="0" collapsed="false">
      <c r="A11" s="1" t="s">
        <v>33</v>
      </c>
      <c r="B11" s="1" t="s">
        <v>34</v>
      </c>
      <c r="C11" s="4" t="s">
        <v>86</v>
      </c>
      <c r="D11" s="5" t="s">
        <v>87</v>
      </c>
      <c r="E11" s="6" t="n">
        <v>2008</v>
      </c>
      <c r="F11" s="6" t="n">
        <v>2</v>
      </c>
      <c r="G11" s="1" t="s">
        <v>37</v>
      </c>
      <c r="H11" s="6" t="s">
        <v>65</v>
      </c>
      <c r="I11" s="6" t="n">
        <v>4</v>
      </c>
      <c r="J11" s="6" t="n">
        <v>4</v>
      </c>
      <c r="K11" s="6" t="n">
        <v>4</v>
      </c>
      <c r="L11" s="6" t="n">
        <v>4</v>
      </c>
      <c r="M11" s="6" t="n">
        <v>6</v>
      </c>
      <c r="N11" s="6" t="n">
        <v>28</v>
      </c>
      <c r="O11" s="6" t="n">
        <v>128</v>
      </c>
      <c r="P11" s="6" t="n">
        <v>36</v>
      </c>
      <c r="Q11" s="6" t="n">
        <v>32</v>
      </c>
      <c r="R11" s="6" t="n">
        <v>48</v>
      </c>
      <c r="S11" s="6" t="s">
        <v>38</v>
      </c>
      <c r="T11" s="6" t="n">
        <v>32</v>
      </c>
      <c r="U11" s="6" t="n">
        <v>32</v>
      </c>
      <c r="V11" s="6" t="n">
        <v>256</v>
      </c>
      <c r="W11" s="6" t="n">
        <v>2000</v>
      </c>
      <c r="X11" s="6" t="n">
        <v>4</v>
      </c>
      <c r="Y11" s="6" t="n">
        <v>10</v>
      </c>
      <c r="Z11" s="6" t="s">
        <v>88</v>
      </c>
      <c r="AA11" s="6" t="s">
        <v>44</v>
      </c>
      <c r="AB11" s="6" t="s">
        <v>38</v>
      </c>
      <c r="AC11" s="6" t="n">
        <v>1.503</v>
      </c>
      <c r="AD11" s="6" t="n">
        <f aca="false">ROUNDUP(AC11 * 1.2, 3)</f>
        <v>1.804</v>
      </c>
      <c r="AE11" s="6" t="n">
        <f aca="false">ROUNDUP(((AC11/AC9) - 1) * 100,2)</f>
        <v>27.05</v>
      </c>
      <c r="AF11" s="8" t="s">
        <v>89</v>
      </c>
      <c r="AG11" s="8" t="s">
        <v>90</v>
      </c>
    </row>
    <row r="12" customFormat="false" ht="14.15" hidden="false" customHeight="false" outlineLevel="0" collapsed="false">
      <c r="A12" s="1" t="s">
        <v>33</v>
      </c>
      <c r="B12" s="1" t="s">
        <v>34</v>
      </c>
      <c r="C12" s="4" t="s">
        <v>91</v>
      </c>
      <c r="D12" s="5" t="s">
        <v>92</v>
      </c>
      <c r="E12" s="6" t="n">
        <v>2008</v>
      </c>
      <c r="F12" s="6" t="n">
        <v>2</v>
      </c>
      <c r="G12" s="1" t="s">
        <v>93</v>
      </c>
      <c r="H12" s="6" t="s">
        <v>65</v>
      </c>
      <c r="I12" s="6" t="n">
        <v>2</v>
      </c>
      <c r="J12" s="6" t="n">
        <v>2</v>
      </c>
      <c r="K12" s="6" t="n">
        <v>2</v>
      </c>
      <c r="L12" s="6" t="n">
        <v>2</v>
      </c>
      <c r="M12" s="6" t="n">
        <v>4</v>
      </c>
      <c r="N12" s="6" t="s">
        <v>38</v>
      </c>
      <c r="O12" s="6" t="s">
        <v>38</v>
      </c>
      <c r="P12" s="6" t="s">
        <v>38</v>
      </c>
      <c r="Q12" s="6" t="s">
        <v>38</v>
      </c>
      <c r="R12" s="6" t="s">
        <v>38</v>
      </c>
      <c r="S12" s="6" t="s">
        <v>38</v>
      </c>
      <c r="T12" s="6" t="n">
        <v>32</v>
      </c>
      <c r="U12" s="6" t="n">
        <v>24</v>
      </c>
      <c r="V12" s="6" t="s">
        <v>94</v>
      </c>
      <c r="W12" s="6" t="s">
        <v>38</v>
      </c>
      <c r="X12" s="6" t="n">
        <v>3</v>
      </c>
      <c r="Y12" s="6" t="n">
        <v>15</v>
      </c>
      <c r="Z12" s="6" t="s">
        <v>38</v>
      </c>
      <c r="AA12" s="6" t="s">
        <v>39</v>
      </c>
      <c r="AB12" s="6" t="s">
        <v>38</v>
      </c>
      <c r="AC12" s="6" t="n">
        <v>0.5</v>
      </c>
      <c r="AD12" s="6" t="n">
        <f aca="false">ROUNDUP(AC12 * 1.2, 3)</f>
        <v>0.6</v>
      </c>
      <c r="AE12" s="6" t="s">
        <v>38</v>
      </c>
      <c r="AF12" s="8" t="s">
        <v>95</v>
      </c>
      <c r="AG12" s="8" t="s">
        <v>96</v>
      </c>
    </row>
    <row r="13" customFormat="false" ht="14.15" hidden="false" customHeight="false" outlineLevel="0" collapsed="false">
      <c r="A13" s="1" t="s">
        <v>33</v>
      </c>
      <c r="B13" s="1" t="s">
        <v>34</v>
      </c>
      <c r="C13" s="4" t="s">
        <v>97</v>
      </c>
      <c r="D13" s="5" t="s">
        <v>98</v>
      </c>
      <c r="E13" s="6" t="n">
        <v>2011</v>
      </c>
      <c r="F13" s="6" t="n">
        <v>1</v>
      </c>
      <c r="G13" s="1" t="s">
        <v>93</v>
      </c>
      <c r="H13" s="6" t="s">
        <v>38</v>
      </c>
      <c r="I13" s="6" t="n">
        <v>2</v>
      </c>
      <c r="J13" s="6" t="n">
        <v>2</v>
      </c>
      <c r="K13" s="6" t="n">
        <v>2</v>
      </c>
      <c r="L13" s="6" t="n">
        <v>2</v>
      </c>
      <c r="M13" s="6" t="n">
        <v>5</v>
      </c>
      <c r="N13" s="6" t="n">
        <v>32</v>
      </c>
      <c r="O13" s="6" t="n">
        <v>32</v>
      </c>
      <c r="P13" s="6" t="n">
        <v>38</v>
      </c>
      <c r="Q13" s="6" t="n">
        <v>10</v>
      </c>
      <c r="R13" s="6" t="n">
        <v>16</v>
      </c>
      <c r="S13" s="6" t="s">
        <v>38</v>
      </c>
      <c r="T13" s="6" t="n">
        <v>32</v>
      </c>
      <c r="U13" s="6" t="n">
        <v>24</v>
      </c>
      <c r="V13" s="6" t="s">
        <v>99</v>
      </c>
      <c r="W13" s="6" t="s">
        <v>38</v>
      </c>
      <c r="X13" s="6" t="n">
        <v>3</v>
      </c>
      <c r="Y13" s="6" t="n">
        <v>14</v>
      </c>
      <c r="Z13" s="6" t="s">
        <v>38</v>
      </c>
      <c r="AA13" s="6" t="s">
        <v>39</v>
      </c>
      <c r="AB13" s="6" t="s">
        <v>38</v>
      </c>
      <c r="AC13" s="6" t="n">
        <v>0.75</v>
      </c>
      <c r="AD13" s="6" t="s">
        <v>38</v>
      </c>
      <c r="AE13" s="6" t="n">
        <f aca="false">ROUNDUP(((AC13/AC59) - 1) * 100,2)</f>
        <v>-78.58</v>
      </c>
      <c r="AF13" s="8" t="s">
        <v>100</v>
      </c>
      <c r="AG13" s="8" t="s">
        <v>101</v>
      </c>
    </row>
    <row r="14" customFormat="false" ht="14.15" hidden="false" customHeight="false" outlineLevel="0" collapsed="false">
      <c r="A14" s="1" t="s">
        <v>33</v>
      </c>
      <c r="B14" s="1" t="s">
        <v>46</v>
      </c>
      <c r="C14" s="4" t="s">
        <v>102</v>
      </c>
      <c r="D14" s="5" t="s">
        <v>103</v>
      </c>
      <c r="E14" s="6" t="n">
        <v>2011</v>
      </c>
      <c r="F14" s="6" t="n">
        <v>2</v>
      </c>
      <c r="G14" s="1" t="s">
        <v>37</v>
      </c>
      <c r="H14" s="6" t="s">
        <v>104</v>
      </c>
      <c r="I14" s="6" t="n">
        <v>4</v>
      </c>
      <c r="J14" s="6" t="n">
        <v>4</v>
      </c>
      <c r="K14" s="6" t="n">
        <v>8</v>
      </c>
      <c r="L14" s="6" t="n">
        <v>4</v>
      </c>
      <c r="M14" s="6" t="n">
        <v>8</v>
      </c>
      <c r="N14" s="6" t="s">
        <v>49</v>
      </c>
      <c r="O14" s="6" t="n">
        <v>128</v>
      </c>
      <c r="P14" s="6" t="n">
        <v>100</v>
      </c>
      <c r="Q14" s="6" t="n">
        <v>24</v>
      </c>
      <c r="R14" s="6" t="n">
        <v>40</v>
      </c>
      <c r="S14" s="6" t="s">
        <v>38</v>
      </c>
      <c r="T14" s="6" t="n">
        <v>64</v>
      </c>
      <c r="U14" s="6" t="n">
        <v>16</v>
      </c>
      <c r="V14" s="6" t="n">
        <v>2000</v>
      </c>
      <c r="W14" s="6" t="n">
        <v>2000</v>
      </c>
      <c r="X14" s="6" t="n">
        <v>4</v>
      </c>
      <c r="Y14" s="6" t="n">
        <v>21</v>
      </c>
      <c r="Z14" s="6" t="s">
        <v>105</v>
      </c>
      <c r="AA14" s="6" t="s">
        <v>51</v>
      </c>
      <c r="AB14" s="6" t="s">
        <v>106</v>
      </c>
      <c r="AC14" s="6" t="n">
        <v>1.024</v>
      </c>
      <c r="AD14" s="6" t="n">
        <f aca="false">ROUNDUP(AC14 * 1.25, 3)</f>
        <v>1.28</v>
      </c>
      <c r="AE14" s="6" t="n">
        <f aca="false">ROUNDUP(((AC14/AC10) - 1) * 100,2)</f>
        <v>-8.74</v>
      </c>
      <c r="AF14" s="8" t="s">
        <v>107</v>
      </c>
      <c r="AG14" s="8" t="s">
        <v>90</v>
      </c>
    </row>
    <row r="15" customFormat="false" ht="14.15" hidden="false" customHeight="false" outlineLevel="0" collapsed="false">
      <c r="A15" s="1" t="s">
        <v>33</v>
      </c>
      <c r="B15" s="1" t="s">
        <v>34</v>
      </c>
      <c r="C15" s="4" t="s">
        <v>108</v>
      </c>
      <c r="D15" s="5" t="s">
        <v>109</v>
      </c>
      <c r="E15" s="6" t="n">
        <v>2011</v>
      </c>
      <c r="F15" s="6" t="n">
        <v>2</v>
      </c>
      <c r="G15" s="1" t="s">
        <v>37</v>
      </c>
      <c r="H15" s="6" t="s">
        <v>65</v>
      </c>
      <c r="I15" s="6" t="n">
        <v>4</v>
      </c>
      <c r="J15" s="6" t="n">
        <v>4</v>
      </c>
      <c r="K15" s="6" t="n">
        <v>6</v>
      </c>
      <c r="L15" s="6" t="n">
        <v>4</v>
      </c>
      <c r="M15" s="6" t="n">
        <v>6</v>
      </c>
      <c r="N15" s="6" t="n">
        <v>56</v>
      </c>
      <c r="O15" s="6" t="n">
        <v>168</v>
      </c>
      <c r="P15" s="6" t="n">
        <v>54</v>
      </c>
      <c r="Q15" s="6" t="n">
        <v>36</v>
      </c>
      <c r="R15" s="6" t="n">
        <v>64</v>
      </c>
      <c r="S15" s="6" t="s">
        <v>110</v>
      </c>
      <c r="T15" s="6" t="n">
        <v>32</v>
      </c>
      <c r="U15" s="6" t="n">
        <v>32</v>
      </c>
      <c r="V15" s="6" t="n">
        <v>256</v>
      </c>
      <c r="W15" s="6" t="n">
        <v>2000</v>
      </c>
      <c r="X15" s="6" t="n">
        <v>4</v>
      </c>
      <c r="Y15" s="6" t="n">
        <v>11</v>
      </c>
      <c r="Z15" s="6" t="s">
        <v>88</v>
      </c>
      <c r="AA15" s="6" t="s">
        <v>51</v>
      </c>
      <c r="AB15" s="6" t="s">
        <v>106</v>
      </c>
      <c r="AC15" s="6" t="n">
        <v>1.795</v>
      </c>
      <c r="AD15" s="6" t="n">
        <f aca="false">ROUNDUP(AC15 * 1.2, 3)</f>
        <v>2.154</v>
      </c>
      <c r="AE15" s="6" t="n">
        <f aca="false">ROUNDUP(((AC15/AC11) - 1) * 100,2)</f>
        <v>19.43</v>
      </c>
      <c r="AF15" s="8" t="s">
        <v>111</v>
      </c>
      <c r="AG15" s="8" t="s">
        <v>90</v>
      </c>
    </row>
    <row r="16" customFormat="false" ht="14.15" hidden="false" customHeight="false" outlineLevel="0" collapsed="false">
      <c r="A16" s="1" t="s">
        <v>33</v>
      </c>
      <c r="B16" s="1" t="s">
        <v>112</v>
      </c>
      <c r="C16" s="4" t="s">
        <v>113</v>
      </c>
      <c r="D16" s="5" t="s">
        <v>114</v>
      </c>
      <c r="E16" s="6" t="n">
        <v>2011</v>
      </c>
      <c r="F16" s="6" t="n">
        <v>1</v>
      </c>
      <c r="G16" s="1" t="s">
        <v>93</v>
      </c>
      <c r="H16" s="6" t="s">
        <v>38</v>
      </c>
      <c r="I16" s="6" t="n">
        <v>3</v>
      </c>
      <c r="J16" s="6" t="n">
        <v>3</v>
      </c>
      <c r="K16" s="6" t="n">
        <v>3</v>
      </c>
      <c r="L16" s="6" t="s">
        <v>49</v>
      </c>
      <c r="M16" s="6" t="n">
        <v>8</v>
      </c>
      <c r="N16" s="6" t="n">
        <v>32</v>
      </c>
      <c r="O16" s="6" t="n">
        <v>60</v>
      </c>
      <c r="P16" s="6" t="n">
        <v>64</v>
      </c>
      <c r="Q16" s="6" t="s">
        <v>49</v>
      </c>
      <c r="R16" s="6" t="s">
        <v>49</v>
      </c>
      <c r="S16" s="6" t="s">
        <v>38</v>
      </c>
      <c r="T16" s="6" t="n">
        <v>32</v>
      </c>
      <c r="U16" s="6" t="n">
        <v>32</v>
      </c>
      <c r="V16" s="6" t="s">
        <v>115</v>
      </c>
      <c r="W16" s="6" t="s">
        <v>38</v>
      </c>
      <c r="X16" s="6" t="s">
        <v>49</v>
      </c>
      <c r="Y16" s="6" t="s">
        <v>49</v>
      </c>
      <c r="Z16" s="6" t="s">
        <v>38</v>
      </c>
      <c r="AA16" s="6" t="s">
        <v>44</v>
      </c>
      <c r="AB16" s="6" t="s">
        <v>116</v>
      </c>
      <c r="AC16" s="6" t="n">
        <v>0.96</v>
      </c>
      <c r="AD16" s="6" t="s">
        <v>38</v>
      </c>
      <c r="AE16" s="6"/>
      <c r="AF16" s="8" t="s">
        <v>117</v>
      </c>
      <c r="AG16" s="8" t="s">
        <v>118</v>
      </c>
    </row>
    <row r="17" customFormat="false" ht="14.15" hidden="false" customHeight="false" outlineLevel="0" collapsed="false">
      <c r="A17" s="1" t="s">
        <v>33</v>
      </c>
      <c r="B17" s="1" t="s">
        <v>46</v>
      </c>
      <c r="C17" s="4" t="s">
        <v>119</v>
      </c>
      <c r="D17" s="5" t="s">
        <v>120</v>
      </c>
      <c r="E17" s="6" t="n">
        <v>2011</v>
      </c>
      <c r="F17" s="6" t="n">
        <v>1</v>
      </c>
      <c r="G17" s="1" t="s">
        <v>93</v>
      </c>
      <c r="H17" s="6" t="s">
        <v>38</v>
      </c>
      <c r="I17" s="6" t="n">
        <v>2</v>
      </c>
      <c r="J17" s="6" t="n">
        <v>4</v>
      </c>
      <c r="K17" s="6" t="n">
        <v>4</v>
      </c>
      <c r="L17" s="6" t="n">
        <v>2</v>
      </c>
      <c r="M17" s="6" t="n">
        <v>6</v>
      </c>
      <c r="N17" s="6" t="s">
        <v>38</v>
      </c>
      <c r="O17" s="6" t="n">
        <v>56</v>
      </c>
      <c r="P17" s="6" t="n">
        <v>42</v>
      </c>
      <c r="Q17" s="6" t="n">
        <v>22</v>
      </c>
      <c r="R17" s="6" t="n">
        <v>10</v>
      </c>
      <c r="S17" s="6" t="s">
        <v>38</v>
      </c>
      <c r="T17" s="6" t="n">
        <v>32</v>
      </c>
      <c r="U17" s="6" t="n">
        <v>32</v>
      </c>
      <c r="V17" s="6" t="s">
        <v>94</v>
      </c>
      <c r="W17" s="6" t="s">
        <v>38</v>
      </c>
      <c r="X17" s="6" t="n">
        <v>3</v>
      </c>
      <c r="Y17" s="6" t="n">
        <v>17</v>
      </c>
      <c r="Z17" s="6" t="s">
        <v>38</v>
      </c>
      <c r="AA17" s="6" t="s">
        <v>44</v>
      </c>
      <c r="AB17" s="6" t="s">
        <v>38</v>
      </c>
      <c r="AC17" s="6" t="n">
        <v>0.95</v>
      </c>
      <c r="AD17" s="6" t="s">
        <v>38</v>
      </c>
      <c r="AE17" s="6" t="s">
        <v>38</v>
      </c>
      <c r="AF17" s="8" t="s">
        <v>38</v>
      </c>
      <c r="AG17" s="8" t="s">
        <v>38</v>
      </c>
    </row>
    <row r="18" customFormat="false" ht="14.15" hidden="false" customHeight="false" outlineLevel="0" collapsed="false">
      <c r="A18" s="1" t="s">
        <v>33</v>
      </c>
      <c r="B18" s="1" t="s">
        <v>112</v>
      </c>
      <c r="C18" s="4" t="s">
        <v>121</v>
      </c>
      <c r="D18" s="5" t="s">
        <v>122</v>
      </c>
      <c r="E18" s="6" t="n">
        <v>2012</v>
      </c>
      <c r="F18" s="6" t="n">
        <v>1</v>
      </c>
      <c r="G18" s="1" t="s">
        <v>93</v>
      </c>
      <c r="H18" s="6" t="s">
        <v>38</v>
      </c>
      <c r="I18" s="6" t="n">
        <v>3</v>
      </c>
      <c r="J18" s="6" t="n">
        <v>3</v>
      </c>
      <c r="K18" s="6" t="n">
        <v>3</v>
      </c>
      <c r="L18" s="6" t="s">
        <v>49</v>
      </c>
      <c r="M18" s="6" t="n">
        <v>8</v>
      </c>
      <c r="N18" s="6" t="n">
        <v>32</v>
      </c>
      <c r="O18" s="6" t="n">
        <v>128</v>
      </c>
      <c r="P18" s="6" t="n">
        <v>64</v>
      </c>
      <c r="Q18" s="6" t="s">
        <v>49</v>
      </c>
      <c r="R18" s="6" t="s">
        <v>49</v>
      </c>
      <c r="S18" s="6" t="s">
        <v>38</v>
      </c>
      <c r="T18" s="6" t="n">
        <v>48</v>
      </c>
      <c r="U18" s="6" t="n">
        <v>32</v>
      </c>
      <c r="V18" s="6" t="n">
        <v>512</v>
      </c>
      <c r="W18" s="6" t="s">
        <v>38</v>
      </c>
      <c r="X18" s="6" t="s">
        <v>49</v>
      </c>
      <c r="Y18" s="6" t="s">
        <v>49</v>
      </c>
      <c r="Z18" s="6" t="s">
        <v>38</v>
      </c>
      <c r="AA18" s="6" t="s">
        <v>44</v>
      </c>
      <c r="AB18" s="6" t="s">
        <v>116</v>
      </c>
      <c r="AC18" s="6" t="n">
        <v>1.04</v>
      </c>
      <c r="AD18" s="6" t="s">
        <v>38</v>
      </c>
      <c r="AE18" s="6" t="n">
        <f aca="false">ROUNDUP(((AC18/AC16) - 1) * 100,2)</f>
        <v>8.34</v>
      </c>
      <c r="AF18" s="8" t="s">
        <v>38</v>
      </c>
      <c r="AG18" s="8" t="s">
        <v>38</v>
      </c>
    </row>
    <row r="19" customFormat="false" ht="14.15" hidden="false" customHeight="false" outlineLevel="0" collapsed="false">
      <c r="A19" s="1" t="s">
        <v>33</v>
      </c>
      <c r="B19" s="1" t="s">
        <v>123</v>
      </c>
      <c r="C19" s="4" t="s">
        <v>124</v>
      </c>
      <c r="D19" s="5" t="s">
        <v>125</v>
      </c>
      <c r="E19" s="6" t="n">
        <v>2012</v>
      </c>
      <c r="F19" s="6" t="n">
        <v>1</v>
      </c>
      <c r="G19" s="1" t="s">
        <v>93</v>
      </c>
      <c r="H19" s="6" t="s">
        <v>38</v>
      </c>
      <c r="I19" s="6" t="n">
        <v>3</v>
      </c>
      <c r="J19" s="6" t="n">
        <v>3</v>
      </c>
      <c r="K19" s="6" t="n">
        <v>3</v>
      </c>
      <c r="L19" s="6" t="n">
        <v>3</v>
      </c>
      <c r="M19" s="6" t="n">
        <v>5</v>
      </c>
      <c r="N19" s="6" t="s">
        <v>49</v>
      </c>
      <c r="O19" s="6" t="n">
        <v>45</v>
      </c>
      <c r="P19" s="6" t="s">
        <v>49</v>
      </c>
      <c r="Q19" s="6" t="s">
        <v>49</v>
      </c>
      <c r="R19" s="6" t="s">
        <v>49</v>
      </c>
      <c r="S19" s="6" t="s">
        <v>38</v>
      </c>
      <c r="T19" s="6" t="n">
        <v>32</v>
      </c>
      <c r="U19" s="6" t="n">
        <v>32</v>
      </c>
      <c r="V19" s="6" t="s">
        <v>99</v>
      </c>
      <c r="W19" s="6" t="s">
        <v>38</v>
      </c>
      <c r="X19" s="6" t="n">
        <v>2</v>
      </c>
      <c r="Y19" s="6" t="s">
        <v>49</v>
      </c>
      <c r="Z19" s="6" t="s">
        <v>38</v>
      </c>
      <c r="AA19" s="6" t="s">
        <v>39</v>
      </c>
      <c r="AB19" s="6" t="s">
        <v>116</v>
      </c>
      <c r="AC19" s="6" t="n">
        <v>1.11</v>
      </c>
      <c r="AD19" s="6" t="s">
        <v>38</v>
      </c>
      <c r="AE19" s="6" t="s">
        <v>38</v>
      </c>
      <c r="AF19" s="8" t="s">
        <v>38</v>
      </c>
      <c r="AG19" s="8" t="s">
        <v>38</v>
      </c>
    </row>
    <row r="20" customFormat="false" ht="14.15" hidden="false" customHeight="false" outlineLevel="0" collapsed="false">
      <c r="A20" s="1" t="s">
        <v>33</v>
      </c>
      <c r="B20" s="1" t="s">
        <v>112</v>
      </c>
      <c r="C20" s="4" t="s">
        <v>126</v>
      </c>
      <c r="D20" s="5" t="s">
        <v>127</v>
      </c>
      <c r="E20" s="6" t="n">
        <v>2012</v>
      </c>
      <c r="F20" s="6" t="n">
        <v>1</v>
      </c>
      <c r="G20" s="1" t="s">
        <v>128</v>
      </c>
      <c r="H20" s="6" t="s">
        <v>38</v>
      </c>
      <c r="I20" s="6" t="n">
        <v>2</v>
      </c>
      <c r="J20" s="6" t="n">
        <v>2</v>
      </c>
      <c r="K20" s="6" t="n">
        <v>2</v>
      </c>
      <c r="L20" s="6" t="s">
        <v>49</v>
      </c>
      <c r="M20" s="6" t="n">
        <v>6</v>
      </c>
      <c r="N20" s="6" t="s">
        <v>38</v>
      </c>
      <c r="O20" s="6" t="s">
        <v>38</v>
      </c>
      <c r="P20" s="6" t="s">
        <v>38</v>
      </c>
      <c r="Q20" s="6" t="s">
        <v>38</v>
      </c>
      <c r="R20" s="6" t="s">
        <v>38</v>
      </c>
      <c r="S20" s="6" t="s">
        <v>38</v>
      </c>
      <c r="T20" s="6" t="n">
        <v>32</v>
      </c>
      <c r="U20" s="6" t="n">
        <v>32</v>
      </c>
      <c r="V20" s="6" t="s">
        <v>66</v>
      </c>
      <c r="W20" s="6" t="s">
        <v>38</v>
      </c>
      <c r="X20" s="6" t="n">
        <v>3</v>
      </c>
      <c r="Y20" s="6" t="n">
        <v>15</v>
      </c>
      <c r="Z20" s="6" t="s">
        <v>38</v>
      </c>
      <c r="AA20" s="6" t="s">
        <v>39</v>
      </c>
      <c r="AB20" s="6" t="s">
        <v>116</v>
      </c>
      <c r="AC20" s="6" t="n">
        <v>0.58</v>
      </c>
      <c r="AD20" s="6" t="s">
        <v>38</v>
      </c>
      <c r="AE20" s="6" t="s">
        <v>38</v>
      </c>
      <c r="AF20" s="8" t="s">
        <v>38</v>
      </c>
      <c r="AG20" s="8" t="s">
        <v>38</v>
      </c>
    </row>
    <row r="21" customFormat="false" ht="14.15" hidden="false" customHeight="false" outlineLevel="0" collapsed="false">
      <c r="A21" s="1" t="s">
        <v>33</v>
      </c>
      <c r="B21" s="1" t="s">
        <v>34</v>
      </c>
      <c r="C21" s="4" t="s">
        <v>129</v>
      </c>
      <c r="D21" s="5" t="s">
        <v>130</v>
      </c>
      <c r="E21" s="6" t="n">
        <v>2013</v>
      </c>
      <c r="F21" s="6" t="n">
        <v>2</v>
      </c>
      <c r="G21" s="1" t="s">
        <v>37</v>
      </c>
      <c r="H21" s="6" t="s">
        <v>65</v>
      </c>
      <c r="I21" s="6" t="n">
        <v>4</v>
      </c>
      <c r="J21" s="6" t="n">
        <v>4</v>
      </c>
      <c r="K21" s="6" t="n">
        <v>8</v>
      </c>
      <c r="L21" s="6" t="n">
        <v>4</v>
      </c>
      <c r="M21" s="6" t="n">
        <v>8</v>
      </c>
      <c r="N21" s="6" t="n">
        <v>56</v>
      </c>
      <c r="O21" s="6" t="n">
        <v>192</v>
      </c>
      <c r="P21" s="6" t="n">
        <v>60</v>
      </c>
      <c r="Q21" s="6" t="n">
        <v>42</v>
      </c>
      <c r="R21" s="6" t="n">
        <v>72</v>
      </c>
      <c r="S21" s="6" t="s">
        <v>110</v>
      </c>
      <c r="T21" s="6" t="n">
        <v>32</v>
      </c>
      <c r="U21" s="6" t="n">
        <v>32</v>
      </c>
      <c r="V21" s="6" t="n">
        <v>256</v>
      </c>
      <c r="W21" s="6" t="n">
        <v>2000</v>
      </c>
      <c r="X21" s="6" t="n">
        <v>4</v>
      </c>
      <c r="Y21" s="6" t="n">
        <v>11</v>
      </c>
      <c r="Z21" s="6" t="s">
        <v>88</v>
      </c>
      <c r="AA21" s="6" t="s">
        <v>131</v>
      </c>
      <c r="AB21" s="6" t="s">
        <v>132</v>
      </c>
      <c r="AC21" s="6" t="n">
        <v>2.2</v>
      </c>
      <c r="AD21" s="6" t="n">
        <f aca="false">ROUNDUP(AC21 * 1.2, 3)</f>
        <v>2.64</v>
      </c>
      <c r="AE21" s="6" t="n">
        <f aca="false">ROUNDUP(((AC21/AC15) - 1) * 100,2)</f>
        <v>22.57</v>
      </c>
      <c r="AF21" s="8" t="s">
        <v>133</v>
      </c>
      <c r="AG21" s="8" t="s">
        <v>101</v>
      </c>
    </row>
    <row r="22" customFormat="false" ht="14.15" hidden="false" customHeight="false" outlineLevel="0" collapsed="false">
      <c r="A22" s="1" t="s">
        <v>33</v>
      </c>
      <c r="B22" s="1" t="s">
        <v>46</v>
      </c>
      <c r="C22" s="4" t="s">
        <v>134</v>
      </c>
      <c r="D22" s="5" t="s">
        <v>135</v>
      </c>
      <c r="E22" s="6" t="n">
        <v>2013</v>
      </c>
      <c r="F22" s="6" t="n">
        <v>1</v>
      </c>
      <c r="G22" s="1" t="s">
        <v>93</v>
      </c>
      <c r="H22" s="6" t="s">
        <v>38</v>
      </c>
      <c r="I22" s="6" t="n">
        <v>2</v>
      </c>
      <c r="J22" s="6" t="n">
        <v>4</v>
      </c>
      <c r="K22" s="6" t="n">
        <v>4</v>
      </c>
      <c r="L22" s="6" t="n">
        <v>2</v>
      </c>
      <c r="M22" s="6" t="n">
        <v>6</v>
      </c>
      <c r="N22" s="6" t="s">
        <v>38</v>
      </c>
      <c r="O22" s="6" t="n">
        <v>64</v>
      </c>
      <c r="P22" s="6" t="n">
        <v>50</v>
      </c>
      <c r="Q22" s="6" t="n">
        <v>20</v>
      </c>
      <c r="R22" s="6" t="n">
        <v>16</v>
      </c>
      <c r="S22" s="6" t="s">
        <v>38</v>
      </c>
      <c r="T22" s="6" t="n">
        <v>32</v>
      </c>
      <c r="U22" s="6" t="n">
        <v>32</v>
      </c>
      <c r="V22" s="6" t="s">
        <v>66</v>
      </c>
      <c r="W22" s="6" t="s">
        <v>38</v>
      </c>
      <c r="X22" s="6" t="n">
        <v>3</v>
      </c>
      <c r="Y22" s="6" t="n">
        <v>26</v>
      </c>
      <c r="Z22" s="6" t="s">
        <v>38</v>
      </c>
      <c r="AA22" s="6" t="s">
        <v>44</v>
      </c>
      <c r="AB22" s="6" t="s">
        <v>106</v>
      </c>
      <c r="AC22" s="6" t="n">
        <v>1.1</v>
      </c>
      <c r="AD22" s="6" t="s">
        <v>38</v>
      </c>
      <c r="AE22" s="6" t="n">
        <f aca="false">ROUNDUP(((AC22/AC17) - 1) * 100,2)</f>
        <v>15.79</v>
      </c>
      <c r="AF22" s="8" t="s">
        <v>38</v>
      </c>
      <c r="AG22" s="8" t="s">
        <v>38</v>
      </c>
    </row>
    <row r="23" customFormat="false" ht="14.15" hidden="false" customHeight="false" outlineLevel="0" collapsed="false">
      <c r="A23" s="1" t="s">
        <v>33</v>
      </c>
      <c r="B23" s="1" t="s">
        <v>123</v>
      </c>
      <c r="C23" s="4" t="s">
        <v>136</v>
      </c>
      <c r="D23" s="5" t="s">
        <v>137</v>
      </c>
      <c r="E23" s="6" t="n">
        <v>2013</v>
      </c>
      <c r="F23" s="6" t="n">
        <v>1</v>
      </c>
      <c r="G23" s="1" t="s">
        <v>93</v>
      </c>
      <c r="H23" s="6" t="s">
        <v>38</v>
      </c>
      <c r="I23" s="6" t="n">
        <v>6</v>
      </c>
      <c r="J23" s="6" t="n">
        <v>6</v>
      </c>
      <c r="K23" s="6" t="s">
        <v>49</v>
      </c>
      <c r="L23" s="6" t="n">
        <v>6</v>
      </c>
      <c r="M23" s="6" t="n">
        <v>9</v>
      </c>
      <c r="N23" s="6" t="s">
        <v>49</v>
      </c>
      <c r="O23" s="6" t="n">
        <v>192</v>
      </c>
      <c r="P23" s="6" t="s">
        <v>49</v>
      </c>
      <c r="Q23" s="6" t="s">
        <v>49</v>
      </c>
      <c r="R23" s="6" t="s">
        <v>49</v>
      </c>
      <c r="S23" s="6" t="s">
        <v>38</v>
      </c>
      <c r="T23" s="6" t="n">
        <v>64</v>
      </c>
      <c r="U23" s="6" t="n">
        <v>64</v>
      </c>
      <c r="V23" s="6" t="s">
        <v>99</v>
      </c>
      <c r="W23" s="6" t="s">
        <v>115</v>
      </c>
      <c r="X23" s="6" t="n">
        <v>3</v>
      </c>
      <c r="Y23" s="6" t="n">
        <v>16</v>
      </c>
      <c r="Z23" s="6" t="s">
        <v>138</v>
      </c>
      <c r="AA23" s="6" t="s">
        <v>139</v>
      </c>
      <c r="AB23" s="6" t="s">
        <v>116</v>
      </c>
      <c r="AC23" s="6" t="n">
        <v>1.69</v>
      </c>
      <c r="AD23" s="6" t="s">
        <v>38</v>
      </c>
      <c r="AE23" s="6" t="n">
        <f aca="false">ROUNDUP(((AC23/AC21) - 1) * 100,2)</f>
        <v>-23.19</v>
      </c>
      <c r="AF23" s="8" t="s">
        <v>38</v>
      </c>
      <c r="AG23" s="8" t="s">
        <v>38</v>
      </c>
    </row>
    <row r="24" customFormat="false" ht="14.15" hidden="false" customHeight="false" outlineLevel="0" collapsed="false">
      <c r="A24" s="1" t="s">
        <v>33</v>
      </c>
      <c r="B24" s="1" t="s">
        <v>34</v>
      </c>
      <c r="C24" s="4" t="s">
        <v>140</v>
      </c>
      <c r="D24" s="5" t="s">
        <v>141</v>
      </c>
      <c r="E24" s="6" t="n">
        <v>2014</v>
      </c>
      <c r="F24" s="6" t="n">
        <v>2</v>
      </c>
      <c r="G24" s="1" t="s">
        <v>37</v>
      </c>
      <c r="H24" s="6" t="s">
        <v>65</v>
      </c>
      <c r="I24" s="6" t="n">
        <v>4</v>
      </c>
      <c r="J24" s="6" t="n">
        <v>4</v>
      </c>
      <c r="K24" s="6" t="n">
        <v>8</v>
      </c>
      <c r="L24" s="6" t="n">
        <v>4</v>
      </c>
      <c r="M24" s="6" t="n">
        <v>8</v>
      </c>
      <c r="N24" s="6" t="n">
        <v>56</v>
      </c>
      <c r="O24" s="6" t="n">
        <v>192</v>
      </c>
      <c r="P24" s="6" t="n">
        <v>64</v>
      </c>
      <c r="Q24" s="6" t="n">
        <v>42</v>
      </c>
      <c r="R24" s="6" t="n">
        <v>72</v>
      </c>
      <c r="S24" s="6" t="s">
        <v>110</v>
      </c>
      <c r="T24" s="6" t="n">
        <v>32</v>
      </c>
      <c r="U24" s="6" t="n">
        <v>32</v>
      </c>
      <c r="V24" s="6" t="n">
        <v>256</v>
      </c>
      <c r="W24" s="6" t="n">
        <v>2000</v>
      </c>
      <c r="X24" s="6" t="n">
        <v>4</v>
      </c>
      <c r="Y24" s="6" t="n">
        <v>12</v>
      </c>
      <c r="Z24" s="6" t="s">
        <v>88</v>
      </c>
      <c r="AA24" s="6" t="s">
        <v>131</v>
      </c>
      <c r="AB24" s="6" t="s">
        <v>132</v>
      </c>
      <c r="AC24" s="6" t="n">
        <v>2.265</v>
      </c>
      <c r="AD24" s="6" t="n">
        <f aca="false">ROUNDUP(AC24 * 1.2, 3)</f>
        <v>2.718</v>
      </c>
      <c r="AE24" s="6" t="n">
        <f aca="false">ROUNDUP(((AC24/AC21) - 1) * 100,2)</f>
        <v>2.96</v>
      </c>
      <c r="AF24" s="8" t="s">
        <v>133</v>
      </c>
      <c r="AG24" s="8" t="s">
        <v>142</v>
      </c>
    </row>
    <row r="25" customFormat="false" ht="13.8" hidden="false" customHeight="false" outlineLevel="0" collapsed="false">
      <c r="A25" s="1" t="s">
        <v>33</v>
      </c>
      <c r="B25" s="1" t="s">
        <v>123</v>
      </c>
      <c r="C25" s="4" t="s">
        <v>143</v>
      </c>
      <c r="D25" s="5" t="s">
        <v>144</v>
      </c>
      <c r="E25" s="6" t="n">
        <v>2014</v>
      </c>
      <c r="F25" s="6" t="n">
        <v>1</v>
      </c>
      <c r="G25" s="1" t="s">
        <v>93</v>
      </c>
      <c r="H25" s="6" t="s">
        <v>38</v>
      </c>
      <c r="I25" s="6" t="n">
        <v>6</v>
      </c>
      <c r="J25" s="6" t="n">
        <v>6</v>
      </c>
      <c r="K25" s="6" t="s">
        <v>49</v>
      </c>
      <c r="L25" s="6" t="n">
        <v>6</v>
      </c>
      <c r="M25" s="6" t="n">
        <v>9</v>
      </c>
      <c r="N25" s="6" t="s">
        <v>49</v>
      </c>
      <c r="O25" s="6" t="n">
        <v>192</v>
      </c>
      <c r="P25" s="6" t="s">
        <v>49</v>
      </c>
      <c r="Q25" s="6" t="s">
        <v>49</v>
      </c>
      <c r="R25" s="6" t="s">
        <v>49</v>
      </c>
      <c r="S25" s="6" t="s">
        <v>38</v>
      </c>
      <c r="T25" s="6" t="n">
        <v>64</v>
      </c>
      <c r="U25" s="6" t="n">
        <v>64</v>
      </c>
      <c r="V25" s="6" t="s">
        <v>99</v>
      </c>
      <c r="W25" s="6" t="s">
        <v>115</v>
      </c>
      <c r="X25" s="6" t="n">
        <v>3</v>
      </c>
      <c r="Y25" s="6" t="n">
        <v>16</v>
      </c>
      <c r="Z25" s="6" t="s">
        <v>145</v>
      </c>
      <c r="AA25" s="6" t="s">
        <v>139</v>
      </c>
      <c r="AB25" s="6" t="s">
        <v>116</v>
      </c>
      <c r="AC25" s="6" t="n">
        <v>1.96</v>
      </c>
      <c r="AD25" s="6" t="s">
        <v>38</v>
      </c>
      <c r="AE25" s="6" t="e">
        <f aca="false">ROUNDUP(((AC25/#REF!) - 1) * 100,2)</f>
        <v>#REF!</v>
      </c>
      <c r="AF25" s="8" t="s">
        <v>38</v>
      </c>
      <c r="AG25" s="8" t="s">
        <v>38</v>
      </c>
    </row>
    <row r="26" customFormat="false" ht="13.8" hidden="false" customHeight="false" outlineLevel="0" collapsed="false">
      <c r="A26" s="1" t="s">
        <v>33</v>
      </c>
      <c r="B26" s="1" t="s">
        <v>34</v>
      </c>
      <c r="C26" s="4" t="s">
        <v>146</v>
      </c>
      <c r="D26" s="5" t="s">
        <v>147</v>
      </c>
      <c r="E26" s="6" t="n">
        <v>2015</v>
      </c>
      <c r="F26" s="6" t="n">
        <v>2</v>
      </c>
      <c r="G26" s="1" t="s">
        <v>37</v>
      </c>
      <c r="H26" s="6" t="s">
        <v>65</v>
      </c>
      <c r="I26" s="6" t="n">
        <v>4</v>
      </c>
      <c r="J26" s="6" t="n">
        <v>4</v>
      </c>
      <c r="K26" s="6" t="n">
        <v>8</v>
      </c>
      <c r="L26" s="6" t="n">
        <v>4</v>
      </c>
      <c r="M26" s="6" t="n">
        <v>8</v>
      </c>
      <c r="N26" s="6" t="n">
        <v>128</v>
      </c>
      <c r="O26" s="6" t="n">
        <v>224</v>
      </c>
      <c r="P26" s="6" t="n">
        <v>97</v>
      </c>
      <c r="Q26" s="6" t="n">
        <v>56</v>
      </c>
      <c r="R26" s="6" t="n">
        <v>72</v>
      </c>
      <c r="S26" s="6" t="s">
        <v>110</v>
      </c>
      <c r="T26" s="6" t="n">
        <v>32</v>
      </c>
      <c r="U26" s="6" t="n">
        <v>32</v>
      </c>
      <c r="V26" s="6" t="n">
        <v>256</v>
      </c>
      <c r="W26" s="6" t="n">
        <v>2000</v>
      </c>
      <c r="X26" s="6" t="n">
        <v>4</v>
      </c>
      <c r="Y26" s="6" t="n">
        <v>12</v>
      </c>
      <c r="Z26" s="6" t="s">
        <v>88</v>
      </c>
      <c r="AA26" s="6" t="s">
        <v>131</v>
      </c>
      <c r="AB26" s="6" t="s">
        <v>132</v>
      </c>
      <c r="AC26" s="6" t="n">
        <v>2.35</v>
      </c>
      <c r="AD26" s="6" t="n">
        <f aca="false">ROUNDUP(AC26 * 1.2, 3)</f>
        <v>2.82</v>
      </c>
      <c r="AE26" s="6" t="n">
        <f aca="false">ROUNDUP(((AC26/AC24) - 1) * 100,2)</f>
        <v>3.76</v>
      </c>
      <c r="AF26" s="8" t="s">
        <v>148</v>
      </c>
      <c r="AG26" s="8" t="s">
        <v>142</v>
      </c>
    </row>
    <row r="27" customFormat="false" ht="13.8" hidden="false" customHeight="false" outlineLevel="0" collapsed="false">
      <c r="A27" s="1" t="s">
        <v>33</v>
      </c>
      <c r="B27" s="1" t="s">
        <v>123</v>
      </c>
      <c r="C27" s="4" t="s">
        <v>143</v>
      </c>
      <c r="D27" s="5" t="s">
        <v>149</v>
      </c>
      <c r="E27" s="6" t="n">
        <v>2015</v>
      </c>
      <c r="F27" s="6" t="n">
        <v>1</v>
      </c>
      <c r="G27" s="1" t="s">
        <v>93</v>
      </c>
      <c r="H27" s="6" t="s">
        <v>38</v>
      </c>
      <c r="I27" s="6" t="n">
        <v>6</v>
      </c>
      <c r="J27" s="6" t="n">
        <v>6</v>
      </c>
      <c r="K27" s="6" t="s">
        <v>49</v>
      </c>
      <c r="L27" s="6" t="n">
        <v>6</v>
      </c>
      <c r="M27" s="6" t="n">
        <v>9</v>
      </c>
      <c r="N27" s="6" t="s">
        <v>49</v>
      </c>
      <c r="O27" s="6" t="n">
        <v>192</v>
      </c>
      <c r="P27" s="6" t="s">
        <v>49</v>
      </c>
      <c r="Q27" s="6" t="s">
        <v>49</v>
      </c>
      <c r="R27" s="6" t="s">
        <v>49</v>
      </c>
      <c r="S27" s="6" t="s">
        <v>38</v>
      </c>
      <c r="T27" s="6" t="n">
        <v>64</v>
      </c>
      <c r="U27" s="6" t="n">
        <v>64</v>
      </c>
      <c r="V27" s="6" t="s">
        <v>150</v>
      </c>
      <c r="W27" s="6" t="s">
        <v>115</v>
      </c>
      <c r="X27" s="6" t="n">
        <v>3</v>
      </c>
      <c r="Y27" s="6" t="n">
        <v>10</v>
      </c>
      <c r="Z27" s="6" t="s">
        <v>151</v>
      </c>
      <c r="AA27" s="6" t="s">
        <v>139</v>
      </c>
      <c r="AB27" s="6" t="s">
        <v>116</v>
      </c>
      <c r="AC27" s="6" t="n">
        <v>2.55</v>
      </c>
      <c r="AD27" s="6" t="s">
        <v>38</v>
      </c>
      <c r="AE27" s="6" t="n">
        <f aca="false">ROUNDUP(((AC27/AC25) - 1) * 100,2)</f>
        <v>30.11</v>
      </c>
      <c r="AF27" s="8" t="s">
        <v>38</v>
      </c>
      <c r="AG27" s="8" t="s">
        <v>38</v>
      </c>
    </row>
    <row r="28" customFormat="false" ht="14.15" hidden="false" customHeight="false" outlineLevel="0" collapsed="false">
      <c r="A28" s="1" t="s">
        <v>33</v>
      </c>
      <c r="B28" s="1" t="s">
        <v>112</v>
      </c>
      <c r="C28" s="4" t="s">
        <v>152</v>
      </c>
      <c r="D28" s="5" t="s">
        <v>153</v>
      </c>
      <c r="E28" s="6" t="n">
        <v>2015</v>
      </c>
      <c r="F28" s="6" t="n">
        <v>1</v>
      </c>
      <c r="G28" s="1" t="s">
        <v>93</v>
      </c>
      <c r="H28" s="6" t="s">
        <v>38</v>
      </c>
      <c r="I28" s="6" t="n">
        <v>3</v>
      </c>
      <c r="J28" s="6" t="n">
        <v>3</v>
      </c>
      <c r="K28" s="6" t="n">
        <v>5</v>
      </c>
      <c r="L28" s="6" t="s">
        <v>49</v>
      </c>
      <c r="M28" s="6" t="n">
        <v>8</v>
      </c>
      <c r="N28" s="6" t="s">
        <v>49</v>
      </c>
      <c r="O28" s="6" t="n">
        <v>128</v>
      </c>
      <c r="P28" s="6" t="n">
        <v>64</v>
      </c>
      <c r="Q28" s="6" t="s">
        <v>49</v>
      </c>
      <c r="R28" s="6" t="s">
        <v>49</v>
      </c>
      <c r="S28" s="6" t="s">
        <v>38</v>
      </c>
      <c r="T28" s="6" t="n">
        <v>48</v>
      </c>
      <c r="U28" s="6" t="n">
        <v>32</v>
      </c>
      <c r="V28" s="6" t="n">
        <v>512</v>
      </c>
      <c r="W28" s="6" t="s">
        <v>38</v>
      </c>
      <c r="X28" s="6" t="s">
        <v>49</v>
      </c>
      <c r="Y28" s="6" t="s">
        <v>49</v>
      </c>
      <c r="Z28" s="6" t="s">
        <v>38</v>
      </c>
      <c r="AA28" s="6" t="s">
        <v>44</v>
      </c>
      <c r="AB28" s="6" t="s">
        <v>116</v>
      </c>
      <c r="AC28" s="6" t="n">
        <v>1.07</v>
      </c>
      <c r="AD28" s="6" t="s">
        <v>38</v>
      </c>
      <c r="AE28" s="6" t="n">
        <f aca="false">ROUNDUP(((AC28/AC18) - 1) * 100,2)</f>
        <v>2.89</v>
      </c>
      <c r="AF28" s="8" t="s">
        <v>38</v>
      </c>
      <c r="AG28" s="8" t="s">
        <v>38</v>
      </c>
    </row>
    <row r="29" customFormat="false" ht="15" hidden="false" customHeight="true" outlineLevel="0" collapsed="false">
      <c r="A29" s="1" t="s">
        <v>33</v>
      </c>
      <c r="B29" s="1" t="s">
        <v>112</v>
      </c>
      <c r="C29" s="4" t="s">
        <v>154</v>
      </c>
      <c r="D29" s="5" t="s">
        <v>155</v>
      </c>
      <c r="E29" s="6" t="n">
        <v>2015</v>
      </c>
      <c r="F29" s="6" t="n">
        <v>1</v>
      </c>
      <c r="G29" s="1" t="s">
        <v>128</v>
      </c>
      <c r="H29" s="6" t="s">
        <v>38</v>
      </c>
      <c r="I29" s="6" t="n">
        <v>2</v>
      </c>
      <c r="J29" s="6" t="n">
        <v>2</v>
      </c>
      <c r="K29" s="6" t="n">
        <v>2</v>
      </c>
      <c r="L29" s="6" t="s">
        <v>49</v>
      </c>
      <c r="M29" s="6" t="n">
        <v>5</v>
      </c>
      <c r="N29" s="6" t="s">
        <v>38</v>
      </c>
      <c r="O29" s="6" t="s">
        <v>38</v>
      </c>
      <c r="P29" s="6" t="s">
        <v>38</v>
      </c>
      <c r="Q29" s="6" t="s">
        <v>38</v>
      </c>
      <c r="R29" s="6" t="s">
        <v>38</v>
      </c>
      <c r="S29" s="6" t="s">
        <v>38</v>
      </c>
      <c r="T29" s="6" t="n">
        <v>32</v>
      </c>
      <c r="U29" s="6" t="n">
        <v>32</v>
      </c>
      <c r="V29" s="6" t="s">
        <v>99</v>
      </c>
      <c r="W29" s="6" t="s">
        <v>38</v>
      </c>
      <c r="X29" s="6" t="n">
        <v>2</v>
      </c>
      <c r="Y29" s="6" t="s">
        <v>49</v>
      </c>
      <c r="Z29" s="6" t="s">
        <v>38</v>
      </c>
      <c r="AA29" s="6" t="s">
        <v>39</v>
      </c>
      <c r="AB29" s="6" t="s">
        <v>116</v>
      </c>
      <c r="AC29" s="6" t="n">
        <v>0.47</v>
      </c>
      <c r="AD29" s="6" t="s">
        <v>38</v>
      </c>
      <c r="AE29" s="6" t="s">
        <v>38</v>
      </c>
      <c r="AF29" s="8" t="s">
        <v>38</v>
      </c>
      <c r="AG29" s="8" t="s">
        <v>38</v>
      </c>
    </row>
    <row r="30" customFormat="false" ht="14.9" hidden="false" customHeight="true" outlineLevel="0" collapsed="false">
      <c r="A30" s="1" t="s">
        <v>33</v>
      </c>
      <c r="B30" s="1" t="s">
        <v>34</v>
      </c>
      <c r="C30" s="4" t="s">
        <v>156</v>
      </c>
      <c r="D30" s="5" t="s">
        <v>157</v>
      </c>
      <c r="E30" s="6" t="n">
        <v>2016</v>
      </c>
      <c r="F30" s="6" t="n">
        <v>1</v>
      </c>
      <c r="G30" s="1" t="s">
        <v>93</v>
      </c>
      <c r="H30" s="6" t="s">
        <v>38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6</v>
      </c>
      <c r="N30" s="6" t="n">
        <v>32</v>
      </c>
      <c r="O30" s="6" t="n">
        <v>78</v>
      </c>
      <c r="P30" s="6" t="n">
        <v>40</v>
      </c>
      <c r="Q30" s="6" t="s">
        <v>49</v>
      </c>
      <c r="R30" s="6" t="s">
        <v>49</v>
      </c>
      <c r="S30" s="6" t="s">
        <v>38</v>
      </c>
      <c r="T30" s="6" t="n">
        <v>32</v>
      </c>
      <c r="U30" s="6" t="n">
        <v>24</v>
      </c>
      <c r="V30" s="6" t="s">
        <v>99</v>
      </c>
      <c r="W30" s="6" t="s">
        <v>38</v>
      </c>
      <c r="X30" s="6" t="n">
        <v>3</v>
      </c>
      <c r="Y30" s="6" t="n">
        <v>17</v>
      </c>
      <c r="Z30" s="6" t="s">
        <v>38</v>
      </c>
      <c r="AA30" s="6" t="s">
        <v>44</v>
      </c>
      <c r="AB30" s="6" t="s">
        <v>38</v>
      </c>
      <c r="AC30" s="6" t="n">
        <v>1.11</v>
      </c>
      <c r="AD30" s="6" t="s">
        <v>38</v>
      </c>
      <c r="AE30" s="6" t="n">
        <f aca="false">ROUNDUP(((AC30/AC13) - 1) * 100,2)</f>
        <v>48</v>
      </c>
      <c r="AF30" s="8" t="s">
        <v>158</v>
      </c>
      <c r="AG30" s="8" t="s">
        <v>142</v>
      </c>
    </row>
    <row r="31" customFormat="false" ht="14.15" hidden="false" customHeight="false" outlineLevel="0" collapsed="false">
      <c r="A31" s="1" t="s">
        <v>33</v>
      </c>
      <c r="B31" s="1" t="s">
        <v>112</v>
      </c>
      <c r="C31" s="4" t="s">
        <v>159</v>
      </c>
      <c r="D31" s="5" t="s">
        <v>160</v>
      </c>
      <c r="E31" s="6" t="n">
        <v>2016</v>
      </c>
      <c r="F31" s="6" t="n">
        <v>1</v>
      </c>
      <c r="G31" s="1" t="s">
        <v>93</v>
      </c>
      <c r="H31" s="6" t="s">
        <v>38</v>
      </c>
      <c r="I31" s="6" t="n">
        <v>2</v>
      </c>
      <c r="J31" s="6" t="n">
        <v>2</v>
      </c>
      <c r="K31" s="6" t="n">
        <v>4</v>
      </c>
      <c r="L31" s="6" t="s">
        <v>49</v>
      </c>
      <c r="M31" s="6" t="n">
        <v>8</v>
      </c>
      <c r="N31" s="6" t="s">
        <v>49</v>
      </c>
      <c r="O31" s="6" t="n">
        <v>128</v>
      </c>
      <c r="P31" s="6" t="n">
        <v>64</v>
      </c>
      <c r="Q31" s="6" t="s">
        <v>49</v>
      </c>
      <c r="R31" s="6" t="s">
        <v>49</v>
      </c>
      <c r="S31" s="6" t="s">
        <v>38</v>
      </c>
      <c r="T31" s="6" t="n">
        <v>64</v>
      </c>
      <c r="U31" s="6" t="n">
        <v>32</v>
      </c>
      <c r="V31" s="6" t="n">
        <v>512</v>
      </c>
      <c r="W31" s="6" t="s">
        <v>38</v>
      </c>
      <c r="X31" s="6" t="s">
        <v>49</v>
      </c>
      <c r="Y31" s="6" t="s">
        <v>49</v>
      </c>
      <c r="Z31" s="6" t="s">
        <v>38</v>
      </c>
      <c r="AA31" s="6" t="s">
        <v>51</v>
      </c>
      <c r="AB31" s="6" t="s">
        <v>116</v>
      </c>
      <c r="AC31" s="6" t="n">
        <v>1.23</v>
      </c>
      <c r="AD31" s="6" t="s">
        <v>38</v>
      </c>
      <c r="AE31" s="6" t="n">
        <f aca="false">ROUNDUP(((AC31/AC28) - 1) * 100,2)</f>
        <v>14.96</v>
      </c>
      <c r="AF31" s="8" t="s">
        <v>38</v>
      </c>
      <c r="AG31" s="8" t="s">
        <v>38</v>
      </c>
    </row>
    <row r="32" customFormat="false" ht="13.8" hidden="false" customHeight="false" outlineLevel="0" collapsed="false">
      <c r="A32" s="1" t="s">
        <v>33</v>
      </c>
      <c r="B32" s="1" t="s">
        <v>123</v>
      </c>
      <c r="C32" s="4" t="s">
        <v>143</v>
      </c>
      <c r="D32" s="5" t="s">
        <v>161</v>
      </c>
      <c r="E32" s="6" t="n">
        <v>2016</v>
      </c>
      <c r="F32" s="6" t="n">
        <v>1</v>
      </c>
      <c r="G32" s="1" t="s">
        <v>93</v>
      </c>
      <c r="H32" s="6" t="s">
        <v>38</v>
      </c>
      <c r="I32" s="6" t="n">
        <v>6</v>
      </c>
      <c r="J32" s="6" t="n">
        <v>6</v>
      </c>
      <c r="K32" s="6" t="s">
        <v>49</v>
      </c>
      <c r="L32" s="6" t="n">
        <v>6</v>
      </c>
      <c r="M32" s="6" t="n">
        <v>9</v>
      </c>
      <c r="N32" s="6" t="s">
        <v>49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38</v>
      </c>
      <c r="T32" s="6" t="n">
        <v>64</v>
      </c>
      <c r="U32" s="6" t="n">
        <v>64</v>
      </c>
      <c r="V32" s="6" t="s">
        <v>150</v>
      </c>
      <c r="W32" s="6" t="s">
        <v>115</v>
      </c>
      <c r="X32" s="6" t="n">
        <v>3</v>
      </c>
      <c r="Y32" s="6" t="s">
        <v>49</v>
      </c>
      <c r="Z32" s="6" t="s">
        <v>49</v>
      </c>
      <c r="AA32" s="6" t="s">
        <v>49</v>
      </c>
      <c r="AB32" s="6" t="s">
        <v>116</v>
      </c>
      <c r="AC32" s="6" t="n">
        <v>2.81</v>
      </c>
      <c r="AD32" s="6" t="s">
        <v>38</v>
      </c>
      <c r="AE32" s="6" t="n">
        <f aca="false">ROUNDUP(((AC32/AC27) - 1) * 100,2)</f>
        <v>10.2</v>
      </c>
      <c r="AF32" s="8" t="s">
        <v>38</v>
      </c>
      <c r="AG32" s="8" t="s">
        <v>38</v>
      </c>
    </row>
    <row r="33" customFormat="false" ht="13.8" hidden="false" customHeight="false" outlineLevel="0" collapsed="false">
      <c r="A33" s="1" t="s">
        <v>33</v>
      </c>
      <c r="B33" s="1" t="s">
        <v>123</v>
      </c>
      <c r="C33" s="4" t="s">
        <v>143</v>
      </c>
      <c r="D33" s="5" t="s">
        <v>162</v>
      </c>
      <c r="E33" s="6" t="n">
        <v>2016</v>
      </c>
      <c r="F33" s="6" t="n">
        <v>1</v>
      </c>
      <c r="G33" s="1" t="s">
        <v>128</v>
      </c>
      <c r="H33" s="6" t="s">
        <v>38</v>
      </c>
      <c r="I33" s="6" t="n">
        <v>3</v>
      </c>
      <c r="J33" s="6" t="s">
        <v>49</v>
      </c>
      <c r="K33" s="6" t="s">
        <v>49</v>
      </c>
      <c r="L33" s="6" t="s">
        <v>49</v>
      </c>
      <c r="M33" s="6" t="n">
        <v>5</v>
      </c>
      <c r="N33" s="6" t="s">
        <v>49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38</v>
      </c>
      <c r="T33" s="6" t="n">
        <v>32</v>
      </c>
      <c r="U33" s="6" t="n">
        <v>32</v>
      </c>
      <c r="V33" s="6" t="s">
        <v>99</v>
      </c>
      <c r="W33" s="6" t="s">
        <v>115</v>
      </c>
      <c r="X33" s="6" t="n">
        <v>2</v>
      </c>
      <c r="Y33" s="6" t="n">
        <v>9</v>
      </c>
      <c r="Z33" s="6" t="s">
        <v>49</v>
      </c>
      <c r="AA33" s="6" t="s">
        <v>49</v>
      </c>
      <c r="AB33" s="6" t="s">
        <v>116</v>
      </c>
      <c r="AC33" s="6" t="n">
        <v>0.95</v>
      </c>
      <c r="AD33" s="6" t="s">
        <v>38</v>
      </c>
      <c r="AE33" s="6" t="s">
        <v>38</v>
      </c>
      <c r="AF33" s="8" t="s">
        <v>38</v>
      </c>
      <c r="AG33" s="8" t="s">
        <v>38</v>
      </c>
    </row>
    <row r="34" customFormat="false" ht="14.15" hidden="false" customHeight="false" outlineLevel="0" collapsed="false">
      <c r="A34" s="1" t="s">
        <v>33</v>
      </c>
      <c r="B34" s="1" t="s">
        <v>46</v>
      </c>
      <c r="C34" s="4" t="s">
        <v>163</v>
      </c>
      <c r="D34" s="5" t="s">
        <v>164</v>
      </c>
      <c r="E34" s="6" t="n">
        <v>2017</v>
      </c>
      <c r="F34" s="6" t="n">
        <v>2</v>
      </c>
      <c r="G34" s="1" t="s">
        <v>37</v>
      </c>
      <c r="H34" s="6" t="s">
        <v>65</v>
      </c>
      <c r="I34" s="6" t="n">
        <v>4</v>
      </c>
      <c r="J34" s="6" t="n">
        <v>6</v>
      </c>
      <c r="K34" s="6" t="n">
        <v>10</v>
      </c>
      <c r="L34" s="6" t="n">
        <v>8</v>
      </c>
      <c r="M34" s="6" t="n">
        <v>10</v>
      </c>
      <c r="N34" s="6" t="n">
        <v>72</v>
      </c>
      <c r="O34" s="6" t="n">
        <v>192</v>
      </c>
      <c r="P34" s="6" t="n">
        <v>180</v>
      </c>
      <c r="Q34" s="6" t="n">
        <v>44</v>
      </c>
      <c r="R34" s="6" t="n">
        <v>72</v>
      </c>
      <c r="S34" s="6" t="s">
        <v>165</v>
      </c>
      <c r="T34" s="6" t="n">
        <v>64</v>
      </c>
      <c r="U34" s="6" t="n">
        <v>32</v>
      </c>
      <c r="V34" s="6" t="n">
        <v>512</v>
      </c>
      <c r="W34" s="6" t="n">
        <v>2000</v>
      </c>
      <c r="X34" s="6" t="n">
        <v>4</v>
      </c>
      <c r="Y34" s="6" t="n">
        <v>12</v>
      </c>
      <c r="Z34" s="6" t="s">
        <v>166</v>
      </c>
      <c r="AA34" s="6" t="s">
        <v>131</v>
      </c>
      <c r="AB34" s="6" t="s">
        <v>106</v>
      </c>
      <c r="AC34" s="6" t="n">
        <v>2.18</v>
      </c>
      <c r="AD34" s="6" t="n">
        <f aca="false">ROUNDUP(AC34 * 1.25, 3)</f>
        <v>2.725</v>
      </c>
      <c r="AE34" s="6" t="n">
        <f aca="false">ROUNDUP(((AC34/AC14) - 1) * 100,2)</f>
        <v>112.9</v>
      </c>
      <c r="AF34" s="8" t="s">
        <v>38</v>
      </c>
      <c r="AG34" s="8" t="s">
        <v>38</v>
      </c>
    </row>
    <row r="35" customFormat="false" ht="14.15" hidden="false" customHeight="false" outlineLevel="0" collapsed="false">
      <c r="A35" s="1" t="s">
        <v>33</v>
      </c>
      <c r="B35" s="1" t="s">
        <v>34</v>
      </c>
      <c r="C35" s="4" t="s">
        <v>167</v>
      </c>
      <c r="D35" s="5" t="s">
        <v>168</v>
      </c>
      <c r="E35" s="6" t="n">
        <v>2017</v>
      </c>
      <c r="F35" s="6" t="n">
        <v>1</v>
      </c>
      <c r="G35" s="1" t="s">
        <v>93</v>
      </c>
      <c r="H35" s="6" t="s">
        <v>38</v>
      </c>
      <c r="I35" s="6" t="n">
        <v>3</v>
      </c>
      <c r="J35" s="6" t="n">
        <v>4</v>
      </c>
      <c r="K35" s="6" t="n">
        <v>4</v>
      </c>
      <c r="L35" s="6" t="n">
        <v>4</v>
      </c>
      <c r="M35" s="6" t="n">
        <v>7</v>
      </c>
      <c r="N35" s="6" t="n">
        <v>32</v>
      </c>
      <c r="O35" s="6" t="n">
        <v>95</v>
      </c>
      <c r="P35" s="6" t="n">
        <v>48</v>
      </c>
      <c r="Q35" s="6" t="s">
        <v>49</v>
      </c>
      <c r="R35" s="6" t="s">
        <v>49</v>
      </c>
      <c r="S35" s="6" t="s">
        <v>38</v>
      </c>
      <c r="T35" s="6" t="n">
        <v>32</v>
      </c>
      <c r="U35" s="6" t="n">
        <v>24</v>
      </c>
      <c r="V35" s="6" t="s">
        <v>99</v>
      </c>
      <c r="W35" s="6" t="s">
        <v>38</v>
      </c>
      <c r="X35" s="6" t="n">
        <v>3</v>
      </c>
      <c r="Y35" s="6" t="n">
        <v>19</v>
      </c>
      <c r="Z35" s="6" t="s">
        <v>38</v>
      </c>
      <c r="AA35" s="6" t="s">
        <v>44</v>
      </c>
      <c r="AB35" s="6" t="s">
        <v>38</v>
      </c>
      <c r="AC35" s="6" t="n">
        <v>1.442</v>
      </c>
      <c r="AD35" s="6" t="s">
        <v>38</v>
      </c>
      <c r="AE35" s="6" t="n">
        <f aca="false">ROUNDUP(((AC35/AC30) - 1) * 100,2)</f>
        <v>29.91</v>
      </c>
      <c r="AF35" s="8" t="s">
        <v>169</v>
      </c>
      <c r="AG35" s="8" t="s">
        <v>142</v>
      </c>
    </row>
    <row r="36" customFormat="false" ht="14.15" hidden="false" customHeight="false" outlineLevel="0" collapsed="false">
      <c r="A36" s="1" t="s">
        <v>33</v>
      </c>
      <c r="B36" s="1" t="s">
        <v>112</v>
      </c>
      <c r="C36" s="4" t="s">
        <v>170</v>
      </c>
      <c r="D36" s="5" t="s">
        <v>171</v>
      </c>
      <c r="E36" s="6" t="n">
        <v>2017</v>
      </c>
      <c r="F36" s="6" t="n">
        <v>1</v>
      </c>
      <c r="G36" s="1" t="s">
        <v>93</v>
      </c>
      <c r="H36" s="6" t="s">
        <v>38</v>
      </c>
      <c r="I36" s="6" t="n">
        <v>3</v>
      </c>
      <c r="J36" s="6" t="n">
        <v>3</v>
      </c>
      <c r="K36" s="6" t="n">
        <v>6</v>
      </c>
      <c r="L36" s="6" t="s">
        <v>49</v>
      </c>
      <c r="M36" s="6" t="n">
        <v>8</v>
      </c>
      <c r="N36" s="6" t="s">
        <v>49</v>
      </c>
      <c r="O36" s="6" t="n">
        <v>128</v>
      </c>
      <c r="P36" s="6" t="n">
        <v>120</v>
      </c>
      <c r="Q36" s="6" t="s">
        <v>49</v>
      </c>
      <c r="R36" s="6" t="s">
        <v>49</v>
      </c>
      <c r="S36" s="6" t="s">
        <v>38</v>
      </c>
      <c r="T36" s="6" t="n">
        <v>64</v>
      </c>
      <c r="U36" s="6" t="n">
        <v>64</v>
      </c>
      <c r="V36" s="6" t="n">
        <v>512</v>
      </c>
      <c r="W36" s="6" t="n">
        <v>1000</v>
      </c>
      <c r="X36" s="6" t="s">
        <v>49</v>
      </c>
      <c r="Y36" s="6" t="s">
        <v>49</v>
      </c>
      <c r="Z36" s="6" t="s">
        <v>49</v>
      </c>
      <c r="AA36" s="6" t="s">
        <v>131</v>
      </c>
      <c r="AB36" s="6" t="s">
        <v>116</v>
      </c>
      <c r="AC36" s="6" t="n">
        <v>1.55</v>
      </c>
      <c r="AD36" s="6" t="s">
        <v>38</v>
      </c>
      <c r="AE36" s="6" t="n">
        <f aca="false">ROUNDUP(((AC36/AC31) - 1) * 100,2)</f>
        <v>26.02</v>
      </c>
      <c r="AF36" s="8" t="s">
        <v>38</v>
      </c>
      <c r="AG36" s="8" t="s">
        <v>38</v>
      </c>
    </row>
    <row r="37" customFormat="false" ht="13.8" hidden="false" customHeight="false" outlineLevel="0" collapsed="false">
      <c r="A37" s="1" t="s">
        <v>33</v>
      </c>
      <c r="B37" s="1" t="s">
        <v>123</v>
      </c>
      <c r="C37" s="4" t="s">
        <v>143</v>
      </c>
      <c r="D37" s="5" t="s">
        <v>172</v>
      </c>
      <c r="E37" s="6" t="n">
        <v>2017</v>
      </c>
      <c r="F37" s="6" t="n">
        <v>1</v>
      </c>
      <c r="G37" s="1" t="s">
        <v>93</v>
      </c>
      <c r="H37" s="6" t="s">
        <v>38</v>
      </c>
      <c r="I37" s="11" t="n">
        <v>7</v>
      </c>
      <c r="J37" s="11" t="n">
        <v>7</v>
      </c>
      <c r="K37" s="6" t="s">
        <v>49</v>
      </c>
      <c r="L37" s="6" t="n">
        <v>7</v>
      </c>
      <c r="M37" s="6" t="n">
        <v>13</v>
      </c>
      <c r="N37" s="6" t="s">
        <v>49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38</v>
      </c>
      <c r="T37" s="6" t="n">
        <v>96</v>
      </c>
      <c r="U37" s="6" t="n">
        <v>64</v>
      </c>
      <c r="V37" s="6" t="s">
        <v>173</v>
      </c>
      <c r="W37" s="6" t="s">
        <v>115</v>
      </c>
      <c r="X37" s="6" t="n">
        <v>3</v>
      </c>
      <c r="Y37" s="6" t="n">
        <v>20</v>
      </c>
      <c r="Z37" s="6" t="s">
        <v>49</v>
      </c>
      <c r="AA37" s="6" t="s">
        <v>49</v>
      </c>
      <c r="AB37" s="6" t="s">
        <v>116</v>
      </c>
      <c r="AC37" s="6" t="n">
        <v>3.32</v>
      </c>
      <c r="AD37" s="6" t="s">
        <v>38</v>
      </c>
      <c r="AE37" s="6" t="n">
        <f aca="false">ROUNDUP(((AC37/AC32) - 1) * 100,2)</f>
        <v>18.15</v>
      </c>
      <c r="AF37" s="8" t="s">
        <v>38</v>
      </c>
      <c r="AG37" s="8" t="s">
        <v>38</v>
      </c>
    </row>
    <row r="38" customFormat="false" ht="14.15" hidden="false" customHeight="false" outlineLevel="0" collapsed="false">
      <c r="A38" s="1" t="s">
        <v>33</v>
      </c>
      <c r="B38" s="1" t="s">
        <v>112</v>
      </c>
      <c r="C38" s="4" t="s">
        <v>174</v>
      </c>
      <c r="D38" s="5" t="s">
        <v>175</v>
      </c>
      <c r="E38" s="6" t="n">
        <v>2017</v>
      </c>
      <c r="F38" s="6" t="n">
        <v>1</v>
      </c>
      <c r="G38" s="1" t="s">
        <v>128</v>
      </c>
      <c r="H38" s="6" t="s">
        <v>38</v>
      </c>
      <c r="I38" s="6" t="n">
        <v>2</v>
      </c>
      <c r="J38" s="6" t="n">
        <v>2</v>
      </c>
      <c r="K38" s="6" t="n">
        <v>2</v>
      </c>
      <c r="L38" s="6" t="s">
        <v>49</v>
      </c>
      <c r="M38" s="6" t="n">
        <v>7</v>
      </c>
      <c r="N38" s="6" t="s">
        <v>38</v>
      </c>
      <c r="O38" s="6" t="s">
        <v>38</v>
      </c>
      <c r="P38" s="6" t="s">
        <v>38</v>
      </c>
      <c r="Q38" s="6" t="s">
        <v>38</v>
      </c>
      <c r="R38" s="6" t="s">
        <v>38</v>
      </c>
      <c r="S38" s="6" t="s">
        <v>38</v>
      </c>
      <c r="T38" s="6" t="n">
        <v>32</v>
      </c>
      <c r="U38" s="6" t="n">
        <v>32</v>
      </c>
      <c r="V38" s="6" t="n">
        <v>256</v>
      </c>
      <c r="W38" s="6" t="n">
        <v>1000</v>
      </c>
      <c r="X38" s="6" t="n">
        <v>2</v>
      </c>
      <c r="Y38" s="6" t="n">
        <v>8</v>
      </c>
      <c r="Z38" s="6" t="s">
        <v>176</v>
      </c>
      <c r="AA38" s="6" t="s">
        <v>44</v>
      </c>
      <c r="AB38" s="6" t="s">
        <v>116</v>
      </c>
      <c r="AC38" s="6" t="n">
        <v>0.69</v>
      </c>
      <c r="AD38" s="6" t="s">
        <v>38</v>
      </c>
      <c r="AE38" s="6" t="e">
        <f aca="false">ROUNDUP(((AC38/#REF!) - 1) * 100,2)</f>
        <v>#REF!</v>
      </c>
      <c r="AF38" s="8" t="s">
        <v>38</v>
      </c>
      <c r="AG38" s="8" t="s">
        <v>38</v>
      </c>
    </row>
    <row r="39" customFormat="false" ht="13.8" hidden="false" customHeight="false" outlineLevel="0" collapsed="false">
      <c r="A39" s="1" t="s">
        <v>33</v>
      </c>
      <c r="B39" s="1" t="s">
        <v>123</v>
      </c>
      <c r="C39" s="4" t="s">
        <v>143</v>
      </c>
      <c r="D39" s="5" t="s">
        <v>177</v>
      </c>
      <c r="E39" s="6" t="n">
        <v>2017</v>
      </c>
      <c r="F39" s="6" t="n">
        <v>1</v>
      </c>
      <c r="G39" s="1" t="s">
        <v>128</v>
      </c>
      <c r="H39" s="6" t="s">
        <v>38</v>
      </c>
      <c r="I39" s="6" t="n">
        <v>3</v>
      </c>
      <c r="J39" s="6" t="s">
        <v>49</v>
      </c>
      <c r="K39" s="6" t="s">
        <v>49</v>
      </c>
      <c r="L39" s="6" t="s">
        <v>49</v>
      </c>
      <c r="M39" s="6" t="n">
        <v>5</v>
      </c>
      <c r="N39" s="6" t="s">
        <v>49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38</v>
      </c>
      <c r="T39" s="6" t="n">
        <v>48</v>
      </c>
      <c r="U39" s="6" t="n">
        <v>32</v>
      </c>
      <c r="V39" s="6" t="s">
        <v>99</v>
      </c>
      <c r="W39" s="6" t="s">
        <v>115</v>
      </c>
      <c r="X39" s="6" t="n">
        <v>2</v>
      </c>
      <c r="Y39" s="6" t="n">
        <v>9</v>
      </c>
      <c r="Z39" s="6" t="s">
        <v>49</v>
      </c>
      <c r="AA39" s="6" t="s">
        <v>49</v>
      </c>
      <c r="AB39" s="6" t="s">
        <v>116</v>
      </c>
      <c r="AC39" s="6" t="n">
        <v>1.47</v>
      </c>
      <c r="AD39" s="6" t="s">
        <v>38</v>
      </c>
      <c r="AE39" s="6" t="n">
        <f aca="false">ROUNDUP(((AC39/AC33) - 1) * 100,2)</f>
        <v>54.74</v>
      </c>
      <c r="AF39" s="8" t="s">
        <v>38</v>
      </c>
      <c r="AG39" s="8" t="s">
        <v>38</v>
      </c>
    </row>
    <row r="40" customFormat="false" ht="13.8" hidden="false" customHeight="false" outlineLevel="0" collapsed="false">
      <c r="A40" s="1" t="s">
        <v>33</v>
      </c>
      <c r="B40" s="1" t="s">
        <v>123</v>
      </c>
      <c r="C40" s="4" t="s">
        <v>143</v>
      </c>
      <c r="D40" s="5" t="s">
        <v>178</v>
      </c>
      <c r="E40" s="6" t="n">
        <v>2018</v>
      </c>
      <c r="F40" s="6" t="n">
        <v>1</v>
      </c>
      <c r="G40" s="1" t="s">
        <v>93</v>
      </c>
      <c r="H40" s="6" t="s">
        <v>38</v>
      </c>
      <c r="I40" s="11" t="n">
        <v>7</v>
      </c>
      <c r="J40" s="11" t="n">
        <v>7</v>
      </c>
      <c r="K40" s="6" t="s">
        <v>49</v>
      </c>
      <c r="L40" s="6" t="n">
        <v>7</v>
      </c>
      <c r="M40" s="6" t="n">
        <v>13</v>
      </c>
      <c r="N40" s="6" t="s">
        <v>49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38</v>
      </c>
      <c r="T40" s="6" t="n">
        <v>128</v>
      </c>
      <c r="U40" s="6" t="n">
        <v>128</v>
      </c>
      <c r="V40" s="6" t="s">
        <v>173</v>
      </c>
      <c r="W40" s="6" t="s">
        <v>173</v>
      </c>
      <c r="X40" s="6" t="n">
        <v>4</v>
      </c>
      <c r="Y40" s="6" t="n">
        <v>16</v>
      </c>
      <c r="Z40" s="6" t="s">
        <v>138</v>
      </c>
      <c r="AA40" s="6" t="s">
        <v>179</v>
      </c>
      <c r="AB40" s="6" t="s">
        <v>116</v>
      </c>
      <c r="AC40" s="6" t="n">
        <v>3.74</v>
      </c>
      <c r="AD40" s="6" t="s">
        <v>38</v>
      </c>
      <c r="AE40" s="6" t="e">
        <f aca="false">ROUNDUP(((AC40/#REF!) - 1) * 100,2)</f>
        <v>#REF!</v>
      </c>
      <c r="AF40" s="8" t="s">
        <v>38</v>
      </c>
      <c r="AG40" s="8" t="s">
        <v>38</v>
      </c>
    </row>
    <row r="41" customFormat="false" ht="14.15" hidden="false" customHeight="false" outlineLevel="0" collapsed="false">
      <c r="A41" s="1" t="s">
        <v>33</v>
      </c>
      <c r="B41" s="1" t="s">
        <v>112</v>
      </c>
      <c r="C41" s="4" t="s">
        <v>180</v>
      </c>
      <c r="D41" s="5" t="s">
        <v>181</v>
      </c>
      <c r="E41" s="6" t="n">
        <v>2018</v>
      </c>
      <c r="F41" s="6" t="n">
        <v>1</v>
      </c>
      <c r="G41" s="1" t="s">
        <v>93</v>
      </c>
      <c r="H41" s="6" t="s">
        <v>38</v>
      </c>
      <c r="I41" s="6" t="n">
        <v>4</v>
      </c>
      <c r="J41" s="6" t="n">
        <v>4</v>
      </c>
      <c r="K41" s="6" t="n">
        <v>8</v>
      </c>
      <c r="L41" s="6" t="s">
        <v>49</v>
      </c>
      <c r="M41" s="6" t="n">
        <v>8</v>
      </c>
      <c r="N41" s="6" t="s">
        <v>49</v>
      </c>
      <c r="O41" s="6" t="n">
        <v>128</v>
      </c>
      <c r="P41" s="6" t="n">
        <v>120</v>
      </c>
      <c r="Q41" s="6" t="n">
        <v>72</v>
      </c>
      <c r="R41" s="6" t="n">
        <v>68</v>
      </c>
      <c r="S41" s="6" t="s">
        <v>38</v>
      </c>
      <c r="T41" s="6" t="n">
        <v>64</v>
      </c>
      <c r="U41" s="6" t="n">
        <v>64</v>
      </c>
      <c r="V41" s="6" t="n">
        <v>512</v>
      </c>
      <c r="W41" s="6" t="n">
        <v>1000</v>
      </c>
      <c r="X41" s="6" t="n">
        <v>4</v>
      </c>
      <c r="Y41" s="6" t="n">
        <v>9</v>
      </c>
      <c r="Z41" s="6" t="s">
        <v>182</v>
      </c>
      <c r="AA41" s="6" t="s">
        <v>131</v>
      </c>
      <c r="AB41" s="6" t="s">
        <v>116</v>
      </c>
      <c r="AC41" s="6" t="n">
        <v>1.95</v>
      </c>
      <c r="AD41" s="6" t="s">
        <v>38</v>
      </c>
      <c r="AE41" s="6" t="n">
        <f aca="false">ROUNDUP(((AC41/AC36) - 1) * 100,2)</f>
        <v>25.81</v>
      </c>
      <c r="AF41" s="8" t="s">
        <v>38</v>
      </c>
      <c r="AG41" s="8" t="s">
        <v>38</v>
      </c>
    </row>
    <row r="42" customFormat="false" ht="13.8" hidden="false" customHeight="false" outlineLevel="0" collapsed="false">
      <c r="A42" s="1" t="s">
        <v>33</v>
      </c>
      <c r="B42" s="1" t="s">
        <v>123</v>
      </c>
      <c r="C42" s="4" t="s">
        <v>143</v>
      </c>
      <c r="D42" s="5" t="s">
        <v>183</v>
      </c>
      <c r="E42" s="6" t="n">
        <v>2018</v>
      </c>
      <c r="F42" s="6" t="n">
        <v>1</v>
      </c>
      <c r="G42" s="1" t="s">
        <v>128</v>
      </c>
      <c r="H42" s="6" t="s">
        <v>38</v>
      </c>
      <c r="I42" s="6" t="n">
        <v>3</v>
      </c>
      <c r="J42" s="6" t="s">
        <v>49</v>
      </c>
      <c r="K42" s="6" t="s">
        <v>49</v>
      </c>
      <c r="L42" s="6" t="s">
        <v>49</v>
      </c>
      <c r="M42" s="6" t="n">
        <v>5</v>
      </c>
      <c r="N42" s="6" t="s">
        <v>49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38</v>
      </c>
      <c r="T42" s="6" t="n">
        <v>48</v>
      </c>
      <c r="U42" s="6" t="n">
        <v>32</v>
      </c>
      <c r="V42" s="6" t="s">
        <v>66</v>
      </c>
      <c r="W42" s="6" t="s">
        <v>173</v>
      </c>
      <c r="X42" s="6" t="n">
        <v>2</v>
      </c>
      <c r="Y42" s="6" t="n">
        <v>9</v>
      </c>
      <c r="Z42" s="6" t="s">
        <v>138</v>
      </c>
      <c r="AA42" s="6" t="s">
        <v>49</v>
      </c>
      <c r="AB42" s="6" t="s">
        <v>116</v>
      </c>
      <c r="AC42" s="6" t="n">
        <v>1.68</v>
      </c>
      <c r="AD42" s="6" t="s">
        <v>38</v>
      </c>
      <c r="AE42" s="6" t="e">
        <f aca="false">ROUNDUP(((AC42/#REF!) - 1) * 100,2)</f>
        <v>#REF!</v>
      </c>
      <c r="AF42" s="8" t="s">
        <v>38</v>
      </c>
      <c r="AG42" s="8" t="s">
        <v>38</v>
      </c>
    </row>
    <row r="43" customFormat="false" ht="14.15" hidden="false" customHeight="false" outlineLevel="0" collapsed="false">
      <c r="A43" s="1" t="s">
        <v>33</v>
      </c>
      <c r="B43" s="1" t="s">
        <v>34</v>
      </c>
      <c r="C43" s="4" t="s">
        <v>184</v>
      </c>
      <c r="D43" s="5" t="s">
        <v>185</v>
      </c>
      <c r="E43" s="6" t="n">
        <v>2019</v>
      </c>
      <c r="F43" s="6" t="n">
        <v>2</v>
      </c>
      <c r="G43" s="1" t="s">
        <v>37</v>
      </c>
      <c r="H43" s="6" t="s">
        <v>65</v>
      </c>
      <c r="I43" s="6" t="n">
        <v>4</v>
      </c>
      <c r="J43" s="6" t="n">
        <v>5</v>
      </c>
      <c r="K43" s="6" t="n">
        <v>10</v>
      </c>
      <c r="L43" s="6" t="n">
        <v>5</v>
      </c>
      <c r="M43" s="6" t="n">
        <v>10</v>
      </c>
      <c r="N43" s="6" t="n">
        <v>140</v>
      </c>
      <c r="O43" s="6" t="n">
        <v>352</v>
      </c>
      <c r="P43" s="6" t="n">
        <v>160</v>
      </c>
      <c r="Q43" s="6" t="n">
        <v>72</v>
      </c>
      <c r="R43" s="6" t="n">
        <v>128</v>
      </c>
      <c r="S43" s="6" t="s">
        <v>186</v>
      </c>
      <c r="T43" s="6" t="n">
        <v>32</v>
      </c>
      <c r="U43" s="6" t="n">
        <v>48</v>
      </c>
      <c r="V43" s="6" t="n">
        <v>512</v>
      </c>
      <c r="W43" s="6" t="n">
        <v>2000</v>
      </c>
      <c r="X43" s="6" t="n">
        <v>5</v>
      </c>
      <c r="Y43" s="6" t="n">
        <v>13</v>
      </c>
      <c r="Z43" s="6" t="s">
        <v>187</v>
      </c>
      <c r="AA43" s="6" t="s">
        <v>188</v>
      </c>
      <c r="AB43" s="6" t="s">
        <v>189</v>
      </c>
      <c r="AC43" s="6" t="n">
        <v>2.785</v>
      </c>
      <c r="AD43" s="6" t="n">
        <f aca="false">ROUNDUP(AC43 * 1.2, 3)</f>
        <v>3.342</v>
      </c>
      <c r="AE43" s="6" t="n">
        <f aca="false">ROUNDUP(((AC43/AC26) - 1) * 100,2)</f>
        <v>18.52</v>
      </c>
      <c r="AF43" s="8" t="s">
        <v>190</v>
      </c>
      <c r="AG43" s="8" t="s">
        <v>191</v>
      </c>
    </row>
    <row r="44" customFormat="false" ht="14.15" hidden="false" customHeight="false" outlineLevel="0" collapsed="false">
      <c r="A44" s="1" t="s">
        <v>33</v>
      </c>
      <c r="B44" s="1" t="s">
        <v>46</v>
      </c>
      <c r="C44" s="4" t="s">
        <v>192</v>
      </c>
      <c r="D44" s="5" t="s">
        <v>193</v>
      </c>
      <c r="E44" s="6" t="n">
        <v>2019</v>
      </c>
      <c r="F44" s="6" t="n">
        <v>2</v>
      </c>
      <c r="G44" s="1" t="s">
        <v>37</v>
      </c>
      <c r="H44" s="6" t="s">
        <v>65</v>
      </c>
      <c r="I44" s="6" t="n">
        <v>4</v>
      </c>
      <c r="J44" s="6" t="n">
        <v>6</v>
      </c>
      <c r="K44" s="6" t="n">
        <v>10</v>
      </c>
      <c r="L44" s="6" t="n">
        <v>8</v>
      </c>
      <c r="M44" s="6" t="n">
        <v>11</v>
      </c>
      <c r="N44" s="6" t="s">
        <v>49</v>
      </c>
      <c r="O44" s="6" t="n">
        <v>224</v>
      </c>
      <c r="P44" s="6" t="n">
        <v>192</v>
      </c>
      <c r="Q44" s="6" t="n">
        <v>48</v>
      </c>
      <c r="R44" s="6" t="n">
        <v>72</v>
      </c>
      <c r="S44" s="6" t="s">
        <v>194</v>
      </c>
      <c r="T44" s="6" t="n">
        <v>32</v>
      </c>
      <c r="U44" s="6" t="n">
        <v>32</v>
      </c>
      <c r="V44" s="6" t="n">
        <v>512</v>
      </c>
      <c r="W44" s="6" t="n">
        <v>4000</v>
      </c>
      <c r="X44" s="6" t="n">
        <v>4</v>
      </c>
      <c r="Y44" s="6" t="n">
        <v>12</v>
      </c>
      <c r="Z44" s="6" t="s">
        <v>195</v>
      </c>
      <c r="AA44" s="6" t="s">
        <v>131</v>
      </c>
      <c r="AB44" s="6" t="s">
        <v>132</v>
      </c>
      <c r="AC44" s="6" t="n">
        <v>2.56</v>
      </c>
      <c r="AD44" s="6" t="n">
        <f aca="false">ROUNDUP(AC44 * 1.25, 3)</f>
        <v>3.2</v>
      </c>
      <c r="AE44" s="6" t="n">
        <f aca="false">ROUNDUP(((AC44/AC34) - 1) * 100,2)</f>
        <v>17.44</v>
      </c>
      <c r="AF44" s="8" t="s">
        <v>38</v>
      </c>
      <c r="AG44" s="8" t="s">
        <v>38</v>
      </c>
    </row>
    <row r="45" customFormat="false" ht="14.15" hidden="false" customHeight="false" outlineLevel="0" collapsed="false">
      <c r="A45" s="1" t="s">
        <v>33</v>
      </c>
      <c r="B45" s="1" t="s">
        <v>34</v>
      </c>
      <c r="C45" s="4" t="s">
        <v>196</v>
      </c>
      <c r="D45" s="5" t="s">
        <v>197</v>
      </c>
      <c r="E45" s="6" t="n">
        <v>2019</v>
      </c>
      <c r="F45" s="6" t="n">
        <v>1</v>
      </c>
      <c r="G45" s="1" t="s">
        <v>93</v>
      </c>
      <c r="H45" s="6" t="s">
        <v>38</v>
      </c>
      <c r="I45" s="6" t="n">
        <v>6</v>
      </c>
      <c r="J45" s="6" t="n">
        <v>4</v>
      </c>
      <c r="K45" s="6" t="n">
        <v>4</v>
      </c>
      <c r="L45" s="6" t="n">
        <v>4</v>
      </c>
      <c r="M45" s="6" t="n">
        <v>10</v>
      </c>
      <c r="N45" s="6" t="s">
        <v>49</v>
      </c>
      <c r="O45" s="6" t="n">
        <v>208</v>
      </c>
      <c r="P45" s="6" t="n">
        <v>163</v>
      </c>
      <c r="Q45" s="6" t="n">
        <v>42</v>
      </c>
      <c r="R45" s="6" t="n">
        <v>64</v>
      </c>
      <c r="S45" s="6" t="s">
        <v>38</v>
      </c>
      <c r="T45" s="6" t="n">
        <v>32</v>
      </c>
      <c r="U45" s="6" t="n">
        <v>32</v>
      </c>
      <c r="V45" s="6" t="s">
        <v>198</v>
      </c>
      <c r="W45" s="6" t="s">
        <v>38</v>
      </c>
      <c r="X45" s="6" t="n">
        <v>3</v>
      </c>
      <c r="Y45" s="6" t="n">
        <v>17</v>
      </c>
      <c r="Z45" s="6" t="s">
        <v>38</v>
      </c>
      <c r="AA45" s="6" t="s">
        <v>199</v>
      </c>
      <c r="AB45" s="6" t="s">
        <v>38</v>
      </c>
      <c r="AC45" s="6" t="n">
        <v>1.904</v>
      </c>
      <c r="AD45" s="6" t="s">
        <v>38</v>
      </c>
      <c r="AE45" s="6" t="n">
        <f aca="false">ROUNDUP(((AC45/AC23) - 1) * 100,2)</f>
        <v>12.67</v>
      </c>
      <c r="AF45" s="8" t="s">
        <v>200</v>
      </c>
      <c r="AG45" s="8" t="s">
        <v>191</v>
      </c>
    </row>
    <row r="46" customFormat="false" ht="14.15" hidden="false" customHeight="false" outlineLevel="0" collapsed="false">
      <c r="A46" s="1" t="s">
        <v>33</v>
      </c>
      <c r="B46" s="1" t="s">
        <v>112</v>
      </c>
      <c r="C46" s="4" t="s">
        <v>201</v>
      </c>
      <c r="D46" s="5" t="s">
        <v>202</v>
      </c>
      <c r="E46" s="6" t="n">
        <v>2019</v>
      </c>
      <c r="F46" s="6" t="n">
        <v>1</v>
      </c>
      <c r="G46" s="1" t="s">
        <v>93</v>
      </c>
      <c r="H46" s="6" t="s">
        <v>38</v>
      </c>
      <c r="I46" s="6" t="n">
        <v>4</v>
      </c>
      <c r="J46" s="6" t="n">
        <v>6</v>
      </c>
      <c r="K46" s="6" t="n">
        <v>10</v>
      </c>
      <c r="L46" s="6" t="s">
        <v>49</v>
      </c>
      <c r="M46" s="6" t="n">
        <v>12</v>
      </c>
      <c r="N46" s="6" t="s">
        <v>49</v>
      </c>
      <c r="O46" s="6" t="n">
        <v>160</v>
      </c>
      <c r="P46" s="6" t="n">
        <v>120</v>
      </c>
      <c r="Q46" s="6" t="n">
        <v>90</v>
      </c>
      <c r="R46" s="6" t="n">
        <v>85</v>
      </c>
      <c r="S46" s="6" t="s">
        <v>110</v>
      </c>
      <c r="T46" s="6" t="n">
        <v>64</v>
      </c>
      <c r="U46" s="6" t="n">
        <v>64</v>
      </c>
      <c r="V46" s="6" t="n">
        <v>512</v>
      </c>
      <c r="W46" s="6" t="n">
        <v>1000</v>
      </c>
      <c r="X46" s="6" t="n">
        <v>4</v>
      </c>
      <c r="Y46" s="6" t="n">
        <v>9</v>
      </c>
      <c r="Z46" s="6" t="s">
        <v>182</v>
      </c>
      <c r="AA46" s="6" t="s">
        <v>131</v>
      </c>
      <c r="AB46" s="6" t="s">
        <v>116</v>
      </c>
      <c r="AC46" s="6" t="n">
        <v>2.33</v>
      </c>
      <c r="AD46" s="6" t="s">
        <v>38</v>
      </c>
      <c r="AE46" s="6" t="n">
        <f aca="false">ROUNDUP(((AC46/AC41) - 1) * 100,2)</f>
        <v>19.49</v>
      </c>
      <c r="AF46" s="8" t="s">
        <v>38</v>
      </c>
      <c r="AG46" s="8" t="s">
        <v>38</v>
      </c>
    </row>
    <row r="47" customFormat="false" ht="13.8" hidden="false" customHeight="false" outlineLevel="0" collapsed="false">
      <c r="A47" s="1" t="s">
        <v>33</v>
      </c>
      <c r="B47" s="1" t="s">
        <v>123</v>
      </c>
      <c r="C47" s="4" t="s">
        <v>143</v>
      </c>
      <c r="D47" s="5" t="s">
        <v>203</v>
      </c>
      <c r="E47" s="6" t="n">
        <v>2019</v>
      </c>
      <c r="F47" s="6" t="n">
        <v>1</v>
      </c>
      <c r="G47" s="1" t="s">
        <v>93</v>
      </c>
      <c r="H47" s="6" t="s">
        <v>38</v>
      </c>
      <c r="I47" s="6" t="n">
        <v>7</v>
      </c>
      <c r="J47" s="6" t="n">
        <v>7</v>
      </c>
      <c r="K47" s="6" t="s">
        <v>49</v>
      </c>
      <c r="L47" s="6" t="n">
        <v>7</v>
      </c>
      <c r="M47" s="6" t="n">
        <v>13</v>
      </c>
      <c r="N47" s="6" t="s">
        <v>49</v>
      </c>
      <c r="O47" s="6" t="n">
        <v>560</v>
      </c>
      <c r="P47" s="6" t="s">
        <v>49</v>
      </c>
      <c r="Q47" s="6" t="s">
        <v>49</v>
      </c>
      <c r="R47" s="6" t="s">
        <v>49</v>
      </c>
      <c r="S47" s="6" t="s">
        <v>38</v>
      </c>
      <c r="T47" s="6" t="n">
        <v>128</v>
      </c>
      <c r="U47" s="6" t="n">
        <v>128</v>
      </c>
      <c r="V47" s="6" t="s">
        <v>173</v>
      </c>
      <c r="W47" s="6" t="s">
        <v>204</v>
      </c>
      <c r="X47" s="6" t="n">
        <v>4</v>
      </c>
      <c r="Y47" s="6" t="n">
        <v>14</v>
      </c>
      <c r="Z47" s="6" t="s">
        <v>205</v>
      </c>
      <c r="AA47" s="6" t="s">
        <v>179</v>
      </c>
      <c r="AB47" s="6" t="s">
        <v>116</v>
      </c>
      <c r="AC47" s="6" t="n">
        <v>4.25</v>
      </c>
      <c r="AD47" s="6" t="s">
        <v>38</v>
      </c>
      <c r="AE47" s="6" t="n">
        <f aca="false">ROUNDUP(((AC47/AC40) - 1) * 100,2)</f>
        <v>13.64</v>
      </c>
      <c r="AF47" s="8" t="s">
        <v>38</v>
      </c>
      <c r="AG47" s="8" t="s">
        <v>38</v>
      </c>
    </row>
    <row r="48" customFormat="false" ht="13.8" hidden="false" customHeight="false" outlineLevel="0" collapsed="false">
      <c r="A48" s="1" t="s">
        <v>33</v>
      </c>
      <c r="B48" s="1" t="s">
        <v>123</v>
      </c>
      <c r="C48" s="4" t="s">
        <v>143</v>
      </c>
      <c r="D48" s="5" t="s">
        <v>206</v>
      </c>
      <c r="E48" s="6" t="n">
        <v>2019</v>
      </c>
      <c r="F48" s="6" t="n">
        <v>1</v>
      </c>
      <c r="G48" s="1" t="s">
        <v>128</v>
      </c>
      <c r="H48" s="6" t="s">
        <v>38</v>
      </c>
      <c r="I48" s="6" t="n">
        <v>3</v>
      </c>
      <c r="J48" s="6" t="s">
        <v>49</v>
      </c>
      <c r="K48" s="6" t="s">
        <v>49</v>
      </c>
      <c r="L48" s="6" t="s">
        <v>49</v>
      </c>
      <c r="M48" s="6" t="n">
        <v>5</v>
      </c>
      <c r="N48" s="6" t="s">
        <v>49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38</v>
      </c>
      <c r="T48" s="6" t="n">
        <v>96</v>
      </c>
      <c r="U48" s="6" t="n">
        <v>48</v>
      </c>
      <c r="V48" s="6" t="s">
        <v>115</v>
      </c>
      <c r="W48" s="6" t="s">
        <v>204</v>
      </c>
      <c r="X48" s="6" t="n">
        <v>2</v>
      </c>
      <c r="Y48" s="6" t="n">
        <v>8</v>
      </c>
      <c r="Z48" s="6" t="s">
        <v>205</v>
      </c>
      <c r="AA48" s="6" t="s">
        <v>49</v>
      </c>
      <c r="AB48" s="6" t="s">
        <v>116</v>
      </c>
      <c r="AC48" s="6" t="n">
        <v>1.82</v>
      </c>
      <c r="AD48" s="6" t="s">
        <v>38</v>
      </c>
      <c r="AE48" s="6" t="e">
        <f aca="false">ROUNDUP(((AC48/#REF!) - 1) * 100,2)</f>
        <v>#REF!</v>
      </c>
      <c r="AF48" s="8" t="s">
        <v>38</v>
      </c>
      <c r="AG48" s="8" t="s">
        <v>38</v>
      </c>
    </row>
    <row r="49" customFormat="false" ht="14.15" hidden="false" customHeight="false" outlineLevel="0" collapsed="false">
      <c r="A49" s="1" t="s">
        <v>33</v>
      </c>
      <c r="B49" s="1" t="s">
        <v>46</v>
      </c>
      <c r="C49" s="4" t="s">
        <v>207</v>
      </c>
      <c r="D49" s="5" t="s">
        <v>208</v>
      </c>
      <c r="E49" s="6" t="n">
        <v>2020</v>
      </c>
      <c r="F49" s="6" t="n">
        <v>2</v>
      </c>
      <c r="G49" s="1" t="s">
        <v>37</v>
      </c>
      <c r="H49" s="6" t="s">
        <v>65</v>
      </c>
      <c r="I49" s="6" t="n">
        <v>4</v>
      </c>
      <c r="J49" s="6" t="n">
        <v>6</v>
      </c>
      <c r="K49" s="6" t="n">
        <v>16</v>
      </c>
      <c r="L49" s="6" t="n">
        <v>8</v>
      </c>
      <c r="M49" s="6" t="n">
        <v>16</v>
      </c>
      <c r="N49" s="6" t="s">
        <v>49</v>
      </c>
      <c r="O49" s="6" t="n">
        <v>256</v>
      </c>
      <c r="P49" s="6" t="n">
        <v>224</v>
      </c>
      <c r="Q49" s="6" t="n">
        <v>64</v>
      </c>
      <c r="R49" s="6" t="n">
        <v>72</v>
      </c>
      <c r="S49" s="6" t="s">
        <v>194</v>
      </c>
      <c r="T49" s="6" t="n">
        <v>32</v>
      </c>
      <c r="U49" s="6" t="n">
        <v>32</v>
      </c>
      <c r="V49" s="6" t="n">
        <v>512</v>
      </c>
      <c r="W49" s="6" t="n">
        <v>4000</v>
      </c>
      <c r="X49" s="6" t="n">
        <v>4</v>
      </c>
      <c r="Y49" s="6" t="n">
        <v>12</v>
      </c>
      <c r="Z49" s="6" t="s">
        <v>209</v>
      </c>
      <c r="AA49" s="6" t="s">
        <v>210</v>
      </c>
      <c r="AB49" s="6" t="s">
        <v>132</v>
      </c>
      <c r="AC49" s="6" t="n">
        <v>3.045</v>
      </c>
      <c r="AD49" s="6" t="n">
        <f aca="false">ROUNDUP(AC49 * 1.25, 3)</f>
        <v>3.807</v>
      </c>
      <c r="AE49" s="6" t="n">
        <f aca="false">ROUNDUP(((AC49/AC44) - 1) * 100,2)</f>
        <v>18.95</v>
      </c>
      <c r="AF49" s="8" t="s">
        <v>38</v>
      </c>
      <c r="AG49" s="8" t="s">
        <v>38</v>
      </c>
    </row>
    <row r="50" customFormat="false" ht="13.8" hidden="false" customHeight="false" outlineLevel="0" collapsed="false">
      <c r="A50" s="1" t="s">
        <v>33</v>
      </c>
      <c r="B50" s="1" t="s">
        <v>34</v>
      </c>
      <c r="C50" s="4" t="s">
        <v>211</v>
      </c>
      <c r="D50" s="5" t="s">
        <v>212</v>
      </c>
      <c r="E50" s="6" t="n">
        <v>2020</v>
      </c>
      <c r="F50" s="6" t="n">
        <v>2</v>
      </c>
      <c r="G50" s="1" t="s">
        <v>37</v>
      </c>
      <c r="H50" s="6" t="s">
        <v>65</v>
      </c>
      <c r="I50" s="6" t="n">
        <v>4</v>
      </c>
      <c r="J50" s="6" t="n">
        <v>5</v>
      </c>
      <c r="K50" s="6" t="n">
        <v>10</v>
      </c>
      <c r="L50" s="6" t="n">
        <v>5</v>
      </c>
      <c r="M50" s="6" t="n">
        <v>10</v>
      </c>
      <c r="N50" s="6" t="n">
        <v>140</v>
      </c>
      <c r="O50" s="6" t="n">
        <v>352</v>
      </c>
      <c r="P50" s="6" t="n">
        <v>160</v>
      </c>
      <c r="Q50" s="6" t="n">
        <v>72</v>
      </c>
      <c r="R50" s="6" t="n">
        <v>128</v>
      </c>
      <c r="S50" s="6" t="s">
        <v>186</v>
      </c>
      <c r="T50" s="6" t="n">
        <v>32</v>
      </c>
      <c r="U50" s="6" t="n">
        <v>48</v>
      </c>
      <c r="V50" s="6" t="n">
        <v>1280</v>
      </c>
      <c r="W50" s="6" t="n">
        <v>3000</v>
      </c>
      <c r="X50" s="6" t="n">
        <v>5</v>
      </c>
      <c r="Y50" s="6" t="n">
        <v>14</v>
      </c>
      <c r="Z50" s="6" t="s">
        <v>213</v>
      </c>
      <c r="AA50" s="6" t="s">
        <v>188</v>
      </c>
      <c r="AB50" s="6" t="s">
        <v>189</v>
      </c>
      <c r="AC50" s="6" t="n">
        <v>2.92</v>
      </c>
      <c r="AD50" s="6" t="n">
        <f aca="false">ROUNDUP(AC50 * 1.2, 3)</f>
        <v>3.504</v>
      </c>
      <c r="AE50" s="6" t="n">
        <f aca="false">ROUNDUP(((AC50/AC43) - 1) * 100,2)</f>
        <v>4.85</v>
      </c>
      <c r="AF50" s="8" t="s">
        <v>214</v>
      </c>
      <c r="AG50" s="8" t="s">
        <v>191</v>
      </c>
    </row>
    <row r="51" customFormat="false" ht="14.15" hidden="false" customHeight="false" outlineLevel="0" collapsed="false">
      <c r="A51" s="1" t="s">
        <v>33</v>
      </c>
      <c r="B51" s="1" t="s">
        <v>112</v>
      </c>
      <c r="C51" s="4" t="s">
        <v>215</v>
      </c>
      <c r="D51" s="5" t="s">
        <v>216</v>
      </c>
      <c r="E51" s="6" t="n">
        <v>2020</v>
      </c>
      <c r="F51" s="6" t="n">
        <v>1</v>
      </c>
      <c r="G51" s="1" t="s">
        <v>93</v>
      </c>
      <c r="H51" s="6" t="s">
        <v>38</v>
      </c>
      <c r="I51" s="6" t="n">
        <v>4</v>
      </c>
      <c r="J51" s="6" t="n">
        <v>6</v>
      </c>
      <c r="K51" s="6" t="n">
        <v>12</v>
      </c>
      <c r="L51" s="6" t="s">
        <v>49</v>
      </c>
      <c r="M51" s="6" t="n">
        <v>13</v>
      </c>
      <c r="N51" s="6" t="s">
        <v>49</v>
      </c>
      <c r="O51" s="6" t="n">
        <v>160</v>
      </c>
      <c r="P51" s="6" t="n">
        <v>120</v>
      </c>
      <c r="Q51" s="6" t="s">
        <v>49</v>
      </c>
      <c r="R51" s="6" t="s">
        <v>49</v>
      </c>
      <c r="S51" s="6" t="s">
        <v>110</v>
      </c>
      <c r="T51" s="6" t="n">
        <v>32</v>
      </c>
      <c r="U51" s="6" t="n">
        <v>32</v>
      </c>
      <c r="V51" s="6" t="n">
        <v>512</v>
      </c>
      <c r="W51" s="6" t="n">
        <v>1000</v>
      </c>
      <c r="X51" s="6" t="n">
        <v>4</v>
      </c>
      <c r="Y51" s="6" t="n">
        <v>9</v>
      </c>
      <c r="Z51" s="6" t="s">
        <v>182</v>
      </c>
      <c r="AA51" s="6" t="s">
        <v>131</v>
      </c>
      <c r="AB51" s="6" t="s">
        <v>116</v>
      </c>
      <c r="AC51" s="6" t="n">
        <v>2.5</v>
      </c>
      <c r="AD51" s="6" t="s">
        <v>38</v>
      </c>
      <c r="AE51" s="6" t="n">
        <f aca="false">ROUNDUP(((AC51/AC46) - 1) * 100,2)</f>
        <v>7.3</v>
      </c>
      <c r="AF51" s="8" t="s">
        <v>38</v>
      </c>
      <c r="AG51" s="8" t="s">
        <v>38</v>
      </c>
    </row>
    <row r="52" customFormat="false" ht="14.15" hidden="false" customHeight="false" outlineLevel="0" collapsed="false">
      <c r="A52" s="1" t="s">
        <v>33</v>
      </c>
      <c r="B52" s="1" t="s">
        <v>112</v>
      </c>
      <c r="C52" s="4" t="s">
        <v>217</v>
      </c>
      <c r="D52" s="5" t="s">
        <v>218</v>
      </c>
      <c r="E52" s="6" t="n">
        <v>2020</v>
      </c>
      <c r="F52" s="6" t="n">
        <v>1</v>
      </c>
      <c r="G52" s="1" t="s">
        <v>93</v>
      </c>
      <c r="H52" s="6" t="s">
        <v>38</v>
      </c>
      <c r="I52" s="6" t="n">
        <v>5</v>
      </c>
      <c r="J52" s="6" t="n">
        <v>8</v>
      </c>
      <c r="K52" s="6" t="n">
        <v>16</v>
      </c>
      <c r="L52" s="6" t="s">
        <v>49</v>
      </c>
      <c r="M52" s="6" t="n">
        <v>15</v>
      </c>
      <c r="N52" s="6" t="s">
        <v>49</v>
      </c>
      <c r="O52" s="6" t="n">
        <v>224</v>
      </c>
      <c r="P52" s="6" t="n">
        <v>120</v>
      </c>
      <c r="Q52" s="6" t="s">
        <v>49</v>
      </c>
      <c r="R52" s="6" t="s">
        <v>49</v>
      </c>
      <c r="S52" s="6" t="s">
        <v>219</v>
      </c>
      <c r="T52" s="6" t="n">
        <v>64</v>
      </c>
      <c r="U52" s="6" t="n">
        <v>64</v>
      </c>
      <c r="V52" s="6" t="n">
        <v>1000</v>
      </c>
      <c r="W52" s="6" t="n">
        <v>2000</v>
      </c>
      <c r="X52" s="6" t="s">
        <v>49</v>
      </c>
      <c r="Y52" s="6" t="n">
        <v>10</v>
      </c>
      <c r="Z52" s="6" t="s">
        <v>49</v>
      </c>
      <c r="AA52" s="6" t="s">
        <v>131</v>
      </c>
      <c r="AB52" s="6" t="s">
        <v>116</v>
      </c>
      <c r="AC52" s="6" t="n">
        <v>3.02</v>
      </c>
      <c r="AD52" s="6" t="s">
        <v>38</v>
      </c>
      <c r="AE52" s="6" t="s">
        <v>38</v>
      </c>
      <c r="AF52" s="8" t="s">
        <v>38</v>
      </c>
      <c r="AG52" s="8" t="s">
        <v>38</v>
      </c>
    </row>
    <row r="53" customFormat="false" ht="14.15" hidden="false" customHeight="false" outlineLevel="0" collapsed="false">
      <c r="A53" s="1" t="s">
        <v>33</v>
      </c>
      <c r="B53" s="1" t="s">
        <v>123</v>
      </c>
      <c r="C53" s="4" t="s">
        <v>220</v>
      </c>
      <c r="D53" s="5" t="s">
        <v>221</v>
      </c>
      <c r="E53" s="6" t="n">
        <v>2020</v>
      </c>
      <c r="F53" s="6" t="n">
        <v>1</v>
      </c>
      <c r="G53" s="1" t="s">
        <v>93</v>
      </c>
      <c r="H53" s="6" t="s">
        <v>38</v>
      </c>
      <c r="I53" s="6" t="n">
        <v>8</v>
      </c>
      <c r="J53" s="6" t="n">
        <v>8</v>
      </c>
      <c r="K53" s="6" t="n">
        <v>14</v>
      </c>
      <c r="L53" s="6" t="n">
        <v>8</v>
      </c>
      <c r="M53" s="6" t="n">
        <v>14</v>
      </c>
      <c r="N53" s="6" t="s">
        <v>49</v>
      </c>
      <c r="O53" s="6" t="n">
        <v>624</v>
      </c>
      <c r="P53" s="6" t="n">
        <v>306</v>
      </c>
      <c r="Q53" s="6" t="n">
        <v>60</v>
      </c>
      <c r="R53" s="6" t="n">
        <v>130</v>
      </c>
      <c r="S53" s="6" t="s">
        <v>38</v>
      </c>
      <c r="T53" s="6" t="n">
        <v>192</v>
      </c>
      <c r="U53" s="6" t="n">
        <v>128</v>
      </c>
      <c r="V53" s="6" t="s">
        <v>173</v>
      </c>
      <c r="W53" s="6" t="s">
        <v>204</v>
      </c>
      <c r="X53" s="6" t="n">
        <v>4</v>
      </c>
      <c r="Y53" s="6" t="n">
        <v>16</v>
      </c>
      <c r="Z53" s="6" t="s">
        <v>205</v>
      </c>
      <c r="AA53" s="6" t="s">
        <v>222</v>
      </c>
      <c r="AB53" s="6" t="s">
        <v>116</v>
      </c>
      <c r="AC53" s="6" t="n">
        <v>4.55</v>
      </c>
      <c r="AD53" s="6" t="s">
        <v>38</v>
      </c>
      <c r="AE53" s="6" t="e">
        <f aca="false">ROUNDUP(((AC53/#REF!) - 1) * 100,2)</f>
        <v>#REF!</v>
      </c>
      <c r="AF53" s="8" t="s">
        <v>38</v>
      </c>
      <c r="AG53" s="8" t="s">
        <v>38</v>
      </c>
    </row>
    <row r="54" customFormat="false" ht="14.15" hidden="false" customHeight="false" outlineLevel="0" collapsed="false">
      <c r="A54" s="1" t="s">
        <v>33</v>
      </c>
      <c r="B54" s="1" t="s">
        <v>123</v>
      </c>
      <c r="C54" s="4" t="s">
        <v>223</v>
      </c>
      <c r="D54" s="5" t="s">
        <v>224</v>
      </c>
      <c r="E54" s="6" t="n">
        <v>2020</v>
      </c>
      <c r="F54" s="6" t="n">
        <v>1</v>
      </c>
      <c r="G54" s="1" t="s">
        <v>128</v>
      </c>
      <c r="H54" s="6" t="s">
        <v>38</v>
      </c>
      <c r="I54" s="6" t="n">
        <v>4</v>
      </c>
      <c r="J54" s="6" t="n">
        <v>4</v>
      </c>
      <c r="K54" s="6" t="n">
        <v>7</v>
      </c>
      <c r="L54" s="6" t="n">
        <v>4</v>
      </c>
      <c r="M54" s="6" t="n">
        <v>7</v>
      </c>
      <c r="N54" s="6" t="s">
        <v>49</v>
      </c>
      <c r="O54" s="6" t="n">
        <v>112</v>
      </c>
      <c r="P54" s="6" t="n">
        <v>71</v>
      </c>
      <c r="Q54" s="6" t="n">
        <v>18</v>
      </c>
      <c r="R54" s="6" t="n">
        <v>30</v>
      </c>
      <c r="S54" s="6" t="s">
        <v>38</v>
      </c>
      <c r="T54" s="6" t="n">
        <v>128</v>
      </c>
      <c r="U54" s="6" t="n">
        <v>64</v>
      </c>
      <c r="V54" s="6" t="s">
        <v>115</v>
      </c>
      <c r="W54" s="6" t="s">
        <v>204</v>
      </c>
      <c r="X54" s="6" t="n">
        <v>3</v>
      </c>
      <c r="Y54" s="6" t="n">
        <v>8</v>
      </c>
      <c r="Z54" s="6" t="s">
        <v>205</v>
      </c>
      <c r="AA54" s="6" t="s">
        <v>51</v>
      </c>
      <c r="AB54" s="6" t="s">
        <v>116</v>
      </c>
      <c r="AC54" s="6" t="n">
        <v>2.34</v>
      </c>
      <c r="AD54" s="6" t="s">
        <v>38</v>
      </c>
      <c r="AE54" s="6" t="e">
        <f aca="false">ROUNDUP(((AC54/#REF!) - 1) * 100,2)</f>
        <v>#REF!</v>
      </c>
      <c r="AF54" s="8" t="s">
        <v>38</v>
      </c>
      <c r="AG54" s="8" t="s">
        <v>38</v>
      </c>
    </row>
    <row r="55" customFormat="false" ht="14.15" hidden="false" customHeight="false" outlineLevel="0" collapsed="false">
      <c r="A55" s="1" t="s">
        <v>33</v>
      </c>
      <c r="B55" s="1" t="s">
        <v>34</v>
      </c>
      <c r="C55" s="4" t="s">
        <v>225</v>
      </c>
      <c r="D55" s="5" t="s">
        <v>226</v>
      </c>
      <c r="E55" s="6" t="n">
        <v>2021</v>
      </c>
      <c r="F55" s="6" t="n">
        <v>2</v>
      </c>
      <c r="G55" s="1" t="s">
        <v>37</v>
      </c>
      <c r="H55" s="6" t="s">
        <v>65</v>
      </c>
      <c r="I55" s="6" t="n">
        <v>6</v>
      </c>
      <c r="J55" s="6" t="n">
        <v>6</v>
      </c>
      <c r="K55" s="6" t="n">
        <v>12</v>
      </c>
      <c r="L55" s="6" t="n">
        <v>8</v>
      </c>
      <c r="M55" s="6" t="n">
        <v>12</v>
      </c>
      <c r="N55" s="6" t="n">
        <v>144</v>
      </c>
      <c r="O55" s="6" t="n">
        <v>512</v>
      </c>
      <c r="P55" s="6" t="n">
        <v>205</v>
      </c>
      <c r="Q55" s="6" t="n">
        <v>114</v>
      </c>
      <c r="R55" s="6" t="n">
        <v>192</v>
      </c>
      <c r="S55" s="6" t="s">
        <v>194</v>
      </c>
      <c r="T55" s="6" t="n">
        <v>32</v>
      </c>
      <c r="U55" s="6" t="n">
        <v>48</v>
      </c>
      <c r="V55" s="6" t="n">
        <v>1280</v>
      </c>
      <c r="W55" s="6" t="n">
        <v>3000</v>
      </c>
      <c r="X55" s="6" t="n">
        <v>5</v>
      </c>
      <c r="Y55" s="6" t="n">
        <v>15</v>
      </c>
      <c r="Z55" s="6" t="s">
        <v>105</v>
      </c>
      <c r="AA55" s="6" t="s">
        <v>227</v>
      </c>
      <c r="AB55" s="6" t="s">
        <v>189</v>
      </c>
      <c r="AC55" s="6" t="n">
        <v>3.358</v>
      </c>
      <c r="AD55" s="6" t="n">
        <f aca="false">ROUNDUP(AC55 * 1.2, 3)</f>
        <v>4.03</v>
      </c>
      <c r="AE55" s="6" t="n">
        <f aca="false">ROUNDUP(((AC55/AC50) - 1) * 100,2)</f>
        <v>15</v>
      </c>
      <c r="AF55" s="8" t="s">
        <v>228</v>
      </c>
      <c r="AG55" s="8" t="s">
        <v>191</v>
      </c>
    </row>
    <row r="56" customFormat="false" ht="14.15" hidden="false" customHeight="false" outlineLevel="0" collapsed="false">
      <c r="A56" s="1" t="s">
        <v>33</v>
      </c>
      <c r="B56" s="1" t="s">
        <v>34</v>
      </c>
      <c r="C56" s="4" t="s">
        <v>229</v>
      </c>
      <c r="D56" s="5" t="s">
        <v>230</v>
      </c>
      <c r="E56" s="6" t="n">
        <v>2021</v>
      </c>
      <c r="F56" s="6" t="n">
        <v>1</v>
      </c>
      <c r="G56" s="1" t="s">
        <v>93</v>
      </c>
      <c r="H56" s="6" t="s">
        <v>38</v>
      </c>
      <c r="I56" s="6" t="n">
        <v>6</v>
      </c>
      <c r="J56" s="6" t="n">
        <v>5</v>
      </c>
      <c r="K56" s="6" t="n">
        <v>5</v>
      </c>
      <c r="L56" s="6" t="n">
        <v>8</v>
      </c>
      <c r="M56" s="6" t="n">
        <v>17</v>
      </c>
      <c r="N56" s="6" t="s">
        <v>49</v>
      </c>
      <c r="O56" s="6" t="n">
        <v>256</v>
      </c>
      <c r="P56" s="6" t="n">
        <v>221</v>
      </c>
      <c r="Q56" s="6" t="n">
        <v>50</v>
      </c>
      <c r="R56" s="6" t="n">
        <v>80</v>
      </c>
      <c r="S56" s="6" t="s">
        <v>38</v>
      </c>
      <c r="T56" s="6" t="n">
        <v>64</v>
      </c>
      <c r="U56" s="6" t="n">
        <v>32</v>
      </c>
      <c r="V56" s="6" t="s">
        <v>66</v>
      </c>
      <c r="W56" s="6" t="n">
        <v>750</v>
      </c>
      <c r="X56" s="6" t="n">
        <v>3</v>
      </c>
      <c r="Y56" s="6" t="n">
        <v>20</v>
      </c>
      <c r="Z56" s="6" t="s">
        <v>105</v>
      </c>
      <c r="AA56" s="6" t="s">
        <v>188</v>
      </c>
      <c r="AB56" s="6" t="s">
        <v>132</v>
      </c>
      <c r="AC56" s="12" t="n">
        <v>2.52</v>
      </c>
      <c r="AD56" s="6" t="s">
        <v>38</v>
      </c>
      <c r="AE56" s="6" t="n">
        <f aca="false">ROUNDUP(((AC56/AC62) - 1) * 100,2)</f>
        <v>-28.52</v>
      </c>
      <c r="AF56" s="8" t="s">
        <v>231</v>
      </c>
      <c r="AG56" s="8" t="s">
        <v>191</v>
      </c>
    </row>
    <row r="57" customFormat="false" ht="14.15" hidden="false" customHeight="false" outlineLevel="0" collapsed="false">
      <c r="A57" s="1" t="s">
        <v>33</v>
      </c>
      <c r="B57" s="1" t="s">
        <v>112</v>
      </c>
      <c r="C57" s="4" t="s">
        <v>232</v>
      </c>
      <c r="D57" s="5" t="s">
        <v>233</v>
      </c>
      <c r="E57" s="6" t="n">
        <v>2021</v>
      </c>
      <c r="F57" s="6" t="n">
        <v>1</v>
      </c>
      <c r="G57" s="1" t="s">
        <v>93</v>
      </c>
      <c r="H57" s="6" t="s">
        <v>38</v>
      </c>
      <c r="I57" s="6" t="n">
        <v>4</v>
      </c>
      <c r="J57" s="6" t="n">
        <v>5</v>
      </c>
      <c r="K57" s="6" t="n">
        <v>12</v>
      </c>
      <c r="L57" s="6" t="s">
        <v>49</v>
      </c>
      <c r="M57" s="6" t="n">
        <v>13</v>
      </c>
      <c r="N57" s="6" t="s">
        <v>49</v>
      </c>
      <c r="O57" s="6" t="n">
        <v>160</v>
      </c>
      <c r="P57" s="6" t="n">
        <v>120</v>
      </c>
      <c r="Q57" s="6" t="s">
        <v>49</v>
      </c>
      <c r="R57" s="6" t="s">
        <v>49</v>
      </c>
      <c r="S57" s="6" t="s">
        <v>110</v>
      </c>
      <c r="T57" s="6" t="n">
        <v>32</v>
      </c>
      <c r="U57" s="6" t="n">
        <v>32</v>
      </c>
      <c r="V57" s="6" t="n">
        <v>512</v>
      </c>
      <c r="W57" s="6" t="n">
        <v>2000</v>
      </c>
      <c r="X57" s="6" t="s">
        <v>49</v>
      </c>
      <c r="Y57" s="6" t="n">
        <v>10</v>
      </c>
      <c r="Z57" s="6" t="s">
        <v>49</v>
      </c>
      <c r="AA57" s="6" t="s">
        <v>131</v>
      </c>
      <c r="AB57" s="6" t="s">
        <v>234</v>
      </c>
      <c r="AC57" s="6" t="n">
        <v>2.75</v>
      </c>
      <c r="AD57" s="6" t="s">
        <v>38</v>
      </c>
      <c r="AE57" s="6" t="n">
        <f aca="false">ROUNDUP(((AC57/AC51) - 1) * 100,2)</f>
        <v>10</v>
      </c>
      <c r="AF57" s="8" t="s">
        <v>38</v>
      </c>
      <c r="AG57" s="8" t="s">
        <v>38</v>
      </c>
    </row>
    <row r="58" customFormat="false" ht="14.15" hidden="false" customHeight="false" outlineLevel="0" collapsed="false">
      <c r="A58" s="1" t="s">
        <v>33</v>
      </c>
      <c r="B58" s="1" t="s">
        <v>123</v>
      </c>
      <c r="C58" s="4" t="s">
        <v>235</v>
      </c>
      <c r="D58" s="5" t="s">
        <v>236</v>
      </c>
      <c r="E58" s="6" t="n">
        <v>2021</v>
      </c>
      <c r="F58" s="6" t="n">
        <v>1</v>
      </c>
      <c r="G58" s="1" t="s">
        <v>93</v>
      </c>
      <c r="H58" s="6" t="s">
        <v>38</v>
      </c>
      <c r="I58" s="6" t="n">
        <v>8</v>
      </c>
      <c r="J58" s="6" t="n">
        <v>8</v>
      </c>
      <c r="K58" s="6" t="n">
        <v>14</v>
      </c>
      <c r="L58" s="6" t="n">
        <v>8</v>
      </c>
      <c r="M58" s="6" t="n">
        <v>14</v>
      </c>
      <c r="N58" s="6" t="s">
        <v>49</v>
      </c>
      <c r="O58" s="6" t="n">
        <v>590</v>
      </c>
      <c r="P58" s="6" t="n">
        <v>306</v>
      </c>
      <c r="Q58" s="6" t="n">
        <v>60</v>
      </c>
      <c r="R58" s="6" t="n">
        <v>130</v>
      </c>
      <c r="S58" s="6" t="s">
        <v>38</v>
      </c>
      <c r="T58" s="6" t="n">
        <v>192</v>
      </c>
      <c r="U58" s="6" t="n">
        <v>128</v>
      </c>
      <c r="V58" s="6" t="s">
        <v>237</v>
      </c>
      <c r="W58" s="6" t="s">
        <v>238</v>
      </c>
      <c r="X58" s="6" t="n">
        <v>4</v>
      </c>
      <c r="Y58" s="6" t="n">
        <v>18</v>
      </c>
      <c r="Z58" s="6" t="s">
        <v>239</v>
      </c>
      <c r="AA58" s="6" t="s">
        <v>222</v>
      </c>
      <c r="AB58" s="6" t="s">
        <v>116</v>
      </c>
      <c r="AC58" s="6" t="n">
        <v>4.68</v>
      </c>
      <c r="AD58" s="6" t="s">
        <v>38</v>
      </c>
      <c r="AE58" s="6" t="n">
        <f aca="false">ROUNDUP(((AC58/AC53) - 1) * 100,2)</f>
        <v>2.86</v>
      </c>
      <c r="AF58" s="8" t="s">
        <v>38</v>
      </c>
      <c r="AG58" s="8" t="s">
        <v>38</v>
      </c>
    </row>
    <row r="59" customFormat="false" ht="14.15" hidden="false" customHeight="false" outlineLevel="0" collapsed="false">
      <c r="A59" s="1" t="s">
        <v>33</v>
      </c>
      <c r="B59" s="1" t="s">
        <v>112</v>
      </c>
      <c r="C59" s="4" t="s">
        <v>240</v>
      </c>
      <c r="D59" s="5" t="s">
        <v>241</v>
      </c>
      <c r="E59" s="6" t="n">
        <v>2021</v>
      </c>
      <c r="F59" s="6" t="n">
        <v>1</v>
      </c>
      <c r="G59" s="1" t="s">
        <v>93</v>
      </c>
      <c r="H59" s="6" t="s">
        <v>38</v>
      </c>
      <c r="I59" s="6" t="n">
        <v>5</v>
      </c>
      <c r="J59" s="6" t="n">
        <v>8</v>
      </c>
      <c r="K59" s="6" t="n">
        <v>16</v>
      </c>
      <c r="L59" s="6" t="s">
        <v>49</v>
      </c>
      <c r="M59" s="6" t="n">
        <v>15</v>
      </c>
      <c r="N59" s="6" t="s">
        <v>49</v>
      </c>
      <c r="O59" s="6" t="n">
        <v>288</v>
      </c>
      <c r="P59" s="6" t="n">
        <v>120</v>
      </c>
      <c r="Q59" s="6" t="s">
        <v>49</v>
      </c>
      <c r="R59" s="6" t="s">
        <v>49</v>
      </c>
      <c r="S59" s="6" t="s">
        <v>219</v>
      </c>
      <c r="T59" s="6" t="n">
        <v>64</v>
      </c>
      <c r="U59" s="6" t="n">
        <v>64</v>
      </c>
      <c r="V59" s="6" t="n">
        <v>1000</v>
      </c>
      <c r="W59" s="6" t="n">
        <v>4000</v>
      </c>
      <c r="X59" s="6" t="s">
        <v>49</v>
      </c>
      <c r="Y59" s="6" t="s">
        <v>49</v>
      </c>
      <c r="Z59" s="6" t="s">
        <v>49</v>
      </c>
      <c r="AA59" s="6" t="s">
        <v>131</v>
      </c>
      <c r="AB59" s="6" t="s">
        <v>234</v>
      </c>
      <c r="AC59" s="6" t="n">
        <v>3.5</v>
      </c>
      <c r="AD59" s="6" t="s">
        <v>38</v>
      </c>
      <c r="AE59" s="6" t="n">
        <v>16</v>
      </c>
      <c r="AF59" s="8" t="s">
        <v>38</v>
      </c>
      <c r="AG59" s="8" t="s">
        <v>38</v>
      </c>
    </row>
    <row r="60" customFormat="false" ht="14.15" hidden="false" customHeight="false" outlineLevel="0" collapsed="false">
      <c r="A60" s="1" t="s">
        <v>33</v>
      </c>
      <c r="B60" s="1" t="s">
        <v>112</v>
      </c>
      <c r="C60" s="4" t="s">
        <v>242</v>
      </c>
      <c r="D60" s="5" t="s">
        <v>243</v>
      </c>
      <c r="E60" s="6" t="n">
        <v>2021</v>
      </c>
      <c r="F60" s="6" t="n">
        <v>1</v>
      </c>
      <c r="G60" s="1" t="s">
        <v>128</v>
      </c>
      <c r="H60" s="6" t="s">
        <v>38</v>
      </c>
      <c r="I60" s="6" t="n">
        <v>3</v>
      </c>
      <c r="J60" s="6" t="n">
        <v>3</v>
      </c>
      <c r="K60" s="6" t="n">
        <v>3</v>
      </c>
      <c r="L60" s="6" t="s">
        <v>49</v>
      </c>
      <c r="M60" s="6" t="n">
        <v>9</v>
      </c>
      <c r="N60" s="6" t="s">
        <v>38</v>
      </c>
      <c r="O60" s="6" t="s">
        <v>38</v>
      </c>
      <c r="P60" s="6" t="s">
        <v>38</v>
      </c>
      <c r="Q60" s="6" t="s">
        <v>38</v>
      </c>
      <c r="R60" s="6" t="s">
        <v>38</v>
      </c>
      <c r="S60" s="6" t="s">
        <v>38</v>
      </c>
      <c r="T60" s="6" t="n">
        <v>32</v>
      </c>
      <c r="U60" s="6" t="n">
        <v>32</v>
      </c>
      <c r="V60" s="6" t="n">
        <v>256</v>
      </c>
      <c r="W60" s="6" t="n">
        <v>2000</v>
      </c>
      <c r="X60" s="6" t="s">
        <v>49</v>
      </c>
      <c r="Y60" s="6" t="s">
        <v>49</v>
      </c>
      <c r="Z60" s="6" t="s">
        <v>49</v>
      </c>
      <c r="AA60" s="6" t="s">
        <v>51</v>
      </c>
      <c r="AB60" s="6" t="s">
        <v>234</v>
      </c>
      <c r="AC60" s="6" t="n">
        <v>0.94</v>
      </c>
      <c r="AD60" s="6" t="s">
        <v>38</v>
      </c>
      <c r="AE60" s="6" t="n">
        <v>35</v>
      </c>
      <c r="AF60" s="8" t="s">
        <v>38</v>
      </c>
      <c r="AG60" s="8" t="s">
        <v>38</v>
      </c>
    </row>
    <row r="61" customFormat="false" ht="14.15" hidden="false" customHeight="false" outlineLevel="0" collapsed="false">
      <c r="A61" s="1" t="s">
        <v>33</v>
      </c>
      <c r="B61" s="1" t="s">
        <v>123</v>
      </c>
      <c r="C61" s="4" t="s">
        <v>143</v>
      </c>
      <c r="D61" s="5" t="s">
        <v>244</v>
      </c>
      <c r="E61" s="6" t="n">
        <v>2021</v>
      </c>
      <c r="F61" s="6" t="n">
        <v>1</v>
      </c>
      <c r="G61" s="1" t="s">
        <v>128</v>
      </c>
      <c r="H61" s="6" t="s">
        <v>38</v>
      </c>
      <c r="I61" s="6" t="n">
        <v>5</v>
      </c>
      <c r="J61" s="6" t="n">
        <v>5</v>
      </c>
      <c r="K61" s="6" t="n">
        <v>8</v>
      </c>
      <c r="L61" s="6" t="n">
        <v>5</v>
      </c>
      <c r="M61" s="6" t="n">
        <v>8</v>
      </c>
      <c r="N61" s="6" t="s">
        <v>49</v>
      </c>
      <c r="O61" s="6" t="n">
        <v>144</v>
      </c>
      <c r="P61" s="6" t="s">
        <v>49</v>
      </c>
      <c r="Q61" s="6" t="s">
        <v>49</v>
      </c>
      <c r="R61" s="6" t="s">
        <v>49</v>
      </c>
      <c r="S61" s="6" t="s">
        <v>38</v>
      </c>
      <c r="T61" s="6" t="n">
        <v>128</v>
      </c>
      <c r="U61" s="6" t="n">
        <v>64</v>
      </c>
      <c r="V61" s="6" t="s">
        <v>115</v>
      </c>
      <c r="W61" s="6" t="s">
        <v>238</v>
      </c>
      <c r="X61" s="6" t="n">
        <v>3</v>
      </c>
      <c r="Y61" s="6" t="n">
        <v>8</v>
      </c>
      <c r="Z61" s="6" t="s">
        <v>239</v>
      </c>
      <c r="AA61" s="6" t="s">
        <v>51</v>
      </c>
      <c r="AB61" s="6" t="s">
        <v>116</v>
      </c>
      <c r="AC61" s="6" t="n">
        <v>2.7</v>
      </c>
      <c r="AD61" s="6" t="s">
        <v>38</v>
      </c>
      <c r="AE61" s="6" t="n">
        <f aca="false">ROUNDUP(((AC61/AC54) - 1) * 100,2)</f>
        <v>15.39</v>
      </c>
      <c r="AF61" s="8" t="s">
        <v>38</v>
      </c>
      <c r="AG61" s="8" t="s">
        <v>38</v>
      </c>
    </row>
    <row r="62" customFormat="false" ht="14.15" hidden="false" customHeight="false" outlineLevel="0" collapsed="false">
      <c r="A62" s="1" t="s">
        <v>33</v>
      </c>
      <c r="B62" s="1" t="s">
        <v>34</v>
      </c>
      <c r="C62" s="4" t="s">
        <v>245</v>
      </c>
      <c r="D62" s="5" t="s">
        <v>246</v>
      </c>
      <c r="E62" s="6" t="n">
        <v>2022</v>
      </c>
      <c r="F62" s="6" t="n">
        <v>2</v>
      </c>
      <c r="G62" s="1" t="s">
        <v>37</v>
      </c>
      <c r="H62" s="6" t="s">
        <v>65</v>
      </c>
      <c r="I62" s="6" t="n">
        <v>6</v>
      </c>
      <c r="J62" s="6" t="n">
        <v>6</v>
      </c>
      <c r="K62" s="6" t="n">
        <v>12</v>
      </c>
      <c r="L62" s="6" t="n">
        <v>8</v>
      </c>
      <c r="M62" s="6" t="n">
        <v>12</v>
      </c>
      <c r="N62" s="6" t="n">
        <v>144</v>
      </c>
      <c r="O62" s="6" t="n">
        <v>512</v>
      </c>
      <c r="P62" s="6" t="n">
        <v>205</v>
      </c>
      <c r="Q62" s="6" t="n">
        <v>114</v>
      </c>
      <c r="R62" s="6" t="n">
        <v>192</v>
      </c>
      <c r="S62" s="6" t="s">
        <v>194</v>
      </c>
      <c r="T62" s="6" t="n">
        <v>32</v>
      </c>
      <c r="U62" s="6" t="n">
        <v>48</v>
      </c>
      <c r="V62" s="6" t="n">
        <v>2048</v>
      </c>
      <c r="W62" s="6" t="n">
        <v>3000</v>
      </c>
      <c r="X62" s="6" t="n">
        <v>5</v>
      </c>
      <c r="Y62" s="6" t="n">
        <v>16</v>
      </c>
      <c r="Z62" s="6" t="s">
        <v>49</v>
      </c>
      <c r="AA62" s="6" t="s">
        <v>227</v>
      </c>
      <c r="AB62" s="6" t="s">
        <v>189</v>
      </c>
      <c r="AC62" s="6" t="n">
        <v>3.525</v>
      </c>
      <c r="AD62" s="6" t="n">
        <f aca="false">ROUNDUP(AC62 * 1.2, 3)</f>
        <v>4.23</v>
      </c>
      <c r="AE62" s="6" t="n">
        <f aca="false">ROUNDUP(((AC62/AC55) - 1) * 100,2)</f>
        <v>4.98</v>
      </c>
      <c r="AF62" s="8" t="s">
        <v>247</v>
      </c>
      <c r="AG62" s="8" t="s">
        <v>191</v>
      </c>
    </row>
    <row r="63" customFormat="false" ht="14.15" hidden="false" customHeight="false" outlineLevel="0" collapsed="false">
      <c r="A63" s="1" t="s">
        <v>33</v>
      </c>
      <c r="B63" s="1" t="s">
        <v>46</v>
      </c>
      <c r="C63" s="4" t="s">
        <v>248</v>
      </c>
      <c r="D63" s="5" t="s">
        <v>249</v>
      </c>
      <c r="E63" s="6" t="n">
        <v>2022</v>
      </c>
      <c r="F63" s="6" t="n">
        <v>2</v>
      </c>
      <c r="G63" s="1" t="s">
        <v>37</v>
      </c>
      <c r="H63" s="6" t="s">
        <v>65</v>
      </c>
      <c r="I63" s="6" t="n">
        <v>4</v>
      </c>
      <c r="J63" s="6" t="n">
        <v>6</v>
      </c>
      <c r="K63" s="6" t="n">
        <v>16</v>
      </c>
      <c r="L63" s="6" t="n">
        <v>8</v>
      </c>
      <c r="M63" s="6" t="n">
        <v>16</v>
      </c>
      <c r="N63" s="6" t="s">
        <v>49</v>
      </c>
      <c r="O63" s="6" t="n">
        <v>320</v>
      </c>
      <c r="P63" s="6" t="n">
        <v>224</v>
      </c>
      <c r="Q63" s="6" t="n">
        <v>64</v>
      </c>
      <c r="R63" s="6" t="n">
        <v>88</v>
      </c>
      <c r="S63" s="6" t="s">
        <v>250</v>
      </c>
      <c r="T63" s="6" t="n">
        <v>32</v>
      </c>
      <c r="U63" s="6" t="n">
        <v>32</v>
      </c>
      <c r="V63" s="6" t="n">
        <v>1000</v>
      </c>
      <c r="W63" s="6" t="n">
        <v>4000</v>
      </c>
      <c r="X63" s="6" t="n">
        <v>4</v>
      </c>
      <c r="Y63" s="6" t="n">
        <v>14</v>
      </c>
      <c r="Z63" s="6" t="s">
        <v>151</v>
      </c>
      <c r="AA63" s="6" t="s">
        <v>210</v>
      </c>
      <c r="AB63" s="6" t="s">
        <v>189</v>
      </c>
      <c r="AC63" s="6" t="n">
        <v>3.44</v>
      </c>
      <c r="AD63" s="6" t="n">
        <v>4.29</v>
      </c>
      <c r="AE63" s="6" t="n">
        <f aca="false">ROUNDUP(((AC63/AC49) - 1) * 100,2)</f>
        <v>12.98</v>
      </c>
      <c r="AF63" s="8" t="s">
        <v>38</v>
      </c>
      <c r="AG63" s="8" t="s">
        <v>38</v>
      </c>
    </row>
    <row r="64" customFormat="false" ht="14.15" hidden="false" customHeight="false" outlineLevel="0" collapsed="false">
      <c r="A64" s="1" t="s">
        <v>33</v>
      </c>
      <c r="B64" s="1" t="s">
        <v>112</v>
      </c>
      <c r="C64" s="4" t="s">
        <v>251</v>
      </c>
      <c r="D64" s="5" t="s">
        <v>252</v>
      </c>
      <c r="E64" s="6" t="n">
        <v>2022</v>
      </c>
      <c r="F64" s="6" t="n">
        <v>1</v>
      </c>
      <c r="G64" s="1" t="s">
        <v>93</v>
      </c>
      <c r="H64" s="6" t="s">
        <v>38</v>
      </c>
      <c r="I64" s="6" t="n">
        <v>5</v>
      </c>
      <c r="J64" s="6" t="n">
        <v>5</v>
      </c>
      <c r="K64" s="6" t="n">
        <v>12</v>
      </c>
      <c r="L64" s="6" t="s">
        <v>49</v>
      </c>
      <c r="M64" s="6" t="n">
        <v>13</v>
      </c>
      <c r="N64" s="6" t="s">
        <v>49</v>
      </c>
      <c r="O64" s="6" t="n">
        <v>192</v>
      </c>
      <c r="P64" s="6" t="n">
        <v>120</v>
      </c>
      <c r="Q64" s="6" t="s">
        <v>49</v>
      </c>
      <c r="R64" s="6" t="s">
        <v>49</v>
      </c>
      <c r="S64" s="6" t="s">
        <v>38</v>
      </c>
      <c r="T64" s="6" t="n">
        <v>32</v>
      </c>
      <c r="U64" s="6" t="n">
        <v>32</v>
      </c>
      <c r="V64" s="6" t="n">
        <v>512</v>
      </c>
      <c r="W64" s="6" t="n">
        <v>2000</v>
      </c>
      <c r="X64" s="6" t="s">
        <v>49</v>
      </c>
      <c r="Y64" s="6" t="n">
        <v>10</v>
      </c>
      <c r="Z64" s="6" t="s">
        <v>49</v>
      </c>
      <c r="AA64" s="6" t="s">
        <v>131</v>
      </c>
      <c r="AB64" s="6" t="s">
        <v>234</v>
      </c>
      <c r="AC64" s="6" t="n">
        <v>2.89</v>
      </c>
      <c r="AD64" s="6" t="s">
        <v>38</v>
      </c>
      <c r="AE64" s="6" t="n">
        <f aca="false">ROUNDUP(((AC64/AC57) - 1) * 100,2)</f>
        <v>5.1</v>
      </c>
      <c r="AF64" s="8" t="s">
        <v>38</v>
      </c>
      <c r="AG64" s="8" t="s">
        <v>38</v>
      </c>
    </row>
    <row r="65" customFormat="false" ht="14.15" hidden="false" customHeight="false" outlineLevel="0" collapsed="false">
      <c r="A65" s="1" t="s">
        <v>33</v>
      </c>
      <c r="B65" s="1" t="s">
        <v>112</v>
      </c>
      <c r="C65" s="4" t="s">
        <v>253</v>
      </c>
      <c r="D65" s="5" t="s">
        <v>254</v>
      </c>
      <c r="E65" s="6" t="n">
        <v>2022</v>
      </c>
      <c r="F65" s="6" t="n">
        <v>1</v>
      </c>
      <c r="G65" s="1" t="s">
        <v>93</v>
      </c>
      <c r="H65" s="6" t="s">
        <v>38</v>
      </c>
      <c r="I65" s="6" t="n">
        <v>6</v>
      </c>
      <c r="J65" s="6" t="n">
        <v>8</v>
      </c>
      <c r="K65" s="6" t="n">
        <v>16</v>
      </c>
      <c r="L65" s="6" t="s">
        <v>49</v>
      </c>
      <c r="M65" s="6" t="n">
        <v>17</v>
      </c>
      <c r="N65" s="6" t="s">
        <v>49</v>
      </c>
      <c r="O65" s="6" t="n">
        <v>320</v>
      </c>
      <c r="P65" s="6" t="s">
        <v>49</v>
      </c>
      <c r="Q65" s="6" t="s">
        <v>49</v>
      </c>
      <c r="R65" s="6" t="s">
        <v>49</v>
      </c>
      <c r="S65" s="6" t="s">
        <v>110</v>
      </c>
      <c r="T65" s="6" t="n">
        <v>64</v>
      </c>
      <c r="U65" s="6" t="n">
        <v>64</v>
      </c>
      <c r="V65" s="6" t="n">
        <v>1000</v>
      </c>
      <c r="W65" s="6" t="n">
        <v>4000</v>
      </c>
      <c r="X65" s="6" t="s">
        <v>49</v>
      </c>
      <c r="Y65" s="6" t="s">
        <v>49</v>
      </c>
      <c r="Z65" s="6" t="s">
        <v>49</v>
      </c>
      <c r="AA65" s="6" t="s">
        <v>131</v>
      </c>
      <c r="AB65" s="6" t="s">
        <v>234</v>
      </c>
      <c r="AC65" s="6" t="n">
        <v>3.89</v>
      </c>
      <c r="AD65" s="6" t="s">
        <v>38</v>
      </c>
      <c r="AE65" s="6" t="n">
        <f aca="false">ROUNDUP(((AC65/AC59) - 1) * 100,2)</f>
        <v>11.15</v>
      </c>
      <c r="AF65" s="8" t="s">
        <v>38</v>
      </c>
      <c r="AG65" s="8" t="s">
        <v>38</v>
      </c>
    </row>
    <row r="66" customFormat="false" ht="14.15" hidden="false" customHeight="false" outlineLevel="0" collapsed="false">
      <c r="A66" s="1" t="s">
        <v>33</v>
      </c>
      <c r="B66" s="1" t="s">
        <v>123</v>
      </c>
      <c r="C66" s="4" t="s">
        <v>255</v>
      </c>
      <c r="D66" s="5" t="s">
        <v>256</v>
      </c>
      <c r="E66" s="6" t="n">
        <v>2022</v>
      </c>
      <c r="F66" s="6" t="n">
        <v>1</v>
      </c>
      <c r="G66" s="1" t="s">
        <v>93</v>
      </c>
      <c r="H66" s="6" t="s">
        <v>38</v>
      </c>
      <c r="I66" s="6" t="n">
        <v>8</v>
      </c>
      <c r="J66" s="6" t="n">
        <v>8</v>
      </c>
      <c r="K66" s="6" t="n">
        <v>14</v>
      </c>
      <c r="L66" s="6" t="n">
        <v>8</v>
      </c>
      <c r="M66" s="6" t="n">
        <v>14</v>
      </c>
      <c r="N66" s="6" t="s">
        <v>49</v>
      </c>
      <c r="O66" s="6" t="n">
        <v>586</v>
      </c>
      <c r="P66" s="6" t="n">
        <v>306</v>
      </c>
      <c r="Q66" s="6" t="n">
        <v>60</v>
      </c>
      <c r="R66" s="6" t="n">
        <v>130</v>
      </c>
      <c r="S66" s="6" t="s">
        <v>38</v>
      </c>
      <c r="T66" s="6" t="n">
        <v>192</v>
      </c>
      <c r="U66" s="6" t="n">
        <v>128</v>
      </c>
      <c r="V66" s="6" t="s">
        <v>204</v>
      </c>
      <c r="W66" s="6" t="s">
        <v>257</v>
      </c>
      <c r="X66" s="6" t="s">
        <v>49</v>
      </c>
      <c r="Y66" s="6" t="s">
        <v>49</v>
      </c>
      <c r="Z66" s="6" t="s">
        <v>49</v>
      </c>
      <c r="AA66" s="6" t="s">
        <v>222</v>
      </c>
      <c r="AB66" s="6" t="s">
        <v>116</v>
      </c>
      <c r="AC66" s="6" t="n">
        <v>4.85</v>
      </c>
      <c r="AD66" s="6" t="s">
        <v>38</v>
      </c>
      <c r="AE66" s="6" t="n">
        <f aca="false">ROUNDUP(((AC66/AC58) - 1) * 100,2)</f>
        <v>3.64</v>
      </c>
      <c r="AF66" s="8" t="s">
        <v>38</v>
      </c>
      <c r="AG66" s="8" t="s">
        <v>38</v>
      </c>
    </row>
    <row r="67" customFormat="false" ht="16.4" hidden="false" customHeight="true" outlineLevel="0" collapsed="false">
      <c r="A67" s="1" t="s">
        <v>33</v>
      </c>
      <c r="B67" s="1" t="s">
        <v>258</v>
      </c>
      <c r="C67" s="4" t="s">
        <v>259</v>
      </c>
      <c r="D67" s="5" t="s">
        <v>260</v>
      </c>
      <c r="E67" s="6" t="n">
        <v>2022</v>
      </c>
      <c r="F67" s="6" t="n">
        <v>1</v>
      </c>
      <c r="G67" s="1" t="s">
        <v>93</v>
      </c>
      <c r="H67" s="6" t="s">
        <v>38</v>
      </c>
      <c r="I67" s="6" t="n">
        <v>4</v>
      </c>
      <c r="J67" s="6" t="n">
        <v>4</v>
      </c>
      <c r="K67" s="6" t="n">
        <v>8</v>
      </c>
      <c r="L67" s="6" t="s">
        <v>49</v>
      </c>
      <c r="M67" s="6" t="n">
        <v>8</v>
      </c>
      <c r="N67" s="6" t="n">
        <v>32</v>
      </c>
      <c r="O67" s="6" t="n">
        <v>174</v>
      </c>
      <c r="P67" s="6" t="s">
        <v>49</v>
      </c>
      <c r="Q67" s="6" t="s">
        <v>49</v>
      </c>
      <c r="R67" s="6" t="s">
        <v>49</v>
      </c>
      <c r="S67" s="6" t="s">
        <v>38</v>
      </c>
      <c r="T67" s="6" t="n">
        <v>64</v>
      </c>
      <c r="U67" s="6" t="n">
        <v>64</v>
      </c>
      <c r="V67" s="6" t="s">
        <v>66</v>
      </c>
      <c r="W67" s="6" t="s">
        <v>38</v>
      </c>
      <c r="X67" s="6" t="n">
        <v>4</v>
      </c>
      <c r="Y67" s="6" t="s">
        <v>49</v>
      </c>
      <c r="Z67" s="6" t="s">
        <v>38</v>
      </c>
      <c r="AA67" s="6" t="s">
        <v>44</v>
      </c>
      <c r="AB67" s="6" t="s">
        <v>116</v>
      </c>
      <c r="AC67" s="6" t="s">
        <v>49</v>
      </c>
      <c r="AD67" s="6" t="s">
        <v>38</v>
      </c>
      <c r="AE67" s="6" t="s">
        <v>38</v>
      </c>
      <c r="AF67" s="8" t="s">
        <v>38</v>
      </c>
      <c r="AG67" s="8" t="s">
        <v>38</v>
      </c>
    </row>
    <row r="68" customFormat="false" ht="13.8" hidden="false" customHeight="false" outlineLevel="0" collapsed="false">
      <c r="A68" s="1" t="s">
        <v>33</v>
      </c>
      <c r="B68" s="1" t="s">
        <v>123</v>
      </c>
      <c r="C68" s="4" t="s">
        <v>143</v>
      </c>
      <c r="D68" s="5" t="s">
        <v>261</v>
      </c>
      <c r="E68" s="6" t="n">
        <v>2022</v>
      </c>
      <c r="F68" s="6" t="n">
        <v>1</v>
      </c>
      <c r="G68" s="1" t="s">
        <v>128</v>
      </c>
      <c r="H68" s="6" t="s">
        <v>38</v>
      </c>
      <c r="I68" s="6" t="n">
        <v>5</v>
      </c>
      <c r="J68" s="6" t="n">
        <v>5</v>
      </c>
      <c r="K68" s="6" t="n">
        <v>8</v>
      </c>
      <c r="L68" s="6" t="n">
        <v>5</v>
      </c>
      <c r="M68" s="6" t="n">
        <v>8</v>
      </c>
      <c r="N68" s="6" t="s">
        <v>49</v>
      </c>
      <c r="O68" s="6" t="n">
        <v>200</v>
      </c>
      <c r="P68" s="6" t="s">
        <v>49</v>
      </c>
      <c r="Q68" s="6" t="s">
        <v>49</v>
      </c>
      <c r="R68" s="6" t="s">
        <v>49</v>
      </c>
      <c r="S68" s="6" t="s">
        <v>38</v>
      </c>
      <c r="T68" s="6" t="n">
        <v>128</v>
      </c>
      <c r="U68" s="6" t="n">
        <v>64</v>
      </c>
      <c r="V68" s="6" t="s">
        <v>115</v>
      </c>
      <c r="W68" s="6" t="s">
        <v>257</v>
      </c>
      <c r="X68" s="6" t="s">
        <v>49</v>
      </c>
      <c r="Y68" s="6" t="s">
        <v>49</v>
      </c>
      <c r="Z68" s="6" t="s">
        <v>49</v>
      </c>
      <c r="AA68" s="6" t="s">
        <v>49</v>
      </c>
      <c r="AB68" s="6" t="s">
        <v>116</v>
      </c>
      <c r="AC68" s="6" t="n">
        <v>2.9</v>
      </c>
      <c r="AD68" s="6" t="s">
        <v>38</v>
      </c>
      <c r="AE68" s="6" t="n">
        <f aca="false">ROUNDUP(((AC68/AC29) - 1) * 100,2)</f>
        <v>517.03</v>
      </c>
      <c r="AF68" s="8" t="s">
        <v>38</v>
      </c>
      <c r="AG68" s="8" t="s">
        <v>38</v>
      </c>
    </row>
    <row r="69" customFormat="false" ht="14.15" hidden="false" customHeight="false" outlineLevel="0" collapsed="false">
      <c r="A69" s="1" t="s">
        <v>33</v>
      </c>
      <c r="B69" s="1" t="s">
        <v>112</v>
      </c>
      <c r="C69" s="4" t="s">
        <v>262</v>
      </c>
      <c r="D69" s="5" t="s">
        <v>263</v>
      </c>
      <c r="E69" s="6" t="n">
        <v>2023</v>
      </c>
      <c r="F69" s="6" t="n">
        <v>1</v>
      </c>
      <c r="G69" s="1" t="s">
        <v>93</v>
      </c>
      <c r="H69" s="6" t="s">
        <v>38</v>
      </c>
      <c r="I69" s="6" t="n">
        <v>5</v>
      </c>
      <c r="J69" s="6" t="n">
        <v>5</v>
      </c>
      <c r="K69" s="6" t="n">
        <v>12</v>
      </c>
      <c r="L69" s="6" t="s">
        <v>49</v>
      </c>
      <c r="M69" s="6" t="n">
        <v>13</v>
      </c>
      <c r="N69" s="6" t="s">
        <v>49</v>
      </c>
      <c r="O69" s="6" t="n">
        <v>192</v>
      </c>
      <c r="P69" s="6" t="n">
        <v>120</v>
      </c>
      <c r="Q69" s="6" t="s">
        <v>49</v>
      </c>
      <c r="R69" s="6" t="s">
        <v>49</v>
      </c>
      <c r="S69" s="6" t="s">
        <v>38</v>
      </c>
      <c r="T69" s="6" t="n">
        <v>32</v>
      </c>
      <c r="U69" s="6" t="n">
        <v>32</v>
      </c>
      <c r="V69" s="6" t="n">
        <v>512</v>
      </c>
      <c r="W69" s="6" t="n">
        <v>2000</v>
      </c>
      <c r="X69" s="6" t="s">
        <v>49</v>
      </c>
      <c r="Y69" s="6" t="n">
        <v>9</v>
      </c>
      <c r="Z69" s="6" t="s">
        <v>49</v>
      </c>
      <c r="AA69" s="6" t="s">
        <v>131</v>
      </c>
      <c r="AB69" s="6" t="s">
        <v>234</v>
      </c>
      <c r="AC69" s="6" t="n">
        <v>3.03</v>
      </c>
      <c r="AD69" s="6" t="s">
        <v>38</v>
      </c>
      <c r="AE69" s="6" t="n">
        <f aca="false">ROUNDUP(((AC69/AC64) - 1) * 100,2)</f>
        <v>4.85</v>
      </c>
      <c r="AF69" s="8" t="s">
        <v>38</v>
      </c>
      <c r="AG69" s="8" t="s">
        <v>38</v>
      </c>
    </row>
    <row r="70" customFormat="false" ht="14.15" hidden="false" customHeight="false" outlineLevel="0" collapsed="false">
      <c r="A70" s="1" t="s">
        <v>33</v>
      </c>
      <c r="B70" s="1" t="s">
        <v>123</v>
      </c>
      <c r="C70" s="4" t="s">
        <v>264</v>
      </c>
      <c r="D70" s="5" t="s">
        <v>265</v>
      </c>
      <c r="E70" s="6" t="n">
        <v>2023</v>
      </c>
      <c r="F70" s="6" t="n">
        <v>1</v>
      </c>
      <c r="G70" s="1" t="s">
        <v>93</v>
      </c>
      <c r="H70" s="6" t="s">
        <v>38</v>
      </c>
      <c r="I70" s="6" t="n">
        <v>9</v>
      </c>
      <c r="J70" s="6" t="n">
        <v>9</v>
      </c>
      <c r="K70" s="6" t="n">
        <v>16</v>
      </c>
      <c r="L70" s="6" t="n">
        <v>9</v>
      </c>
      <c r="M70" s="6" t="n">
        <v>16</v>
      </c>
      <c r="N70" s="6" t="s">
        <v>49</v>
      </c>
      <c r="O70" s="6" t="n">
        <v>670</v>
      </c>
      <c r="P70" s="6" t="n">
        <v>448</v>
      </c>
      <c r="Q70" s="6" t="n">
        <v>65</v>
      </c>
      <c r="R70" s="6" t="n">
        <v>145</v>
      </c>
      <c r="S70" s="6" t="s">
        <v>38</v>
      </c>
      <c r="T70" s="6" t="n">
        <v>192</v>
      </c>
      <c r="U70" s="6" t="n">
        <v>128</v>
      </c>
      <c r="V70" s="6" t="s">
        <v>204</v>
      </c>
      <c r="W70" s="6" t="s">
        <v>257</v>
      </c>
      <c r="X70" s="6" t="s">
        <v>49</v>
      </c>
      <c r="Y70" s="6" t="s">
        <v>49</v>
      </c>
      <c r="Z70" s="6" t="s">
        <v>49</v>
      </c>
      <c r="AA70" s="6" t="s">
        <v>222</v>
      </c>
      <c r="AB70" s="6" t="s">
        <v>116</v>
      </c>
      <c r="AC70" s="6" t="n">
        <v>5.06</v>
      </c>
      <c r="AD70" s="6" t="s">
        <v>38</v>
      </c>
      <c r="AE70" s="6" t="n">
        <f aca="false">ROUNDUP(((AC70/AC66) - 1) * 100,2)</f>
        <v>4.33</v>
      </c>
      <c r="AF70" s="8" t="s">
        <v>38</v>
      </c>
      <c r="AG70" s="8" t="s">
        <v>38</v>
      </c>
    </row>
    <row r="71" customFormat="false" ht="13.8" hidden="false" customHeight="false" outlineLevel="0" collapsed="false">
      <c r="A71" s="1" t="s">
        <v>33</v>
      </c>
      <c r="B71" s="1" t="s">
        <v>112</v>
      </c>
      <c r="C71" s="4" t="s">
        <v>143</v>
      </c>
      <c r="D71" s="5" t="s">
        <v>266</v>
      </c>
      <c r="E71" s="6" t="n">
        <v>2023</v>
      </c>
      <c r="F71" s="6" t="n">
        <v>1</v>
      </c>
      <c r="G71" s="1" t="s">
        <v>93</v>
      </c>
      <c r="H71" s="6" t="s">
        <v>38</v>
      </c>
      <c r="I71" s="6" t="n">
        <v>10</v>
      </c>
      <c r="J71" s="6" t="n">
        <v>10</v>
      </c>
      <c r="K71" s="6" t="s">
        <v>49</v>
      </c>
      <c r="L71" s="6" t="s">
        <v>49</v>
      </c>
      <c r="M71" s="6" t="n">
        <v>21</v>
      </c>
      <c r="N71" s="6" t="s">
        <v>49</v>
      </c>
      <c r="O71" s="6" t="n">
        <v>384</v>
      </c>
      <c r="P71" s="6" t="s">
        <v>49</v>
      </c>
      <c r="Q71" s="6" t="s">
        <v>49</v>
      </c>
      <c r="R71" s="6" t="s">
        <v>49</v>
      </c>
      <c r="S71" s="6" t="s">
        <v>38</v>
      </c>
      <c r="T71" s="6" t="n">
        <v>64</v>
      </c>
      <c r="U71" s="6" t="n">
        <v>64</v>
      </c>
      <c r="V71" s="6" t="n">
        <v>2000</v>
      </c>
      <c r="W71" s="6" t="n">
        <v>4000</v>
      </c>
      <c r="X71" s="6" t="s">
        <v>49</v>
      </c>
      <c r="Y71" s="6" t="s">
        <v>49</v>
      </c>
      <c r="Z71" s="6" t="s">
        <v>49</v>
      </c>
      <c r="AA71" s="6" t="s">
        <v>131</v>
      </c>
      <c r="AB71" s="6" t="s">
        <v>234</v>
      </c>
      <c r="AC71" s="6" t="n">
        <v>4.4</v>
      </c>
      <c r="AD71" s="6" t="s">
        <v>38</v>
      </c>
      <c r="AE71" s="6" t="n">
        <f aca="false">ROUNDUP(((AC71/AC65) - 1) * 100,2)</f>
        <v>13.12</v>
      </c>
      <c r="AF71" s="8" t="s">
        <v>38</v>
      </c>
      <c r="AG71" s="8" t="s">
        <v>38</v>
      </c>
    </row>
    <row r="72" customFormat="false" ht="14.15" hidden="false" customHeight="false" outlineLevel="0" collapsed="false">
      <c r="A72" s="1" t="s">
        <v>33</v>
      </c>
      <c r="B72" s="1" t="s">
        <v>112</v>
      </c>
      <c r="C72" s="4" t="s">
        <v>267</v>
      </c>
      <c r="D72" s="5" t="s">
        <v>268</v>
      </c>
      <c r="E72" s="6" t="n">
        <v>2023</v>
      </c>
      <c r="F72" s="6" t="n">
        <v>1</v>
      </c>
      <c r="G72" s="1" t="s">
        <v>128</v>
      </c>
      <c r="H72" s="6" t="s">
        <v>38</v>
      </c>
      <c r="I72" s="6" t="n">
        <v>3</v>
      </c>
      <c r="J72" s="6" t="n">
        <v>3</v>
      </c>
      <c r="K72" s="6" t="n">
        <v>3</v>
      </c>
      <c r="L72" s="6" t="s">
        <v>49</v>
      </c>
      <c r="M72" s="6" t="n">
        <v>8</v>
      </c>
      <c r="N72" s="6" t="s">
        <v>38</v>
      </c>
      <c r="O72" s="6" t="s">
        <v>38</v>
      </c>
      <c r="P72" s="6" t="s">
        <v>38</v>
      </c>
      <c r="Q72" s="6" t="s">
        <v>38</v>
      </c>
      <c r="R72" s="6" t="s">
        <v>38</v>
      </c>
      <c r="S72" s="6" t="s">
        <v>38</v>
      </c>
      <c r="T72" s="6" t="n">
        <v>32</v>
      </c>
      <c r="U72" s="6" t="n">
        <v>32</v>
      </c>
      <c r="V72" s="6" t="n">
        <v>256</v>
      </c>
      <c r="W72" s="6" t="n">
        <v>2000</v>
      </c>
      <c r="X72" s="6" t="s">
        <v>49</v>
      </c>
      <c r="Y72" s="6" t="s">
        <v>49</v>
      </c>
      <c r="Z72" s="6" t="s">
        <v>49</v>
      </c>
      <c r="AA72" s="6" t="s">
        <v>51</v>
      </c>
      <c r="AB72" s="6" t="s">
        <v>234</v>
      </c>
      <c r="AC72" s="6" t="n">
        <v>0.94</v>
      </c>
      <c r="AD72" s="6" t="s">
        <v>38</v>
      </c>
      <c r="AE72" s="6" t="n">
        <v>0</v>
      </c>
      <c r="AF72" s="8" t="s">
        <v>38</v>
      </c>
      <c r="AG72" s="8" t="s">
        <v>38</v>
      </c>
    </row>
    <row r="73" customFormat="false" ht="14.15" hidden="false" customHeight="false" outlineLevel="0" collapsed="false">
      <c r="A73" s="1" t="s">
        <v>33</v>
      </c>
      <c r="B73" s="1" t="s">
        <v>123</v>
      </c>
      <c r="C73" s="1" t="s">
        <v>269</v>
      </c>
      <c r="D73" s="5" t="s">
        <v>270</v>
      </c>
      <c r="E73" s="6" t="n">
        <v>2023</v>
      </c>
      <c r="F73" s="6" t="n">
        <v>1</v>
      </c>
      <c r="G73" s="1" t="s">
        <v>128</v>
      </c>
      <c r="H73" s="6" t="s">
        <v>38</v>
      </c>
      <c r="I73" s="6" t="n">
        <v>5</v>
      </c>
      <c r="J73" s="6" t="n">
        <v>5</v>
      </c>
      <c r="K73" s="6" t="n">
        <v>9</v>
      </c>
      <c r="L73" s="6" t="n">
        <v>5</v>
      </c>
      <c r="M73" s="6" t="n">
        <v>9</v>
      </c>
      <c r="N73" s="6" t="s">
        <v>49</v>
      </c>
      <c r="O73" s="6" t="n">
        <v>224</v>
      </c>
      <c r="P73" s="6" t="n">
        <v>136</v>
      </c>
      <c r="Q73" s="6" t="n">
        <v>24</v>
      </c>
      <c r="R73" s="6" t="n">
        <v>44</v>
      </c>
      <c r="S73" s="6" t="s">
        <v>38</v>
      </c>
      <c r="T73" s="6" t="n">
        <v>128</v>
      </c>
      <c r="U73" s="6" t="n">
        <v>64</v>
      </c>
      <c r="V73" s="6" t="s">
        <v>115</v>
      </c>
      <c r="W73" s="6" t="s">
        <v>257</v>
      </c>
      <c r="X73" s="6" t="s">
        <v>49</v>
      </c>
      <c r="Y73" s="6" t="s">
        <v>49</v>
      </c>
      <c r="Z73" s="6" t="s">
        <v>49</v>
      </c>
      <c r="AA73" s="6" t="s">
        <v>49</v>
      </c>
      <c r="AB73" s="6" t="s">
        <v>116</v>
      </c>
      <c r="AC73" s="6" t="n">
        <v>3.05</v>
      </c>
      <c r="AD73" s="6" t="s">
        <v>38</v>
      </c>
      <c r="AE73" s="6" t="e">
        <f aca="false">ROUNDUP(((AC73/#REF!) - 1) * 100,2)</f>
        <v>#REF!</v>
      </c>
      <c r="AF73" s="8" t="s">
        <v>38</v>
      </c>
      <c r="AG73" s="8" t="s">
        <v>38</v>
      </c>
    </row>
    <row r="74" customFormat="false" ht="16.4" hidden="false" customHeight="true" outlineLevel="0" collapsed="false"/>
    <row r="75" customFormat="false" ht="13.8" hidden="false" customHeight="false" outlineLevel="0" collapsed="false">
      <c r="E75" s="6"/>
      <c r="F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customFormat="false" ht="13.8" hidden="false" customHeight="false" outlineLevel="0" collapsed="false">
      <c r="E76" s="6"/>
      <c r="F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Y76" s="6"/>
      <c r="Z76" s="6"/>
      <c r="AA76" s="6"/>
      <c r="AB76" s="6"/>
      <c r="AC76" s="6"/>
      <c r="AD76" s="6"/>
      <c r="AE76" s="6"/>
    </row>
    <row r="77" customFormat="false" ht="13.8" hidden="false" customHeight="false" outlineLevel="0" collapsed="false">
      <c r="E77" s="6"/>
      <c r="F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customFormat="false" ht="13.8" hidden="false" customHeight="false" outlineLevel="0" collapsed="false">
      <c r="E78" s="6"/>
      <c r="F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customFormat="false" ht="13.8" hidden="false" customHeight="false" outlineLevel="0" collapsed="false">
      <c r="E79" s="6"/>
      <c r="F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customFormat="false" ht="13.8" hidden="false" customHeight="false" outlineLevel="0" collapsed="false">
      <c r="E80" s="6"/>
      <c r="F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customFormat="false" ht="13.8" hidden="false" customHeight="false" outlineLevel="0" collapsed="false">
      <c r="E81" s="6"/>
      <c r="F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customFormat="false" ht="13.8" hidden="false" customHeight="false" outlineLevel="0" collapsed="false">
      <c r="E82" s="6"/>
      <c r="F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customFormat="false" ht="13.8" hidden="false" customHeight="false" outlineLevel="0" collapsed="false">
      <c r="E83" s="6"/>
      <c r="F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customFormat="false" ht="13.8" hidden="false" customHeight="false" outlineLevel="0" collapsed="false">
      <c r="E84" s="6"/>
      <c r="F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customFormat="false" ht="13.8" hidden="false" customHeight="false" outlineLevel="0" collapsed="false">
      <c r="E85" s="6"/>
      <c r="F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customFormat="false" ht="13.8" hidden="false" customHeight="false" outlineLevel="0" collapsed="false">
      <c r="E86" s="6"/>
      <c r="F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customFormat="false" ht="13.8" hidden="false" customHeight="false" outlineLevel="0" collapsed="false">
      <c r="E87" s="6"/>
      <c r="F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customFormat="false" ht="13.8" hidden="false" customHeight="false" outlineLevel="0" collapsed="false">
      <c r="E88" s="6"/>
      <c r="F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customFormat="false" ht="13.8" hidden="false" customHeight="false" outlineLevel="0" collapsed="false">
      <c r="E89" s="6"/>
      <c r="F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customFormat="false" ht="13.8" hidden="false" customHeight="false" outlineLevel="0" collapsed="false">
      <c r="E90" s="6"/>
      <c r="F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customFormat="false" ht="13.8" hidden="false" customHeight="false" outlineLevel="0" collapsed="false">
      <c r="E91" s="6"/>
      <c r="F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customFormat="false" ht="13.8" hidden="false" customHeight="false" outlineLevel="0" collapsed="false">
      <c r="E92" s="6"/>
      <c r="F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customFormat="false" ht="13.8" hidden="false" customHeight="false" outlineLevel="0" collapsed="false">
      <c r="E93" s="6"/>
      <c r="F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customFormat="false" ht="13.8" hidden="false" customHeight="false" outlineLevel="0" collapsed="false">
      <c r="E94" s="6"/>
      <c r="F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customFormat="false" ht="13.8" hidden="false" customHeight="false" outlineLevel="0" collapsed="false">
      <c r="E95" s="6"/>
      <c r="F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customFormat="false" ht="13.8" hidden="false" customHeight="false" outlineLevel="0" collapsed="false">
      <c r="E96" s="6"/>
      <c r="F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customFormat="false" ht="13.8" hidden="false" customHeight="false" outlineLevel="0" collapsed="false">
      <c r="E97" s="6"/>
      <c r="F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customFormat="false" ht="13.8" hidden="false" customHeight="false" outlineLevel="0" collapsed="false">
      <c r="E98" s="6"/>
      <c r="F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customFormat="false" ht="13.8" hidden="false" customHeight="false" outlineLevel="0" collapsed="false">
      <c r="E99" s="6"/>
      <c r="F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customFormat="false" ht="13.8" hidden="false" customHeight="false" outlineLevel="0" collapsed="false">
      <c r="E100" s="6"/>
      <c r="F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customFormat="false" ht="13.8" hidden="false" customHeight="false" outlineLevel="0" collapsed="false">
      <c r="E101" s="6"/>
      <c r="F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customFormat="false" ht="13.8" hidden="false" customHeight="false" outlineLevel="0" collapsed="false">
      <c r="E102" s="6"/>
      <c r="F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customFormat="false" ht="13.8" hidden="false" customHeight="false" outlineLevel="0" collapsed="false">
      <c r="E103" s="6"/>
      <c r="F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customFormat="false" ht="13.8" hidden="false" customHeight="false" outlineLevel="0" collapsed="false">
      <c r="E104" s="6"/>
      <c r="F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customFormat="false" ht="13.8" hidden="false" customHeight="false" outlineLevel="0" collapsed="false">
      <c r="E105" s="6"/>
      <c r="F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customFormat="false" ht="13.8" hidden="false" customHeight="false" outlineLevel="0" collapsed="false">
      <c r="E106" s="6"/>
      <c r="F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customFormat="false" ht="13.8" hidden="false" customHeight="false" outlineLevel="0" collapsed="false">
      <c r="E107" s="6"/>
      <c r="F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customFormat="false" ht="13.8" hidden="false" customHeight="false" outlineLevel="0" collapsed="false">
      <c r="E108" s="6"/>
      <c r="F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customFormat="false" ht="13.8" hidden="false" customHeight="false" outlineLevel="0" collapsed="false">
      <c r="E109" s="6"/>
      <c r="F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customFormat="false" ht="13.8" hidden="false" customHeight="false" outlineLevel="0" collapsed="false">
      <c r="E110" s="6"/>
      <c r="F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customFormat="false" ht="13.8" hidden="false" customHeight="false" outlineLevel="0" collapsed="false">
      <c r="E111" s="6"/>
      <c r="F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customFormat="false" ht="13.8" hidden="false" customHeight="false" outlineLevel="0" collapsed="false">
      <c r="E112" s="6"/>
      <c r="F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customFormat="false" ht="13.8" hidden="false" customHeight="false" outlineLevel="0" collapsed="false">
      <c r="E113" s="6"/>
      <c r="F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customFormat="false" ht="13.8" hidden="false" customHeight="false" outlineLevel="0" collapsed="false">
      <c r="E114" s="6"/>
      <c r="F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customFormat="false" ht="13.8" hidden="false" customHeight="false" outlineLevel="0" collapsed="false">
      <c r="E115" s="6"/>
      <c r="F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customFormat="false" ht="13.8" hidden="false" customHeight="false" outlineLevel="0" collapsed="false">
      <c r="E116" s="6"/>
      <c r="F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customFormat="false" ht="13.8" hidden="false" customHeight="false" outlineLevel="0" collapsed="false">
      <c r="E117" s="6"/>
      <c r="F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customFormat="false" ht="13.8" hidden="false" customHeight="false" outlineLevel="0" collapsed="false">
      <c r="E118" s="6"/>
      <c r="F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customFormat="false" ht="13.8" hidden="false" customHeight="false" outlineLevel="0" collapsed="false">
      <c r="E119" s="6"/>
      <c r="F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customFormat="false" ht="13.8" hidden="false" customHeight="false" outlineLevel="0" collapsed="false">
      <c r="E120" s="6"/>
      <c r="F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customFormat="false" ht="13.8" hidden="false" customHeight="false" outlineLevel="0" collapsed="false">
      <c r="E121" s="6"/>
      <c r="F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customFormat="false" ht="13.8" hidden="false" customHeight="false" outlineLevel="0" collapsed="false">
      <c r="E122" s="6"/>
      <c r="F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customFormat="false" ht="13.8" hidden="false" customHeight="false" outlineLevel="0" collapsed="false">
      <c r="E123" s="6"/>
      <c r="F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customFormat="false" ht="13.8" hidden="false" customHeight="false" outlineLevel="0" collapsed="false">
      <c r="E124" s="6"/>
      <c r="F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customFormat="false" ht="13.8" hidden="false" customHeight="false" outlineLevel="0" collapsed="false">
      <c r="E125" s="6"/>
      <c r="F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customFormat="false" ht="13.8" hidden="false" customHeight="false" outlineLevel="0" collapsed="false">
      <c r="E126" s="6"/>
      <c r="F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customFormat="false" ht="13.8" hidden="false" customHeight="false" outlineLevel="0" collapsed="false">
      <c r="E127" s="6"/>
      <c r="F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customFormat="false" ht="13.8" hidden="false" customHeight="false" outlineLevel="0" collapsed="false">
      <c r="E128" s="6"/>
      <c r="F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customFormat="false" ht="13.8" hidden="false" customHeight="false" outlineLevel="0" collapsed="false">
      <c r="E129" s="6"/>
      <c r="F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customFormat="false" ht="13.8" hidden="false" customHeight="false" outlineLevel="0" collapsed="false">
      <c r="E130" s="6"/>
      <c r="F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customFormat="false" ht="13.8" hidden="false" customHeight="false" outlineLevel="0" collapsed="false">
      <c r="E131" s="6"/>
      <c r="F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customFormat="false" ht="13.8" hidden="false" customHeight="false" outlineLevel="0" collapsed="false">
      <c r="E132" s="6"/>
      <c r="F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customFormat="false" ht="13.8" hidden="false" customHeight="false" outlineLevel="0" collapsed="false">
      <c r="E133" s="6"/>
      <c r="F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customFormat="false" ht="13.8" hidden="false" customHeight="false" outlineLevel="0" collapsed="false">
      <c r="E134" s="6"/>
      <c r="F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customFormat="false" ht="13.8" hidden="false" customHeight="false" outlineLevel="0" collapsed="false">
      <c r="E135" s="6"/>
      <c r="F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customFormat="false" ht="13.8" hidden="false" customHeight="false" outlineLevel="0" collapsed="false">
      <c r="E136" s="6"/>
      <c r="F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customFormat="false" ht="13.8" hidden="false" customHeight="false" outlineLevel="0" collapsed="false">
      <c r="E137" s="6"/>
      <c r="F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customFormat="false" ht="13.8" hidden="false" customHeight="false" outlineLevel="0" collapsed="false">
      <c r="E138" s="6"/>
      <c r="F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customFormat="false" ht="13.8" hidden="false" customHeight="false" outlineLevel="0" collapsed="false">
      <c r="E139" s="6"/>
      <c r="F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customFormat="false" ht="13.8" hidden="false" customHeight="false" outlineLevel="0" collapsed="false">
      <c r="E140" s="6"/>
      <c r="F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customFormat="false" ht="13.8" hidden="false" customHeight="false" outlineLevel="0" collapsed="false">
      <c r="E141" s="6"/>
      <c r="F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customFormat="false" ht="13.8" hidden="false" customHeight="false" outlineLevel="0" collapsed="false">
      <c r="E142" s="6"/>
      <c r="F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customFormat="false" ht="13.8" hidden="false" customHeight="false" outlineLevel="0" collapsed="false">
      <c r="E143" s="6"/>
      <c r="F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customFormat="false" ht="13.8" hidden="false" customHeight="false" outlineLevel="0" collapsed="false">
      <c r="E144" s="6"/>
      <c r="F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customFormat="false" ht="13.8" hidden="false" customHeight="false" outlineLevel="0" collapsed="false">
      <c r="E145" s="6"/>
      <c r="F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customFormat="false" ht="13.8" hidden="false" customHeight="false" outlineLevel="0" collapsed="false">
      <c r="E146" s="6"/>
      <c r="F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customFormat="false" ht="13.8" hidden="false" customHeight="false" outlineLevel="0" collapsed="false">
      <c r="E147" s="6"/>
      <c r="F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customFormat="false" ht="13.8" hidden="false" customHeight="false" outlineLevel="0" collapsed="false">
      <c r="E148" s="6"/>
      <c r="F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customFormat="false" ht="13.8" hidden="false" customHeight="false" outlineLevel="0" collapsed="false">
      <c r="E149" s="6"/>
      <c r="F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customFormat="false" ht="13.8" hidden="false" customHeight="false" outlineLevel="0" collapsed="false">
      <c r="E150" s="6"/>
      <c r="F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customFormat="false" ht="13.8" hidden="false" customHeight="false" outlineLevel="0" collapsed="false">
      <c r="E151" s="6"/>
      <c r="F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customFormat="false" ht="13.8" hidden="false" customHeight="false" outlineLevel="0" collapsed="false">
      <c r="E152" s="6"/>
      <c r="F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customFormat="false" ht="13.8" hidden="false" customHeight="false" outlineLevel="0" collapsed="false">
      <c r="E153" s="6"/>
      <c r="F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customFormat="false" ht="13.8" hidden="false" customHeight="false" outlineLevel="0" collapsed="false">
      <c r="E154" s="6"/>
      <c r="F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customFormat="false" ht="13.8" hidden="false" customHeight="false" outlineLevel="0" collapsed="false">
      <c r="E155" s="6"/>
      <c r="F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customFormat="false" ht="13.8" hidden="false" customHeight="false" outlineLevel="0" collapsed="false">
      <c r="E156" s="6"/>
      <c r="F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customFormat="false" ht="13.8" hidden="false" customHeight="false" outlineLevel="0" collapsed="false">
      <c r="E157" s="6"/>
      <c r="F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customFormat="false" ht="13.8" hidden="false" customHeight="false" outlineLevel="0" collapsed="false">
      <c r="E158" s="6"/>
      <c r="F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customFormat="false" ht="13.8" hidden="false" customHeight="false" outlineLevel="0" collapsed="false">
      <c r="E159" s="6"/>
      <c r="F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customFormat="false" ht="13.8" hidden="false" customHeight="false" outlineLevel="0" collapsed="false">
      <c r="E160" s="6"/>
      <c r="F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customFormat="false" ht="13.8" hidden="false" customHeight="false" outlineLevel="0" collapsed="false">
      <c r="E161" s="6"/>
      <c r="F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customFormat="false" ht="13.8" hidden="false" customHeight="false" outlineLevel="0" collapsed="false">
      <c r="E162" s="6"/>
      <c r="F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customFormat="false" ht="13.8" hidden="false" customHeight="false" outlineLevel="0" collapsed="false">
      <c r="E163" s="6"/>
      <c r="F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customFormat="false" ht="13.8" hidden="false" customHeight="false" outlineLevel="0" collapsed="false">
      <c r="E164" s="6"/>
      <c r="F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customFormat="false" ht="13.8" hidden="false" customHeight="false" outlineLevel="0" collapsed="false">
      <c r="E165" s="6"/>
      <c r="F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customFormat="false" ht="13.8" hidden="false" customHeight="false" outlineLevel="0" collapsed="false">
      <c r="E166" s="6"/>
      <c r="F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customFormat="false" ht="13.8" hidden="false" customHeight="false" outlineLevel="0" collapsed="false">
      <c r="E167" s="6"/>
      <c r="F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customFormat="false" ht="13.8" hidden="false" customHeight="false" outlineLevel="0" collapsed="false">
      <c r="E168" s="6"/>
      <c r="F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customFormat="false" ht="13.8" hidden="false" customHeight="false" outlineLevel="0" collapsed="false">
      <c r="E169" s="6"/>
      <c r="F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customFormat="false" ht="13.8" hidden="false" customHeight="false" outlineLevel="0" collapsed="false">
      <c r="E170" s="6"/>
      <c r="F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customFormat="false" ht="13.8" hidden="false" customHeight="false" outlineLevel="0" collapsed="false">
      <c r="E171" s="6"/>
      <c r="F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customFormat="false" ht="13.8" hidden="false" customHeight="false" outlineLevel="0" collapsed="false">
      <c r="E172" s="6"/>
      <c r="F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customFormat="false" ht="13.8" hidden="false" customHeight="false" outlineLevel="0" collapsed="false">
      <c r="E173" s="6"/>
      <c r="F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customFormat="false" ht="13.8" hidden="false" customHeight="false" outlineLevel="0" collapsed="false">
      <c r="E174" s="6"/>
      <c r="F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customFormat="false" ht="13.8" hidden="false" customHeight="false" outlineLevel="0" collapsed="false">
      <c r="E175" s="6"/>
      <c r="F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customFormat="false" ht="13.8" hidden="false" customHeight="false" outlineLevel="0" collapsed="false">
      <c r="E176" s="6"/>
      <c r="F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customFormat="false" ht="13.8" hidden="false" customHeight="false" outlineLevel="0" collapsed="false">
      <c r="E177" s="6"/>
      <c r="F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customFormat="false" ht="13.8" hidden="false" customHeight="false" outlineLevel="0" collapsed="false">
      <c r="E178" s="6"/>
      <c r="F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customFormat="false" ht="13.8" hidden="false" customHeight="false" outlineLevel="0" collapsed="false">
      <c r="E179" s="6"/>
      <c r="F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customFormat="false" ht="13.8" hidden="false" customHeight="false" outlineLevel="0" collapsed="false">
      <c r="E180" s="6"/>
      <c r="F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customFormat="false" ht="13.8" hidden="false" customHeight="false" outlineLevel="0" collapsed="false">
      <c r="E181" s="6"/>
      <c r="F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customFormat="false" ht="13.8" hidden="false" customHeight="false" outlineLevel="0" collapsed="false">
      <c r="E182" s="6"/>
      <c r="F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customFormat="false" ht="13.8" hidden="false" customHeight="false" outlineLevel="0" collapsed="false">
      <c r="E183" s="6"/>
      <c r="F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customFormat="false" ht="13.8" hidden="false" customHeight="false" outlineLevel="0" collapsed="false">
      <c r="E184" s="6"/>
      <c r="F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customFormat="false" ht="13.8" hidden="false" customHeight="false" outlineLevel="0" collapsed="false">
      <c r="E185" s="6"/>
      <c r="F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customFormat="false" ht="13.8" hidden="false" customHeight="false" outlineLevel="0" collapsed="false">
      <c r="E186" s="6"/>
      <c r="F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customFormat="false" ht="13.8" hidden="false" customHeight="false" outlineLevel="0" collapsed="false">
      <c r="E187" s="6"/>
      <c r="F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customFormat="false" ht="13.8" hidden="false" customHeight="false" outlineLevel="0" collapsed="false">
      <c r="E188" s="6"/>
      <c r="F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customFormat="false" ht="13.8" hidden="false" customHeight="false" outlineLevel="0" collapsed="false">
      <c r="E189" s="6"/>
      <c r="F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customFormat="false" ht="13.8" hidden="false" customHeight="false" outlineLevel="0" collapsed="false">
      <c r="E190" s="6"/>
      <c r="F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customFormat="false" ht="13.8" hidden="false" customHeight="false" outlineLevel="0" collapsed="false">
      <c r="E191" s="6"/>
      <c r="F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customFormat="false" ht="13.8" hidden="false" customHeight="false" outlineLevel="0" collapsed="false">
      <c r="E192" s="6"/>
      <c r="F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customFormat="false" ht="13.8" hidden="false" customHeight="false" outlineLevel="0" collapsed="false">
      <c r="E193" s="6"/>
      <c r="F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customFormat="false" ht="13.8" hidden="false" customHeight="false" outlineLevel="0" collapsed="false">
      <c r="E194" s="6"/>
      <c r="F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customFormat="false" ht="13.8" hidden="false" customHeight="false" outlineLevel="0" collapsed="false">
      <c r="E195" s="6"/>
      <c r="F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customFormat="false" ht="13.8" hidden="false" customHeight="false" outlineLevel="0" collapsed="false">
      <c r="E196" s="6"/>
      <c r="F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customFormat="false" ht="13.8" hidden="false" customHeight="false" outlineLevel="0" collapsed="false">
      <c r="E197" s="6"/>
      <c r="F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customFormat="false" ht="13.8" hidden="false" customHeight="false" outlineLevel="0" collapsed="false">
      <c r="E198" s="6"/>
      <c r="F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customFormat="false" ht="13.8" hidden="false" customHeight="false" outlineLevel="0" collapsed="false">
      <c r="E199" s="6"/>
      <c r="F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customFormat="false" ht="13.8" hidden="false" customHeight="false" outlineLevel="0" collapsed="false">
      <c r="E200" s="6"/>
      <c r="F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customFormat="false" ht="13.8" hidden="false" customHeight="false" outlineLevel="0" collapsed="false">
      <c r="E201" s="6"/>
      <c r="F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customFormat="false" ht="13.8" hidden="false" customHeight="false" outlineLevel="0" collapsed="false">
      <c r="E202" s="6"/>
      <c r="F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customFormat="false" ht="13.8" hidden="false" customHeight="false" outlineLevel="0" collapsed="false">
      <c r="E203" s="6"/>
      <c r="F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customFormat="false" ht="13.8" hidden="false" customHeight="false" outlineLevel="0" collapsed="false">
      <c r="E204" s="6"/>
      <c r="F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customFormat="false" ht="13.8" hidden="false" customHeight="false" outlineLevel="0" collapsed="false">
      <c r="E205" s="6"/>
      <c r="F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customFormat="false" ht="13.8" hidden="false" customHeight="false" outlineLevel="0" collapsed="false">
      <c r="E206" s="6"/>
      <c r="F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customFormat="false" ht="13.8" hidden="false" customHeight="false" outlineLevel="0" collapsed="false">
      <c r="E207" s="6"/>
      <c r="F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customFormat="false" ht="13.8" hidden="false" customHeight="false" outlineLevel="0" collapsed="false">
      <c r="E208" s="6"/>
      <c r="F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customFormat="false" ht="13.8" hidden="false" customHeight="false" outlineLevel="0" collapsed="false">
      <c r="E209" s="6"/>
      <c r="F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customFormat="false" ht="13.8" hidden="false" customHeight="false" outlineLevel="0" collapsed="false">
      <c r="E210" s="6"/>
      <c r="F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customFormat="false" ht="13.8" hidden="false" customHeight="false" outlineLevel="0" collapsed="false">
      <c r="E211" s="6"/>
      <c r="F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customFormat="false" ht="13.8" hidden="false" customHeight="false" outlineLevel="0" collapsed="false">
      <c r="E212" s="6"/>
      <c r="F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customFormat="false" ht="13.8" hidden="false" customHeight="false" outlineLevel="0" collapsed="false">
      <c r="E213" s="6"/>
      <c r="F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customFormat="false" ht="13.8" hidden="false" customHeight="false" outlineLevel="0" collapsed="false">
      <c r="E214" s="6"/>
      <c r="F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customFormat="false" ht="13.8" hidden="false" customHeight="false" outlineLevel="0" collapsed="false">
      <c r="E215" s="6"/>
      <c r="F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customFormat="false" ht="13.8" hidden="false" customHeight="false" outlineLevel="0" collapsed="false">
      <c r="E216" s="6"/>
      <c r="F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customFormat="false" ht="13.8" hidden="false" customHeight="false" outlineLevel="0" collapsed="false">
      <c r="E217" s="6"/>
      <c r="F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customFormat="false" ht="13.8" hidden="false" customHeight="false" outlineLevel="0" collapsed="false">
      <c r="E218" s="6"/>
      <c r="F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customFormat="false" ht="13.8" hidden="false" customHeight="false" outlineLevel="0" collapsed="false">
      <c r="E219" s="6"/>
      <c r="F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customFormat="false" ht="13.8" hidden="false" customHeight="false" outlineLevel="0" collapsed="false">
      <c r="E220" s="6"/>
      <c r="F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customFormat="false" ht="13.8" hidden="false" customHeight="false" outlineLevel="0" collapsed="false">
      <c r="E221" s="6"/>
      <c r="F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customFormat="false" ht="13.8" hidden="false" customHeight="false" outlineLevel="0" collapsed="false">
      <c r="E222" s="6"/>
      <c r="F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customFormat="false" ht="13.8" hidden="false" customHeight="false" outlineLevel="0" collapsed="false">
      <c r="E223" s="6"/>
      <c r="F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customFormat="false" ht="13.8" hidden="false" customHeight="false" outlineLevel="0" collapsed="false">
      <c r="E224" s="6"/>
      <c r="F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customFormat="false" ht="13.8" hidden="false" customHeight="false" outlineLevel="0" collapsed="false">
      <c r="E225" s="6"/>
      <c r="F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customFormat="false" ht="13.8" hidden="false" customHeight="false" outlineLevel="0" collapsed="false">
      <c r="E226" s="6"/>
      <c r="F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customFormat="false" ht="13.8" hidden="false" customHeight="false" outlineLevel="0" collapsed="false">
      <c r="E227" s="6"/>
      <c r="F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customFormat="false" ht="13.8" hidden="false" customHeight="false" outlineLevel="0" collapsed="false">
      <c r="E228" s="6"/>
      <c r="F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customFormat="false" ht="13.8" hidden="false" customHeight="false" outlineLevel="0" collapsed="false">
      <c r="E229" s="6"/>
      <c r="F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customFormat="false" ht="13.8" hidden="false" customHeight="false" outlineLevel="0" collapsed="false">
      <c r="E230" s="6"/>
      <c r="F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customFormat="false" ht="13.8" hidden="false" customHeight="false" outlineLevel="0" collapsed="false">
      <c r="E231" s="6"/>
      <c r="F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customFormat="false" ht="13.8" hidden="false" customHeight="false" outlineLevel="0" collapsed="false">
      <c r="E232" s="6"/>
      <c r="F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customFormat="false" ht="13.8" hidden="false" customHeight="false" outlineLevel="0" collapsed="false">
      <c r="E233" s="6"/>
      <c r="F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customFormat="false" ht="13.8" hidden="false" customHeight="false" outlineLevel="0" collapsed="false">
      <c r="E234" s="6"/>
      <c r="F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customFormat="false" ht="13.8" hidden="false" customHeight="false" outlineLevel="0" collapsed="false">
      <c r="E235" s="6"/>
      <c r="F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customFormat="false" ht="13.8" hidden="false" customHeight="false" outlineLevel="0" collapsed="false">
      <c r="E236" s="6"/>
      <c r="F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customFormat="false" ht="13.8" hidden="false" customHeight="false" outlineLevel="0" collapsed="false">
      <c r="E237" s="6"/>
      <c r="F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customFormat="false" ht="13.8" hidden="false" customHeight="false" outlineLevel="0" collapsed="false">
      <c r="E238" s="6"/>
      <c r="F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customFormat="false" ht="13.8" hidden="false" customHeight="false" outlineLevel="0" collapsed="false">
      <c r="E239" s="6"/>
      <c r="F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customFormat="false" ht="13.8" hidden="false" customHeight="false" outlineLevel="0" collapsed="false">
      <c r="E240" s="6"/>
      <c r="F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customFormat="false" ht="13.8" hidden="false" customHeight="false" outlineLevel="0" collapsed="false">
      <c r="E241" s="6"/>
      <c r="F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customFormat="false" ht="13.8" hidden="false" customHeight="false" outlineLevel="0" collapsed="false">
      <c r="E242" s="6"/>
      <c r="F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customFormat="false" ht="13.8" hidden="false" customHeight="false" outlineLevel="0" collapsed="false">
      <c r="E243" s="6"/>
      <c r="F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customFormat="false" ht="13.8" hidden="false" customHeight="false" outlineLevel="0" collapsed="false">
      <c r="E244" s="6"/>
      <c r="F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customFormat="false" ht="13.8" hidden="false" customHeight="false" outlineLevel="0" collapsed="false">
      <c r="E245" s="6"/>
      <c r="F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customFormat="false" ht="13.8" hidden="false" customHeight="false" outlineLevel="0" collapsed="false">
      <c r="E246" s="6"/>
      <c r="F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customFormat="false" ht="13.8" hidden="false" customHeight="false" outlineLevel="0" collapsed="false">
      <c r="E247" s="6"/>
      <c r="F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customFormat="false" ht="13.8" hidden="false" customHeight="false" outlineLevel="0" collapsed="false">
      <c r="E248" s="6"/>
      <c r="F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customFormat="false" ht="13.8" hidden="false" customHeight="false" outlineLevel="0" collapsed="false">
      <c r="E249" s="6"/>
      <c r="F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customFormat="false" ht="13.8" hidden="false" customHeight="false" outlineLevel="0" collapsed="false">
      <c r="E250" s="6"/>
      <c r="F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customFormat="false" ht="13.8" hidden="false" customHeight="false" outlineLevel="0" collapsed="false">
      <c r="E251" s="6"/>
      <c r="F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customFormat="false" ht="13.8" hidden="false" customHeight="false" outlineLevel="0" collapsed="false">
      <c r="E252" s="6"/>
      <c r="F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customFormat="false" ht="13.8" hidden="false" customHeight="false" outlineLevel="0" collapsed="false">
      <c r="E253" s="6"/>
      <c r="F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customFormat="false" ht="13.8" hidden="false" customHeight="false" outlineLevel="0" collapsed="false">
      <c r="E254" s="6"/>
      <c r="F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customFormat="false" ht="13.8" hidden="false" customHeight="false" outlineLevel="0" collapsed="false">
      <c r="E255" s="6"/>
      <c r="F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customFormat="false" ht="13.8" hidden="false" customHeight="false" outlineLevel="0" collapsed="false">
      <c r="E256" s="6"/>
      <c r="F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customFormat="false" ht="13.8" hidden="false" customHeight="false" outlineLevel="0" collapsed="false">
      <c r="E257" s="6"/>
      <c r="F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customFormat="false" ht="13.8" hidden="false" customHeight="false" outlineLevel="0" collapsed="false">
      <c r="E258" s="6"/>
      <c r="F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customFormat="false" ht="13.8" hidden="false" customHeight="false" outlineLevel="0" collapsed="false">
      <c r="E259" s="6"/>
      <c r="F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customFormat="false" ht="13.8" hidden="false" customHeight="false" outlineLevel="0" collapsed="false">
      <c r="E260" s="6"/>
      <c r="F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customFormat="false" ht="13.8" hidden="false" customHeight="false" outlineLevel="0" collapsed="false">
      <c r="E261" s="6"/>
      <c r="F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customFormat="false" ht="13.8" hidden="false" customHeight="false" outlineLevel="0" collapsed="false">
      <c r="E262" s="6"/>
      <c r="F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customFormat="false" ht="13.8" hidden="false" customHeight="false" outlineLevel="0" collapsed="false">
      <c r="E263" s="6"/>
      <c r="F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customFormat="false" ht="13.8" hidden="false" customHeight="false" outlineLevel="0" collapsed="false">
      <c r="E264" s="6"/>
      <c r="F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customFormat="false" ht="13.8" hidden="false" customHeight="false" outlineLevel="0" collapsed="false">
      <c r="E265" s="6"/>
      <c r="F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customFormat="false" ht="13.8" hidden="false" customHeight="false" outlineLevel="0" collapsed="false">
      <c r="E266" s="6"/>
      <c r="F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customFormat="false" ht="13.8" hidden="false" customHeight="false" outlineLevel="0" collapsed="false">
      <c r="E267" s="6"/>
      <c r="F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customFormat="false" ht="13.8" hidden="false" customHeight="false" outlineLevel="0" collapsed="false">
      <c r="E268" s="6"/>
      <c r="F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customFormat="false" ht="13.8" hidden="false" customHeight="false" outlineLevel="0" collapsed="false">
      <c r="E269" s="6"/>
      <c r="F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customFormat="false" ht="13.8" hidden="false" customHeight="false" outlineLevel="0" collapsed="false">
      <c r="E270" s="6"/>
      <c r="F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customFormat="false" ht="13.8" hidden="false" customHeight="false" outlineLevel="0" collapsed="false">
      <c r="E271" s="6"/>
      <c r="F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customFormat="false" ht="13.8" hidden="false" customHeight="false" outlineLevel="0" collapsed="false">
      <c r="E272" s="6"/>
      <c r="F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customFormat="false" ht="13.8" hidden="false" customHeight="false" outlineLevel="0" collapsed="false">
      <c r="E273" s="6"/>
      <c r="F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customFormat="false" ht="13.8" hidden="false" customHeight="false" outlineLevel="0" collapsed="false">
      <c r="E274" s="6"/>
      <c r="F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customFormat="false" ht="13.8" hidden="false" customHeight="false" outlineLevel="0" collapsed="false">
      <c r="E275" s="6"/>
      <c r="F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customFormat="false" ht="13.8" hidden="false" customHeight="false" outlineLevel="0" collapsed="false">
      <c r="E276" s="6"/>
      <c r="F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customFormat="false" ht="13.8" hidden="false" customHeight="false" outlineLevel="0" collapsed="false">
      <c r="E277" s="6"/>
      <c r="F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customFormat="false" ht="13.8" hidden="false" customHeight="false" outlineLevel="0" collapsed="false">
      <c r="E278" s="6"/>
      <c r="F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customFormat="false" ht="13.8" hidden="false" customHeight="false" outlineLevel="0" collapsed="false">
      <c r="E279" s="6"/>
      <c r="F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customFormat="false" ht="13.8" hidden="false" customHeight="false" outlineLevel="0" collapsed="false">
      <c r="E280" s="6"/>
      <c r="F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customFormat="false" ht="13.8" hidden="false" customHeight="false" outlineLevel="0" collapsed="false">
      <c r="E281" s="6"/>
      <c r="F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customFormat="false" ht="13.8" hidden="false" customHeight="false" outlineLevel="0" collapsed="false">
      <c r="E282" s="6"/>
      <c r="F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customFormat="false" ht="13.8" hidden="false" customHeight="false" outlineLevel="0" collapsed="false">
      <c r="E283" s="6"/>
      <c r="F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customFormat="false" ht="13.8" hidden="false" customHeight="false" outlineLevel="0" collapsed="false">
      <c r="E284" s="6"/>
      <c r="F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customFormat="false" ht="13.8" hidden="false" customHeight="false" outlineLevel="0" collapsed="false">
      <c r="E285" s="6"/>
      <c r="F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customFormat="false" ht="13.8" hidden="false" customHeight="false" outlineLevel="0" collapsed="false">
      <c r="E286" s="6"/>
      <c r="F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customFormat="false" ht="13.8" hidden="false" customHeight="false" outlineLevel="0" collapsed="false">
      <c r="E287" s="6"/>
      <c r="F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customFormat="false" ht="13.8" hidden="false" customHeight="false" outlineLevel="0" collapsed="false">
      <c r="E288" s="6"/>
      <c r="F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customFormat="false" ht="13.8" hidden="false" customHeight="false" outlineLevel="0" collapsed="false">
      <c r="E289" s="6"/>
      <c r="F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customFormat="false" ht="13.8" hidden="false" customHeight="false" outlineLevel="0" collapsed="false">
      <c r="E290" s="6"/>
      <c r="F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customFormat="false" ht="13.8" hidden="false" customHeight="false" outlineLevel="0" collapsed="false">
      <c r="E291" s="6"/>
      <c r="F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customFormat="false" ht="13.8" hidden="false" customHeight="false" outlineLevel="0" collapsed="false">
      <c r="E292" s="6"/>
      <c r="F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customFormat="false" ht="13.8" hidden="false" customHeight="false" outlineLevel="0" collapsed="false">
      <c r="E293" s="6"/>
      <c r="F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customFormat="false" ht="13.8" hidden="false" customHeight="false" outlineLevel="0" collapsed="false">
      <c r="E294" s="6"/>
      <c r="F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customFormat="false" ht="13.8" hidden="false" customHeight="false" outlineLevel="0" collapsed="false">
      <c r="E295" s="6"/>
      <c r="F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customFormat="false" ht="13.8" hidden="false" customHeight="false" outlineLevel="0" collapsed="false">
      <c r="E296" s="6"/>
      <c r="F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customFormat="false" ht="13.8" hidden="false" customHeight="false" outlineLevel="0" collapsed="false">
      <c r="E297" s="6"/>
      <c r="F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customFormat="false" ht="13.8" hidden="false" customHeight="false" outlineLevel="0" collapsed="false">
      <c r="E298" s="6"/>
      <c r="F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customFormat="false" ht="13.8" hidden="false" customHeight="false" outlineLevel="0" collapsed="false">
      <c r="E299" s="6"/>
      <c r="F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customFormat="false" ht="13.8" hidden="false" customHeight="false" outlineLevel="0" collapsed="false">
      <c r="E300" s="6"/>
      <c r="F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customFormat="false" ht="13.8" hidden="false" customHeight="false" outlineLevel="0" collapsed="false">
      <c r="E301" s="6"/>
      <c r="F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customFormat="false" ht="13.8" hidden="false" customHeight="false" outlineLevel="0" collapsed="false">
      <c r="E302" s="6"/>
      <c r="F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customFormat="false" ht="13.8" hidden="false" customHeight="false" outlineLevel="0" collapsed="false">
      <c r="E303" s="6"/>
      <c r="F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customFormat="false" ht="13.8" hidden="false" customHeight="false" outlineLevel="0" collapsed="false">
      <c r="E304" s="6"/>
      <c r="F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customFormat="false" ht="13.8" hidden="false" customHeight="false" outlineLevel="0" collapsed="false">
      <c r="E305" s="6"/>
      <c r="F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customFormat="false" ht="13.8" hidden="false" customHeight="false" outlineLevel="0" collapsed="false">
      <c r="E306" s="6"/>
      <c r="F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customFormat="false" ht="13.8" hidden="false" customHeight="false" outlineLevel="0" collapsed="false">
      <c r="E307" s="6"/>
      <c r="F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customFormat="false" ht="13.8" hidden="false" customHeight="false" outlineLevel="0" collapsed="false">
      <c r="E308" s="6"/>
      <c r="F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customFormat="false" ht="13.8" hidden="false" customHeight="false" outlineLevel="0" collapsed="false">
      <c r="E309" s="6"/>
      <c r="F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customFormat="false" ht="13.8" hidden="false" customHeight="false" outlineLevel="0" collapsed="false">
      <c r="E310" s="6"/>
      <c r="F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customFormat="false" ht="13.8" hidden="false" customHeight="false" outlineLevel="0" collapsed="false">
      <c r="E311" s="6"/>
      <c r="F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customFormat="false" ht="13.8" hidden="false" customHeight="false" outlineLevel="0" collapsed="false">
      <c r="E312" s="6"/>
      <c r="F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customFormat="false" ht="13.8" hidden="false" customHeight="false" outlineLevel="0" collapsed="false">
      <c r="E313" s="6"/>
      <c r="F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customFormat="false" ht="13.8" hidden="false" customHeight="false" outlineLevel="0" collapsed="false">
      <c r="E314" s="6"/>
      <c r="F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customFormat="false" ht="13.8" hidden="false" customHeight="false" outlineLevel="0" collapsed="false">
      <c r="E315" s="6"/>
      <c r="F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customFormat="false" ht="13.8" hidden="false" customHeight="false" outlineLevel="0" collapsed="false">
      <c r="E316" s="6"/>
      <c r="F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customFormat="false" ht="13.8" hidden="false" customHeight="false" outlineLevel="0" collapsed="false">
      <c r="E317" s="6"/>
      <c r="F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customFormat="false" ht="13.8" hidden="false" customHeight="false" outlineLevel="0" collapsed="false">
      <c r="E318" s="6"/>
      <c r="F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customFormat="false" ht="13.8" hidden="false" customHeight="false" outlineLevel="0" collapsed="false">
      <c r="E319" s="6"/>
      <c r="F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customFormat="false" ht="13.8" hidden="false" customHeight="false" outlineLevel="0" collapsed="false">
      <c r="E320" s="6"/>
      <c r="F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customFormat="false" ht="13.8" hidden="false" customHeight="false" outlineLevel="0" collapsed="false">
      <c r="E321" s="6"/>
      <c r="F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customFormat="false" ht="13.8" hidden="false" customHeight="false" outlineLevel="0" collapsed="false">
      <c r="E322" s="6"/>
      <c r="F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customFormat="false" ht="13.8" hidden="false" customHeight="false" outlineLevel="0" collapsed="false">
      <c r="E323" s="6"/>
      <c r="F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customFormat="false" ht="13.8" hidden="false" customHeight="false" outlineLevel="0" collapsed="false">
      <c r="E324" s="6"/>
      <c r="F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customFormat="false" ht="13.8" hidden="false" customHeight="false" outlineLevel="0" collapsed="false">
      <c r="E325" s="6"/>
      <c r="F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customFormat="false" ht="13.8" hidden="false" customHeight="false" outlineLevel="0" collapsed="false">
      <c r="E326" s="6"/>
      <c r="F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customFormat="false" ht="13.8" hidden="false" customHeight="false" outlineLevel="0" collapsed="false">
      <c r="E327" s="6"/>
      <c r="F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customFormat="false" ht="13.8" hidden="false" customHeight="false" outlineLevel="0" collapsed="false">
      <c r="E328" s="6"/>
      <c r="F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customFormat="false" ht="13.8" hidden="false" customHeight="false" outlineLevel="0" collapsed="false">
      <c r="E329" s="6"/>
      <c r="F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customFormat="false" ht="13.8" hidden="false" customHeight="false" outlineLevel="0" collapsed="false">
      <c r="E330" s="6"/>
      <c r="F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customFormat="false" ht="13.8" hidden="false" customHeight="false" outlineLevel="0" collapsed="false">
      <c r="E331" s="6"/>
      <c r="F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customFormat="false" ht="13.8" hidden="false" customHeight="false" outlineLevel="0" collapsed="false">
      <c r="E332" s="6"/>
      <c r="F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customFormat="false" ht="13.8" hidden="false" customHeight="false" outlineLevel="0" collapsed="false">
      <c r="E333" s="6"/>
      <c r="F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customFormat="false" ht="13.8" hidden="false" customHeight="false" outlineLevel="0" collapsed="false">
      <c r="E334" s="6"/>
      <c r="F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customFormat="false" ht="13.8" hidden="false" customHeight="false" outlineLevel="0" collapsed="false">
      <c r="E335" s="6"/>
      <c r="F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customFormat="false" ht="13.8" hidden="false" customHeight="false" outlineLevel="0" collapsed="false">
      <c r="E336" s="6"/>
      <c r="F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customFormat="false" ht="13.8" hidden="false" customHeight="false" outlineLevel="0" collapsed="false">
      <c r="E337" s="6"/>
      <c r="F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customFormat="false" ht="13.8" hidden="false" customHeight="false" outlineLevel="0" collapsed="false">
      <c r="E338" s="6"/>
      <c r="F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customFormat="false" ht="13.8" hidden="false" customHeight="false" outlineLevel="0" collapsed="false">
      <c r="E339" s="6"/>
      <c r="F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customFormat="false" ht="13.8" hidden="false" customHeight="false" outlineLevel="0" collapsed="false">
      <c r="E340" s="6"/>
      <c r="F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customFormat="false" ht="13.8" hidden="false" customHeight="false" outlineLevel="0" collapsed="false">
      <c r="E341" s="6"/>
      <c r="F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customFormat="false" ht="13.8" hidden="false" customHeight="false" outlineLevel="0" collapsed="false">
      <c r="E342" s="6"/>
      <c r="F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customFormat="false" ht="13.8" hidden="false" customHeight="false" outlineLevel="0" collapsed="false">
      <c r="E343" s="6"/>
      <c r="F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customFormat="false" ht="13.8" hidden="false" customHeight="false" outlineLevel="0" collapsed="false">
      <c r="E344" s="6"/>
      <c r="F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customFormat="false" ht="13.8" hidden="false" customHeight="false" outlineLevel="0" collapsed="false">
      <c r="E345" s="6"/>
      <c r="F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customFormat="false" ht="13.8" hidden="false" customHeight="false" outlineLevel="0" collapsed="false">
      <c r="E346" s="6"/>
      <c r="F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customFormat="false" ht="13.8" hidden="false" customHeight="false" outlineLevel="0" collapsed="false">
      <c r="E347" s="6"/>
      <c r="F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customFormat="false" ht="13.8" hidden="false" customHeight="false" outlineLevel="0" collapsed="false">
      <c r="E348" s="6"/>
      <c r="F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customFormat="false" ht="13.8" hidden="false" customHeight="false" outlineLevel="0" collapsed="false">
      <c r="E349" s="6"/>
      <c r="F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customFormat="false" ht="13.8" hidden="false" customHeight="false" outlineLevel="0" collapsed="false">
      <c r="E350" s="6"/>
      <c r="F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customFormat="false" ht="13.8" hidden="false" customHeight="false" outlineLevel="0" collapsed="false">
      <c r="E351" s="6"/>
      <c r="F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customFormat="false" ht="13.8" hidden="false" customHeight="false" outlineLevel="0" collapsed="false">
      <c r="E352" s="6"/>
      <c r="F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customFormat="false" ht="13.8" hidden="false" customHeight="false" outlineLevel="0" collapsed="false">
      <c r="E353" s="6"/>
      <c r="F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customFormat="false" ht="13.8" hidden="false" customHeight="false" outlineLevel="0" collapsed="false">
      <c r="E354" s="6"/>
      <c r="F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customFormat="false" ht="13.8" hidden="false" customHeight="false" outlineLevel="0" collapsed="false">
      <c r="E355" s="6"/>
      <c r="F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customFormat="false" ht="13.8" hidden="false" customHeight="false" outlineLevel="0" collapsed="false">
      <c r="E356" s="6"/>
      <c r="F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customFormat="false" ht="13.8" hidden="false" customHeight="false" outlineLevel="0" collapsed="false">
      <c r="E357" s="6"/>
      <c r="F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customFormat="false" ht="13.8" hidden="false" customHeight="false" outlineLevel="0" collapsed="false">
      <c r="E358" s="6"/>
      <c r="F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customFormat="false" ht="13.8" hidden="false" customHeight="false" outlineLevel="0" collapsed="false">
      <c r="E359" s="6"/>
      <c r="F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customFormat="false" ht="13.8" hidden="false" customHeight="false" outlineLevel="0" collapsed="false">
      <c r="E360" s="6"/>
      <c r="F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customFormat="false" ht="13.8" hidden="false" customHeight="false" outlineLevel="0" collapsed="false">
      <c r="E361" s="6"/>
      <c r="F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customFormat="false" ht="13.8" hidden="false" customHeight="false" outlineLevel="0" collapsed="false">
      <c r="E362" s="6"/>
      <c r="F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customFormat="false" ht="13.8" hidden="false" customHeight="false" outlineLevel="0" collapsed="false">
      <c r="E363" s="6"/>
      <c r="F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customFormat="false" ht="13.8" hidden="false" customHeight="false" outlineLevel="0" collapsed="false">
      <c r="E364" s="6"/>
      <c r="F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customFormat="false" ht="13.8" hidden="false" customHeight="false" outlineLevel="0" collapsed="false">
      <c r="E365" s="6"/>
      <c r="F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customFormat="false" ht="13.8" hidden="false" customHeight="false" outlineLevel="0" collapsed="false">
      <c r="E366" s="6"/>
      <c r="F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customFormat="false" ht="13.8" hidden="false" customHeight="false" outlineLevel="0" collapsed="false">
      <c r="E367" s="6"/>
      <c r="F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customFormat="false" ht="13.8" hidden="false" customHeight="false" outlineLevel="0" collapsed="false">
      <c r="E368" s="6"/>
      <c r="F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customFormat="false" ht="13.8" hidden="false" customHeight="false" outlineLevel="0" collapsed="false">
      <c r="E369" s="6"/>
      <c r="F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customFormat="false" ht="13.8" hidden="false" customHeight="false" outlineLevel="0" collapsed="false">
      <c r="E370" s="6"/>
      <c r="F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customFormat="false" ht="13.8" hidden="false" customHeight="false" outlineLevel="0" collapsed="false">
      <c r="E371" s="6"/>
      <c r="F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customFormat="false" ht="13.8" hidden="false" customHeight="false" outlineLevel="0" collapsed="false">
      <c r="E372" s="6"/>
      <c r="F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customFormat="false" ht="13.8" hidden="false" customHeight="false" outlineLevel="0" collapsed="false">
      <c r="E373" s="6"/>
      <c r="F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customFormat="false" ht="13.8" hidden="false" customHeight="false" outlineLevel="0" collapsed="false">
      <c r="E374" s="6"/>
      <c r="F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customFormat="false" ht="13.8" hidden="false" customHeight="false" outlineLevel="0" collapsed="false">
      <c r="E375" s="6"/>
      <c r="F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customFormat="false" ht="13.8" hidden="false" customHeight="false" outlineLevel="0" collapsed="false">
      <c r="E376" s="6"/>
      <c r="F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customFormat="false" ht="13.8" hidden="false" customHeight="false" outlineLevel="0" collapsed="false">
      <c r="E377" s="6"/>
      <c r="F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customFormat="false" ht="13.8" hidden="false" customHeight="false" outlineLevel="0" collapsed="false">
      <c r="E378" s="6"/>
      <c r="F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customFormat="false" ht="13.8" hidden="false" customHeight="false" outlineLevel="0" collapsed="false">
      <c r="E379" s="6"/>
      <c r="F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customFormat="false" ht="13.8" hidden="false" customHeight="false" outlineLevel="0" collapsed="false">
      <c r="E380" s="6"/>
      <c r="F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customFormat="false" ht="13.8" hidden="false" customHeight="false" outlineLevel="0" collapsed="false">
      <c r="E381" s="6"/>
      <c r="F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customFormat="false" ht="13.8" hidden="false" customHeight="false" outlineLevel="0" collapsed="false">
      <c r="E382" s="6"/>
      <c r="F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customFormat="false" ht="13.8" hidden="false" customHeight="false" outlineLevel="0" collapsed="false">
      <c r="E383" s="6"/>
      <c r="F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customFormat="false" ht="13.8" hidden="false" customHeight="false" outlineLevel="0" collapsed="false">
      <c r="E384" s="6"/>
      <c r="F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customFormat="false" ht="13.8" hidden="false" customHeight="false" outlineLevel="0" collapsed="false">
      <c r="E385" s="6"/>
      <c r="F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customFormat="false" ht="13.8" hidden="false" customHeight="false" outlineLevel="0" collapsed="false">
      <c r="E386" s="6"/>
      <c r="F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customFormat="false" ht="13.8" hidden="false" customHeight="false" outlineLevel="0" collapsed="false">
      <c r="E387" s="6"/>
      <c r="F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customFormat="false" ht="13.8" hidden="false" customHeight="false" outlineLevel="0" collapsed="false">
      <c r="E388" s="6"/>
      <c r="F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customFormat="false" ht="13.8" hidden="false" customHeight="false" outlineLevel="0" collapsed="false">
      <c r="E389" s="6"/>
      <c r="F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customFormat="false" ht="13.8" hidden="false" customHeight="false" outlineLevel="0" collapsed="false">
      <c r="E390" s="6"/>
      <c r="F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customFormat="false" ht="13.8" hidden="false" customHeight="false" outlineLevel="0" collapsed="false">
      <c r="E391" s="6"/>
      <c r="F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customFormat="false" ht="13.8" hidden="false" customHeight="false" outlineLevel="0" collapsed="false">
      <c r="E392" s="6"/>
      <c r="F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customFormat="false" ht="13.8" hidden="false" customHeight="false" outlineLevel="0" collapsed="false">
      <c r="E393" s="6"/>
      <c r="F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customFormat="false" ht="13.8" hidden="false" customHeight="false" outlineLevel="0" collapsed="false">
      <c r="E394" s="6"/>
      <c r="F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customFormat="false" ht="13.8" hidden="false" customHeight="false" outlineLevel="0" collapsed="false">
      <c r="E395" s="6"/>
      <c r="F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customFormat="false" ht="13.8" hidden="false" customHeight="false" outlineLevel="0" collapsed="false">
      <c r="E396" s="6"/>
      <c r="F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customFormat="false" ht="13.8" hidden="false" customHeight="false" outlineLevel="0" collapsed="false">
      <c r="E397" s="6"/>
      <c r="F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customFormat="false" ht="13.8" hidden="false" customHeight="false" outlineLevel="0" collapsed="false">
      <c r="E398" s="6"/>
      <c r="F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customFormat="false" ht="13.8" hidden="false" customHeight="false" outlineLevel="0" collapsed="false">
      <c r="E399" s="6"/>
      <c r="F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customFormat="false" ht="13.8" hidden="false" customHeight="false" outlineLevel="0" collapsed="false">
      <c r="E400" s="6"/>
      <c r="F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customFormat="false" ht="13.8" hidden="false" customHeight="false" outlineLevel="0" collapsed="false">
      <c r="E401" s="6"/>
      <c r="F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customFormat="false" ht="13.8" hidden="false" customHeight="false" outlineLevel="0" collapsed="false">
      <c r="E402" s="6"/>
      <c r="F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customFormat="false" ht="13.8" hidden="false" customHeight="false" outlineLevel="0" collapsed="false">
      <c r="E403" s="6"/>
      <c r="F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customFormat="false" ht="13.8" hidden="false" customHeight="false" outlineLevel="0" collapsed="false">
      <c r="E404" s="6"/>
      <c r="F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customFormat="false" ht="13.8" hidden="false" customHeight="false" outlineLevel="0" collapsed="false">
      <c r="E405" s="6"/>
      <c r="F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customFormat="false" ht="13.8" hidden="false" customHeight="false" outlineLevel="0" collapsed="false">
      <c r="E406" s="6"/>
      <c r="F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customFormat="false" ht="13.8" hidden="false" customHeight="false" outlineLevel="0" collapsed="false">
      <c r="E407" s="6"/>
      <c r="F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customFormat="false" ht="13.8" hidden="false" customHeight="false" outlineLevel="0" collapsed="false">
      <c r="E408" s="6"/>
      <c r="F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customFormat="false" ht="13.8" hidden="false" customHeight="false" outlineLevel="0" collapsed="false">
      <c r="E409" s="6"/>
      <c r="F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customFormat="false" ht="13.8" hidden="false" customHeight="false" outlineLevel="0" collapsed="false">
      <c r="E410" s="6"/>
      <c r="F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customFormat="false" ht="13.8" hidden="false" customHeight="false" outlineLevel="0" collapsed="false">
      <c r="E411" s="6"/>
      <c r="F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customFormat="false" ht="13.8" hidden="false" customHeight="false" outlineLevel="0" collapsed="false">
      <c r="E412" s="6"/>
      <c r="F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customFormat="false" ht="13.8" hidden="false" customHeight="false" outlineLevel="0" collapsed="false">
      <c r="E413" s="6"/>
      <c r="F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customFormat="false" ht="13.8" hidden="false" customHeight="false" outlineLevel="0" collapsed="false">
      <c r="E414" s="6"/>
      <c r="F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customFormat="false" ht="13.8" hidden="false" customHeight="false" outlineLevel="0" collapsed="false">
      <c r="E415" s="6"/>
      <c r="F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customFormat="false" ht="13.8" hidden="false" customHeight="false" outlineLevel="0" collapsed="false">
      <c r="E416" s="6"/>
      <c r="F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customFormat="false" ht="13.8" hidden="false" customHeight="false" outlineLevel="0" collapsed="false">
      <c r="E417" s="6"/>
      <c r="F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customFormat="false" ht="13.8" hidden="false" customHeight="false" outlineLevel="0" collapsed="false">
      <c r="E418" s="6"/>
      <c r="F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customFormat="false" ht="13.8" hidden="false" customHeight="false" outlineLevel="0" collapsed="false">
      <c r="E419" s="6"/>
      <c r="F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customFormat="false" ht="13.8" hidden="false" customHeight="false" outlineLevel="0" collapsed="false">
      <c r="E420" s="6"/>
      <c r="F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customFormat="false" ht="13.8" hidden="false" customHeight="false" outlineLevel="0" collapsed="false">
      <c r="E421" s="6"/>
      <c r="F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customFormat="false" ht="13.8" hidden="false" customHeight="false" outlineLevel="0" collapsed="false">
      <c r="E422" s="6"/>
      <c r="F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customFormat="false" ht="13.8" hidden="false" customHeight="false" outlineLevel="0" collapsed="false">
      <c r="E423" s="6"/>
      <c r="F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customFormat="false" ht="13.8" hidden="false" customHeight="false" outlineLevel="0" collapsed="false">
      <c r="E424" s="6"/>
      <c r="F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customFormat="false" ht="13.8" hidden="false" customHeight="false" outlineLevel="0" collapsed="false">
      <c r="E425" s="6"/>
      <c r="F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customFormat="false" ht="13.8" hidden="false" customHeight="false" outlineLevel="0" collapsed="false">
      <c r="E426" s="6"/>
      <c r="F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customFormat="false" ht="13.8" hidden="false" customHeight="false" outlineLevel="0" collapsed="false">
      <c r="E427" s="6"/>
      <c r="F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customFormat="false" ht="13.8" hidden="false" customHeight="false" outlineLevel="0" collapsed="false">
      <c r="E428" s="6"/>
      <c r="F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customFormat="false" ht="13.8" hidden="false" customHeight="false" outlineLevel="0" collapsed="false">
      <c r="E429" s="6"/>
      <c r="F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customFormat="false" ht="13.8" hidden="false" customHeight="false" outlineLevel="0" collapsed="false">
      <c r="E430" s="6"/>
      <c r="F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customFormat="false" ht="13.8" hidden="false" customHeight="false" outlineLevel="0" collapsed="false">
      <c r="E431" s="6"/>
      <c r="F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customFormat="false" ht="13.8" hidden="false" customHeight="false" outlineLevel="0" collapsed="false">
      <c r="E432" s="6"/>
      <c r="F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customFormat="false" ht="13.8" hidden="false" customHeight="false" outlineLevel="0" collapsed="false">
      <c r="E433" s="6"/>
      <c r="F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customFormat="false" ht="13.8" hidden="false" customHeight="false" outlineLevel="0" collapsed="false">
      <c r="E434" s="6"/>
      <c r="F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customFormat="false" ht="13.8" hidden="false" customHeight="false" outlineLevel="0" collapsed="false">
      <c r="E435" s="6"/>
      <c r="F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customFormat="false" ht="13.8" hidden="false" customHeight="false" outlineLevel="0" collapsed="false">
      <c r="E436" s="6"/>
      <c r="F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customFormat="false" ht="13.8" hidden="false" customHeight="false" outlineLevel="0" collapsed="false">
      <c r="E437" s="6"/>
      <c r="F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customFormat="false" ht="13.8" hidden="false" customHeight="false" outlineLevel="0" collapsed="false">
      <c r="E438" s="6"/>
      <c r="F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customFormat="false" ht="13.8" hidden="false" customHeight="false" outlineLevel="0" collapsed="false">
      <c r="E439" s="6"/>
      <c r="F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customFormat="false" ht="13.8" hidden="false" customHeight="false" outlineLevel="0" collapsed="false">
      <c r="E440" s="6"/>
      <c r="F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customFormat="false" ht="13.8" hidden="false" customHeight="false" outlineLevel="0" collapsed="false">
      <c r="E441" s="6"/>
      <c r="F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customFormat="false" ht="13.8" hidden="false" customHeight="false" outlineLevel="0" collapsed="false">
      <c r="E442" s="6"/>
      <c r="F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customFormat="false" ht="13.8" hidden="false" customHeight="false" outlineLevel="0" collapsed="false">
      <c r="E443" s="6"/>
      <c r="F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customFormat="false" ht="13.8" hidden="false" customHeight="false" outlineLevel="0" collapsed="false">
      <c r="E444" s="6"/>
      <c r="F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customFormat="false" ht="13.8" hidden="false" customHeight="false" outlineLevel="0" collapsed="false">
      <c r="E445" s="6"/>
      <c r="F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customFormat="false" ht="13.8" hidden="false" customHeight="false" outlineLevel="0" collapsed="false">
      <c r="E446" s="6"/>
      <c r="F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customFormat="false" ht="13.8" hidden="false" customHeight="false" outlineLevel="0" collapsed="false">
      <c r="E447" s="6"/>
      <c r="F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customFormat="false" ht="13.8" hidden="false" customHeight="false" outlineLevel="0" collapsed="false">
      <c r="E448" s="6"/>
      <c r="F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customFormat="false" ht="13.8" hidden="false" customHeight="false" outlineLevel="0" collapsed="false">
      <c r="E449" s="6"/>
      <c r="F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customFormat="false" ht="13.8" hidden="false" customHeight="false" outlineLevel="0" collapsed="false">
      <c r="E450" s="6"/>
      <c r="F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customFormat="false" ht="13.8" hidden="false" customHeight="false" outlineLevel="0" collapsed="false">
      <c r="E451" s="6"/>
      <c r="F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customFormat="false" ht="13.8" hidden="false" customHeight="false" outlineLevel="0" collapsed="false">
      <c r="E452" s="6"/>
      <c r="F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customFormat="false" ht="13.8" hidden="false" customHeight="false" outlineLevel="0" collapsed="false">
      <c r="E453" s="6"/>
      <c r="F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customFormat="false" ht="13.8" hidden="false" customHeight="false" outlineLevel="0" collapsed="false">
      <c r="E454" s="6"/>
      <c r="F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customFormat="false" ht="13.8" hidden="false" customHeight="false" outlineLevel="0" collapsed="false">
      <c r="E455" s="6"/>
      <c r="F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customFormat="false" ht="13.8" hidden="false" customHeight="false" outlineLevel="0" collapsed="false">
      <c r="E456" s="6"/>
      <c r="F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customFormat="false" ht="13.8" hidden="false" customHeight="false" outlineLevel="0" collapsed="false">
      <c r="E457" s="6"/>
      <c r="F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customFormat="false" ht="13.8" hidden="false" customHeight="false" outlineLevel="0" collapsed="false">
      <c r="E458" s="6"/>
      <c r="F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customFormat="false" ht="13.8" hidden="false" customHeight="false" outlineLevel="0" collapsed="false">
      <c r="E459" s="6"/>
      <c r="F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customFormat="false" ht="13.8" hidden="false" customHeight="false" outlineLevel="0" collapsed="false">
      <c r="E460" s="6"/>
      <c r="F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customFormat="false" ht="13.8" hidden="false" customHeight="false" outlineLevel="0" collapsed="false">
      <c r="E461" s="6"/>
      <c r="F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customFormat="false" ht="13.8" hidden="false" customHeight="false" outlineLevel="0" collapsed="false">
      <c r="E462" s="6"/>
      <c r="F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customFormat="false" ht="13.8" hidden="false" customHeight="false" outlineLevel="0" collapsed="false">
      <c r="E463" s="6"/>
      <c r="F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customFormat="false" ht="13.8" hidden="false" customHeight="false" outlineLevel="0" collapsed="false">
      <c r="E464" s="6"/>
      <c r="F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customFormat="false" ht="13.8" hidden="false" customHeight="false" outlineLevel="0" collapsed="false">
      <c r="E465" s="6"/>
      <c r="F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customFormat="false" ht="13.8" hidden="false" customHeight="false" outlineLevel="0" collapsed="false">
      <c r="E466" s="6"/>
      <c r="F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customFormat="false" ht="13.8" hidden="false" customHeight="false" outlineLevel="0" collapsed="false">
      <c r="E467" s="6"/>
      <c r="F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customFormat="false" ht="13.8" hidden="false" customHeight="false" outlineLevel="0" collapsed="false">
      <c r="E468" s="6"/>
      <c r="F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customFormat="false" ht="13.8" hidden="false" customHeight="false" outlineLevel="0" collapsed="false">
      <c r="E469" s="6"/>
      <c r="F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customFormat="false" ht="13.8" hidden="false" customHeight="false" outlineLevel="0" collapsed="false">
      <c r="E470" s="6"/>
      <c r="F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customFormat="false" ht="13.8" hidden="false" customHeight="false" outlineLevel="0" collapsed="false">
      <c r="E471" s="6"/>
      <c r="F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customFormat="false" ht="13.8" hidden="false" customHeight="false" outlineLevel="0" collapsed="false">
      <c r="E472" s="6"/>
      <c r="F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customFormat="false" ht="13.8" hidden="false" customHeight="false" outlineLevel="0" collapsed="false">
      <c r="E473" s="6"/>
      <c r="F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customFormat="false" ht="13.8" hidden="false" customHeight="false" outlineLevel="0" collapsed="false">
      <c r="E474" s="6"/>
      <c r="F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customFormat="false" ht="13.8" hidden="false" customHeight="false" outlineLevel="0" collapsed="false">
      <c r="E475" s="6"/>
      <c r="F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customFormat="false" ht="13.8" hidden="false" customHeight="false" outlineLevel="0" collapsed="false">
      <c r="E476" s="6"/>
      <c r="F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customFormat="false" ht="13.8" hidden="false" customHeight="false" outlineLevel="0" collapsed="false">
      <c r="E477" s="6"/>
      <c r="F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customFormat="false" ht="13.8" hidden="false" customHeight="false" outlineLevel="0" collapsed="false">
      <c r="E478" s="6"/>
      <c r="F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customFormat="false" ht="13.8" hidden="false" customHeight="false" outlineLevel="0" collapsed="false">
      <c r="E479" s="6"/>
      <c r="F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customFormat="false" ht="13.8" hidden="false" customHeight="false" outlineLevel="0" collapsed="false">
      <c r="E480" s="6"/>
      <c r="F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customFormat="false" ht="13.8" hidden="false" customHeight="false" outlineLevel="0" collapsed="false">
      <c r="E481" s="6"/>
      <c r="F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customFormat="false" ht="13.8" hidden="false" customHeight="false" outlineLevel="0" collapsed="false">
      <c r="E482" s="6"/>
      <c r="F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customFormat="false" ht="13.8" hidden="false" customHeight="false" outlineLevel="0" collapsed="false">
      <c r="E483" s="6"/>
      <c r="F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customFormat="false" ht="13.8" hidden="false" customHeight="false" outlineLevel="0" collapsed="false">
      <c r="E484" s="6"/>
      <c r="F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customFormat="false" ht="13.8" hidden="false" customHeight="false" outlineLevel="0" collapsed="false">
      <c r="E485" s="6"/>
      <c r="F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customFormat="false" ht="13.8" hidden="false" customHeight="false" outlineLevel="0" collapsed="false">
      <c r="E486" s="6"/>
      <c r="F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customFormat="false" ht="13.8" hidden="false" customHeight="false" outlineLevel="0" collapsed="false">
      <c r="E487" s="6"/>
      <c r="F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customFormat="false" ht="13.8" hidden="false" customHeight="false" outlineLevel="0" collapsed="false">
      <c r="E488" s="6"/>
      <c r="F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customFormat="false" ht="13.8" hidden="false" customHeight="false" outlineLevel="0" collapsed="false">
      <c r="E489" s="6"/>
      <c r="F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customFormat="false" ht="13.8" hidden="false" customHeight="false" outlineLevel="0" collapsed="false">
      <c r="E490" s="6"/>
      <c r="F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customFormat="false" ht="13.8" hidden="false" customHeight="false" outlineLevel="0" collapsed="false">
      <c r="E491" s="6"/>
      <c r="F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customFormat="false" ht="13.8" hidden="false" customHeight="false" outlineLevel="0" collapsed="false">
      <c r="E492" s="6"/>
      <c r="F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customFormat="false" ht="13.8" hidden="false" customHeight="false" outlineLevel="0" collapsed="false">
      <c r="E493" s="6"/>
      <c r="F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customFormat="false" ht="13.8" hidden="false" customHeight="false" outlineLevel="0" collapsed="false">
      <c r="E494" s="6"/>
      <c r="F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customFormat="false" ht="13.8" hidden="false" customHeight="false" outlineLevel="0" collapsed="false">
      <c r="E495" s="6"/>
      <c r="F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customFormat="false" ht="13.8" hidden="false" customHeight="false" outlineLevel="0" collapsed="false">
      <c r="E496" s="6"/>
      <c r="F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customFormat="false" ht="13.8" hidden="false" customHeight="false" outlineLevel="0" collapsed="false">
      <c r="E497" s="6"/>
      <c r="F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customFormat="false" ht="13.8" hidden="false" customHeight="false" outlineLevel="0" collapsed="false">
      <c r="E498" s="6"/>
      <c r="F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customFormat="false" ht="13.8" hidden="false" customHeight="false" outlineLevel="0" collapsed="false">
      <c r="E499" s="6"/>
      <c r="F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customFormat="false" ht="13.8" hidden="false" customHeight="false" outlineLevel="0" collapsed="false">
      <c r="E500" s="6"/>
      <c r="F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customFormat="false" ht="13.8" hidden="false" customHeight="false" outlineLevel="0" collapsed="false">
      <c r="E501" s="6"/>
      <c r="F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customFormat="false" ht="13.8" hidden="false" customHeight="false" outlineLevel="0" collapsed="false">
      <c r="E502" s="6"/>
      <c r="F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customFormat="false" ht="13.8" hidden="false" customHeight="false" outlineLevel="0" collapsed="false">
      <c r="E503" s="6"/>
      <c r="F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customFormat="false" ht="13.8" hidden="false" customHeight="false" outlineLevel="0" collapsed="false">
      <c r="E504" s="6"/>
      <c r="F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customFormat="false" ht="13.8" hidden="false" customHeight="false" outlineLevel="0" collapsed="false">
      <c r="E505" s="6"/>
      <c r="F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customFormat="false" ht="13.8" hidden="false" customHeight="false" outlineLevel="0" collapsed="false">
      <c r="E506" s="6"/>
      <c r="F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customFormat="false" ht="13.8" hidden="false" customHeight="false" outlineLevel="0" collapsed="false">
      <c r="E507" s="6"/>
      <c r="F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customFormat="false" ht="13.8" hidden="false" customHeight="false" outlineLevel="0" collapsed="false">
      <c r="E508" s="6"/>
      <c r="F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customFormat="false" ht="13.8" hidden="false" customHeight="false" outlineLevel="0" collapsed="false">
      <c r="E509" s="6"/>
      <c r="F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customFormat="false" ht="13.8" hidden="false" customHeight="false" outlineLevel="0" collapsed="false">
      <c r="E510" s="6"/>
      <c r="F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customFormat="false" ht="13.8" hidden="false" customHeight="false" outlineLevel="0" collapsed="false">
      <c r="E511" s="6"/>
      <c r="F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customFormat="false" ht="13.8" hidden="false" customHeight="false" outlineLevel="0" collapsed="false">
      <c r="E512" s="6"/>
      <c r="F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customFormat="false" ht="13.8" hidden="false" customHeight="false" outlineLevel="0" collapsed="false">
      <c r="E513" s="6"/>
      <c r="F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customFormat="false" ht="13.8" hidden="false" customHeight="false" outlineLevel="0" collapsed="false">
      <c r="E514" s="6"/>
      <c r="F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customFormat="false" ht="13.8" hidden="false" customHeight="false" outlineLevel="0" collapsed="false">
      <c r="E515" s="6"/>
      <c r="F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customFormat="false" ht="13.8" hidden="false" customHeight="false" outlineLevel="0" collapsed="false">
      <c r="E516" s="6"/>
      <c r="F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customFormat="false" ht="13.8" hidden="false" customHeight="false" outlineLevel="0" collapsed="false">
      <c r="E517" s="6"/>
      <c r="F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customFormat="false" ht="13.8" hidden="false" customHeight="false" outlineLevel="0" collapsed="false">
      <c r="E518" s="6"/>
      <c r="F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customFormat="false" ht="13.8" hidden="false" customHeight="false" outlineLevel="0" collapsed="false">
      <c r="E519" s="6"/>
      <c r="F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customFormat="false" ht="13.8" hidden="false" customHeight="false" outlineLevel="0" collapsed="false">
      <c r="E520" s="6"/>
      <c r="F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customFormat="false" ht="13.8" hidden="false" customHeight="false" outlineLevel="0" collapsed="false">
      <c r="E521" s="6"/>
      <c r="F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customFormat="false" ht="13.8" hidden="false" customHeight="false" outlineLevel="0" collapsed="false">
      <c r="E522" s="6"/>
      <c r="F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customFormat="false" ht="13.8" hidden="false" customHeight="false" outlineLevel="0" collapsed="false">
      <c r="E523" s="6"/>
      <c r="F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customFormat="false" ht="13.8" hidden="false" customHeight="false" outlineLevel="0" collapsed="false">
      <c r="E524" s="6"/>
      <c r="F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customFormat="false" ht="13.8" hidden="false" customHeight="false" outlineLevel="0" collapsed="false">
      <c r="E525" s="6"/>
      <c r="F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customFormat="false" ht="13.8" hidden="false" customHeight="false" outlineLevel="0" collapsed="false">
      <c r="E526" s="6"/>
      <c r="F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customFormat="false" ht="13.8" hidden="false" customHeight="false" outlineLevel="0" collapsed="false">
      <c r="E527" s="6"/>
      <c r="F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customFormat="false" ht="13.8" hidden="false" customHeight="false" outlineLevel="0" collapsed="false">
      <c r="E528" s="6"/>
      <c r="F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customFormat="false" ht="13.8" hidden="false" customHeight="false" outlineLevel="0" collapsed="false">
      <c r="E529" s="6"/>
      <c r="F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customFormat="false" ht="13.8" hidden="false" customHeight="false" outlineLevel="0" collapsed="false">
      <c r="E530" s="6"/>
      <c r="F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customFormat="false" ht="13.8" hidden="false" customHeight="false" outlineLevel="0" collapsed="false">
      <c r="E531" s="6"/>
      <c r="F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customFormat="false" ht="13.8" hidden="false" customHeight="false" outlineLevel="0" collapsed="false">
      <c r="E532" s="6"/>
      <c r="F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customFormat="false" ht="13.8" hidden="false" customHeight="false" outlineLevel="0" collapsed="false">
      <c r="E533" s="6"/>
      <c r="F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customFormat="false" ht="13.8" hidden="false" customHeight="false" outlineLevel="0" collapsed="false">
      <c r="E534" s="6"/>
      <c r="F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customFormat="false" ht="13.8" hidden="false" customHeight="false" outlineLevel="0" collapsed="false">
      <c r="E535" s="6"/>
      <c r="F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customFormat="false" ht="13.8" hidden="false" customHeight="false" outlineLevel="0" collapsed="false">
      <c r="E536" s="6"/>
      <c r="F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customFormat="false" ht="13.8" hidden="false" customHeight="false" outlineLevel="0" collapsed="false">
      <c r="E537" s="6"/>
      <c r="F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customFormat="false" ht="13.8" hidden="false" customHeight="false" outlineLevel="0" collapsed="false">
      <c r="E538" s="6"/>
      <c r="F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customFormat="false" ht="13.8" hidden="false" customHeight="false" outlineLevel="0" collapsed="false">
      <c r="E539" s="6"/>
      <c r="F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customFormat="false" ht="13.8" hidden="false" customHeight="false" outlineLevel="0" collapsed="false">
      <c r="E540" s="6"/>
      <c r="F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customFormat="false" ht="13.8" hidden="false" customHeight="false" outlineLevel="0" collapsed="false">
      <c r="E541" s="6"/>
      <c r="F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customFormat="false" ht="13.8" hidden="false" customHeight="false" outlineLevel="0" collapsed="false">
      <c r="E542" s="6"/>
      <c r="F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customFormat="false" ht="13.8" hidden="false" customHeight="false" outlineLevel="0" collapsed="false">
      <c r="E543" s="6"/>
      <c r="F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customFormat="false" ht="13.8" hidden="false" customHeight="false" outlineLevel="0" collapsed="false">
      <c r="E544" s="6"/>
      <c r="F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customFormat="false" ht="13.8" hidden="false" customHeight="false" outlineLevel="0" collapsed="false">
      <c r="E545" s="6"/>
      <c r="F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customFormat="false" ht="13.8" hidden="false" customHeight="false" outlineLevel="0" collapsed="false">
      <c r="E546" s="6"/>
      <c r="F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customFormat="false" ht="13.8" hidden="false" customHeight="false" outlineLevel="0" collapsed="false">
      <c r="E547" s="6"/>
      <c r="F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customFormat="false" ht="13.8" hidden="false" customHeight="false" outlineLevel="0" collapsed="false">
      <c r="E548" s="6"/>
      <c r="F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customFormat="false" ht="13.8" hidden="false" customHeight="false" outlineLevel="0" collapsed="false">
      <c r="E549" s="6"/>
      <c r="F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customFormat="false" ht="13.8" hidden="false" customHeight="false" outlineLevel="0" collapsed="false">
      <c r="E550" s="6"/>
      <c r="F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customFormat="false" ht="13.8" hidden="false" customHeight="false" outlineLevel="0" collapsed="false">
      <c r="E551" s="6"/>
      <c r="F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customFormat="false" ht="13.8" hidden="false" customHeight="false" outlineLevel="0" collapsed="false">
      <c r="E552" s="6"/>
      <c r="F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customFormat="false" ht="13.8" hidden="false" customHeight="false" outlineLevel="0" collapsed="false">
      <c r="E553" s="6"/>
      <c r="F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customFormat="false" ht="13.8" hidden="false" customHeight="false" outlineLevel="0" collapsed="false">
      <c r="E554" s="6"/>
      <c r="F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customFormat="false" ht="13.8" hidden="false" customHeight="false" outlineLevel="0" collapsed="false">
      <c r="E555" s="6"/>
      <c r="F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customFormat="false" ht="13.8" hidden="false" customHeight="false" outlineLevel="0" collapsed="false">
      <c r="E556" s="6"/>
      <c r="F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customFormat="false" ht="13.8" hidden="false" customHeight="false" outlineLevel="0" collapsed="false">
      <c r="E557" s="6"/>
      <c r="F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customFormat="false" ht="13.8" hidden="false" customHeight="false" outlineLevel="0" collapsed="false">
      <c r="E558" s="6"/>
      <c r="F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customFormat="false" ht="13.8" hidden="false" customHeight="false" outlineLevel="0" collapsed="false">
      <c r="E559" s="6"/>
      <c r="F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customFormat="false" ht="13.8" hidden="false" customHeight="false" outlineLevel="0" collapsed="false">
      <c r="E560" s="6"/>
      <c r="F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customFormat="false" ht="13.8" hidden="false" customHeight="false" outlineLevel="0" collapsed="false">
      <c r="E561" s="6"/>
      <c r="F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customFormat="false" ht="13.8" hidden="false" customHeight="false" outlineLevel="0" collapsed="false">
      <c r="E562" s="6"/>
      <c r="F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customFormat="false" ht="13.8" hidden="false" customHeight="false" outlineLevel="0" collapsed="false">
      <c r="E563" s="6"/>
      <c r="F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customFormat="false" ht="13.8" hidden="false" customHeight="false" outlineLevel="0" collapsed="false">
      <c r="E564" s="6"/>
      <c r="F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customFormat="false" ht="13.8" hidden="false" customHeight="false" outlineLevel="0" collapsed="false">
      <c r="E565" s="6"/>
      <c r="F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customFormat="false" ht="13.8" hidden="false" customHeight="false" outlineLevel="0" collapsed="false">
      <c r="E566" s="6"/>
      <c r="F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customFormat="false" ht="13.8" hidden="false" customHeight="false" outlineLevel="0" collapsed="false">
      <c r="E567" s="6"/>
      <c r="F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customFormat="false" ht="13.8" hidden="false" customHeight="false" outlineLevel="0" collapsed="false">
      <c r="E568" s="6"/>
      <c r="F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customFormat="false" ht="13.8" hidden="false" customHeight="false" outlineLevel="0" collapsed="false">
      <c r="E569" s="6"/>
      <c r="F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customFormat="false" ht="13.8" hidden="false" customHeight="false" outlineLevel="0" collapsed="false">
      <c r="E570" s="6"/>
      <c r="F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customFormat="false" ht="13.8" hidden="false" customHeight="false" outlineLevel="0" collapsed="false">
      <c r="E571" s="6"/>
      <c r="F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customFormat="false" ht="13.8" hidden="false" customHeight="false" outlineLevel="0" collapsed="false">
      <c r="E572" s="6"/>
      <c r="F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customFormat="false" ht="13.8" hidden="false" customHeight="false" outlineLevel="0" collapsed="false">
      <c r="E573" s="6"/>
      <c r="F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customFormat="false" ht="13.8" hidden="false" customHeight="false" outlineLevel="0" collapsed="false">
      <c r="E574" s="6"/>
      <c r="F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customFormat="false" ht="13.8" hidden="false" customHeight="false" outlineLevel="0" collapsed="false">
      <c r="E575" s="6"/>
      <c r="F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customFormat="false" ht="13.8" hidden="false" customHeight="false" outlineLevel="0" collapsed="false">
      <c r="E576" s="6"/>
      <c r="F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customFormat="false" ht="13.8" hidden="false" customHeight="false" outlineLevel="0" collapsed="false">
      <c r="E577" s="6"/>
      <c r="F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customFormat="false" ht="13.8" hidden="false" customHeight="false" outlineLevel="0" collapsed="false">
      <c r="E578" s="6"/>
      <c r="F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customFormat="false" ht="13.8" hidden="false" customHeight="false" outlineLevel="0" collapsed="false">
      <c r="E579" s="6"/>
      <c r="F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customFormat="false" ht="13.8" hidden="false" customHeight="false" outlineLevel="0" collapsed="false">
      <c r="E580" s="6"/>
      <c r="F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customFormat="false" ht="13.8" hidden="false" customHeight="false" outlineLevel="0" collapsed="false">
      <c r="E581" s="6"/>
      <c r="F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customFormat="false" ht="13.8" hidden="false" customHeight="false" outlineLevel="0" collapsed="false">
      <c r="E582" s="6"/>
      <c r="F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customFormat="false" ht="13.8" hidden="false" customHeight="false" outlineLevel="0" collapsed="false">
      <c r="E583" s="6"/>
      <c r="F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customFormat="false" ht="13.8" hidden="false" customHeight="false" outlineLevel="0" collapsed="false">
      <c r="E584" s="6"/>
      <c r="F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customFormat="false" ht="13.8" hidden="false" customHeight="false" outlineLevel="0" collapsed="false">
      <c r="E585" s="6"/>
      <c r="F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customFormat="false" ht="13.8" hidden="false" customHeight="false" outlineLevel="0" collapsed="false">
      <c r="E586" s="6"/>
      <c r="F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customFormat="false" ht="13.8" hidden="false" customHeight="false" outlineLevel="0" collapsed="false">
      <c r="E587" s="6"/>
      <c r="F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customFormat="false" ht="13.8" hidden="false" customHeight="false" outlineLevel="0" collapsed="false">
      <c r="E588" s="6"/>
      <c r="F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customFormat="false" ht="13.8" hidden="false" customHeight="false" outlineLevel="0" collapsed="false">
      <c r="E589" s="6"/>
      <c r="F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customFormat="false" ht="13.8" hidden="false" customHeight="false" outlineLevel="0" collapsed="false">
      <c r="E590" s="6"/>
      <c r="F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customFormat="false" ht="13.8" hidden="false" customHeight="false" outlineLevel="0" collapsed="false">
      <c r="E591" s="6"/>
      <c r="F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customFormat="false" ht="13.8" hidden="false" customHeight="false" outlineLevel="0" collapsed="false">
      <c r="E592" s="6"/>
      <c r="F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customFormat="false" ht="13.8" hidden="false" customHeight="false" outlineLevel="0" collapsed="false">
      <c r="E593" s="6"/>
      <c r="F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customFormat="false" ht="13.8" hidden="false" customHeight="false" outlineLevel="0" collapsed="false">
      <c r="E594" s="6"/>
      <c r="F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customFormat="false" ht="13.8" hidden="false" customHeight="false" outlineLevel="0" collapsed="false">
      <c r="E595" s="6"/>
      <c r="F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customFormat="false" ht="13.8" hidden="false" customHeight="false" outlineLevel="0" collapsed="false">
      <c r="E596" s="6"/>
      <c r="F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customFormat="false" ht="13.8" hidden="false" customHeight="false" outlineLevel="0" collapsed="false">
      <c r="E597" s="6"/>
      <c r="F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customFormat="false" ht="13.8" hidden="false" customHeight="false" outlineLevel="0" collapsed="false">
      <c r="E598" s="6"/>
      <c r="F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customFormat="false" ht="13.8" hidden="false" customHeight="false" outlineLevel="0" collapsed="false">
      <c r="E599" s="6"/>
      <c r="F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customFormat="false" ht="13.8" hidden="false" customHeight="false" outlineLevel="0" collapsed="false">
      <c r="E600" s="6"/>
      <c r="F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customFormat="false" ht="13.8" hidden="false" customHeight="false" outlineLevel="0" collapsed="false">
      <c r="E601" s="6"/>
      <c r="F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customFormat="false" ht="13.8" hidden="false" customHeight="false" outlineLevel="0" collapsed="false">
      <c r="E602" s="6"/>
      <c r="F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customFormat="false" ht="13.8" hidden="false" customHeight="false" outlineLevel="0" collapsed="false">
      <c r="E603" s="6"/>
      <c r="F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customFormat="false" ht="13.8" hidden="false" customHeight="false" outlineLevel="0" collapsed="false">
      <c r="E604" s="6"/>
      <c r="F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customFormat="false" ht="13.8" hidden="false" customHeight="false" outlineLevel="0" collapsed="false">
      <c r="E605" s="6"/>
      <c r="F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customFormat="false" ht="13.8" hidden="false" customHeight="false" outlineLevel="0" collapsed="false">
      <c r="E606" s="6"/>
      <c r="F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customFormat="false" ht="13.8" hidden="false" customHeight="false" outlineLevel="0" collapsed="false">
      <c r="E607" s="6"/>
      <c r="F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customFormat="false" ht="13.8" hidden="false" customHeight="false" outlineLevel="0" collapsed="false">
      <c r="E608" s="6"/>
      <c r="F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customFormat="false" ht="13.8" hidden="false" customHeight="false" outlineLevel="0" collapsed="false">
      <c r="E609" s="6"/>
      <c r="F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customFormat="false" ht="13.8" hidden="false" customHeight="false" outlineLevel="0" collapsed="false">
      <c r="E610" s="6"/>
      <c r="F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customFormat="false" ht="13.8" hidden="false" customHeight="false" outlineLevel="0" collapsed="false">
      <c r="E611" s="6"/>
      <c r="F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customFormat="false" ht="13.8" hidden="false" customHeight="false" outlineLevel="0" collapsed="false">
      <c r="E612" s="6"/>
      <c r="F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customFormat="false" ht="13.8" hidden="false" customHeight="false" outlineLevel="0" collapsed="false">
      <c r="E613" s="6"/>
      <c r="F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customFormat="false" ht="13.8" hidden="false" customHeight="false" outlineLevel="0" collapsed="false">
      <c r="E614" s="6"/>
      <c r="F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customFormat="false" ht="13.8" hidden="false" customHeight="false" outlineLevel="0" collapsed="false">
      <c r="E615" s="6"/>
      <c r="F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customFormat="false" ht="13.8" hidden="false" customHeight="false" outlineLevel="0" collapsed="false">
      <c r="E616" s="6"/>
      <c r="F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customFormat="false" ht="13.8" hidden="false" customHeight="false" outlineLevel="0" collapsed="false">
      <c r="E617" s="6"/>
      <c r="F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customFormat="false" ht="13.8" hidden="false" customHeight="false" outlineLevel="0" collapsed="false">
      <c r="E618" s="6"/>
      <c r="F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customFormat="false" ht="13.8" hidden="false" customHeight="false" outlineLevel="0" collapsed="false">
      <c r="E619" s="6"/>
      <c r="F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customFormat="false" ht="13.8" hidden="false" customHeight="false" outlineLevel="0" collapsed="false">
      <c r="E620" s="6"/>
      <c r="F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customFormat="false" ht="13.8" hidden="false" customHeight="false" outlineLevel="0" collapsed="false">
      <c r="E621" s="6"/>
      <c r="F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customFormat="false" ht="13.8" hidden="false" customHeight="false" outlineLevel="0" collapsed="false">
      <c r="E622" s="6"/>
      <c r="F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customFormat="false" ht="13.8" hidden="false" customHeight="false" outlineLevel="0" collapsed="false">
      <c r="E623" s="6"/>
      <c r="F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customFormat="false" ht="13.8" hidden="false" customHeight="false" outlineLevel="0" collapsed="false">
      <c r="E624" s="6"/>
      <c r="F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customFormat="false" ht="13.8" hidden="false" customHeight="false" outlineLevel="0" collapsed="false">
      <c r="E625" s="6"/>
      <c r="F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customFormat="false" ht="13.8" hidden="false" customHeight="false" outlineLevel="0" collapsed="false">
      <c r="E626" s="6"/>
      <c r="F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customFormat="false" ht="13.8" hidden="false" customHeight="false" outlineLevel="0" collapsed="false">
      <c r="E627" s="6"/>
      <c r="F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customFormat="false" ht="13.8" hidden="false" customHeight="false" outlineLevel="0" collapsed="false">
      <c r="E628" s="6"/>
      <c r="F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customFormat="false" ht="13.8" hidden="false" customHeight="false" outlineLevel="0" collapsed="false">
      <c r="E629" s="6"/>
      <c r="F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customFormat="false" ht="13.8" hidden="false" customHeight="false" outlineLevel="0" collapsed="false">
      <c r="E630" s="6"/>
      <c r="F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customFormat="false" ht="13.8" hidden="false" customHeight="false" outlineLevel="0" collapsed="false">
      <c r="E631" s="6"/>
      <c r="F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customFormat="false" ht="13.8" hidden="false" customHeight="false" outlineLevel="0" collapsed="false">
      <c r="E632" s="6"/>
      <c r="F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customFormat="false" ht="13.8" hidden="false" customHeight="false" outlineLevel="0" collapsed="false">
      <c r="E633" s="6"/>
      <c r="F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customFormat="false" ht="13.8" hidden="false" customHeight="false" outlineLevel="0" collapsed="false">
      <c r="E634" s="6"/>
      <c r="F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customFormat="false" ht="13.8" hidden="false" customHeight="false" outlineLevel="0" collapsed="false">
      <c r="E635" s="6"/>
      <c r="F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customFormat="false" ht="13.8" hidden="false" customHeight="false" outlineLevel="0" collapsed="false">
      <c r="E636" s="6"/>
      <c r="F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customFormat="false" ht="13.8" hidden="false" customHeight="false" outlineLevel="0" collapsed="false">
      <c r="E637" s="6"/>
      <c r="F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customFormat="false" ht="13.8" hidden="false" customHeight="false" outlineLevel="0" collapsed="false">
      <c r="E638" s="6"/>
      <c r="F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customFormat="false" ht="13.8" hidden="false" customHeight="false" outlineLevel="0" collapsed="false">
      <c r="E639" s="6"/>
      <c r="F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customFormat="false" ht="13.8" hidden="false" customHeight="false" outlineLevel="0" collapsed="false">
      <c r="E640" s="6"/>
      <c r="F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customFormat="false" ht="13.8" hidden="false" customHeight="false" outlineLevel="0" collapsed="false">
      <c r="E641" s="6"/>
      <c r="F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customFormat="false" ht="13.8" hidden="false" customHeight="false" outlineLevel="0" collapsed="false">
      <c r="E642" s="6"/>
      <c r="F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customFormat="false" ht="13.8" hidden="false" customHeight="false" outlineLevel="0" collapsed="false">
      <c r="E643" s="6"/>
      <c r="F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customFormat="false" ht="13.8" hidden="false" customHeight="false" outlineLevel="0" collapsed="false">
      <c r="E644" s="6"/>
      <c r="F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customFormat="false" ht="13.8" hidden="false" customHeight="false" outlineLevel="0" collapsed="false">
      <c r="E645" s="6"/>
      <c r="F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customFormat="false" ht="13.8" hidden="false" customHeight="false" outlineLevel="0" collapsed="false">
      <c r="E646" s="6"/>
      <c r="F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customFormat="false" ht="13.8" hidden="false" customHeight="false" outlineLevel="0" collapsed="false">
      <c r="E647" s="6"/>
      <c r="F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customFormat="false" ht="13.8" hidden="false" customHeight="false" outlineLevel="0" collapsed="false">
      <c r="E648" s="6"/>
      <c r="F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customFormat="false" ht="13.8" hidden="false" customHeight="false" outlineLevel="0" collapsed="false">
      <c r="E649" s="6"/>
      <c r="F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customFormat="false" ht="13.8" hidden="false" customHeight="false" outlineLevel="0" collapsed="false">
      <c r="E650" s="6"/>
      <c r="F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customFormat="false" ht="13.8" hidden="false" customHeight="false" outlineLevel="0" collapsed="false">
      <c r="E651" s="6"/>
      <c r="F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customFormat="false" ht="13.8" hidden="false" customHeight="false" outlineLevel="0" collapsed="false">
      <c r="E652" s="6"/>
      <c r="F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customFormat="false" ht="13.8" hidden="false" customHeight="false" outlineLevel="0" collapsed="false">
      <c r="E653" s="6"/>
      <c r="F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customFormat="false" ht="13.8" hidden="false" customHeight="false" outlineLevel="0" collapsed="false">
      <c r="E654" s="6"/>
      <c r="F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customFormat="false" ht="13.8" hidden="false" customHeight="false" outlineLevel="0" collapsed="false">
      <c r="E655" s="6"/>
      <c r="F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customFormat="false" ht="13.8" hidden="false" customHeight="false" outlineLevel="0" collapsed="false">
      <c r="E656" s="6"/>
      <c r="F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customFormat="false" ht="13.8" hidden="false" customHeight="false" outlineLevel="0" collapsed="false">
      <c r="E657" s="6"/>
      <c r="F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customFormat="false" ht="13.8" hidden="false" customHeight="false" outlineLevel="0" collapsed="false">
      <c r="E658" s="6"/>
      <c r="F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customFormat="false" ht="13.8" hidden="false" customHeight="false" outlineLevel="0" collapsed="false">
      <c r="E659" s="6"/>
      <c r="F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customFormat="false" ht="13.8" hidden="false" customHeight="false" outlineLevel="0" collapsed="false">
      <c r="E660" s="6"/>
      <c r="F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customFormat="false" ht="13.8" hidden="false" customHeight="false" outlineLevel="0" collapsed="false">
      <c r="E661" s="6"/>
      <c r="F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customFormat="false" ht="13.8" hidden="false" customHeight="false" outlineLevel="0" collapsed="false">
      <c r="E662" s="6"/>
      <c r="F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customFormat="false" ht="13.8" hidden="false" customHeight="false" outlineLevel="0" collapsed="false">
      <c r="E663" s="6"/>
      <c r="F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customFormat="false" ht="13.8" hidden="false" customHeight="false" outlineLevel="0" collapsed="false">
      <c r="E664" s="6"/>
      <c r="F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customFormat="false" ht="13.8" hidden="false" customHeight="false" outlineLevel="0" collapsed="false">
      <c r="E665" s="6"/>
      <c r="F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customFormat="false" ht="13.8" hidden="false" customHeight="false" outlineLevel="0" collapsed="false">
      <c r="E666" s="6"/>
      <c r="F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customFormat="false" ht="13.8" hidden="false" customHeight="false" outlineLevel="0" collapsed="false">
      <c r="E667" s="6"/>
      <c r="F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customFormat="false" ht="13.8" hidden="false" customHeight="false" outlineLevel="0" collapsed="false">
      <c r="E668" s="6"/>
      <c r="F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customFormat="false" ht="13.8" hidden="false" customHeight="false" outlineLevel="0" collapsed="false">
      <c r="E669" s="6"/>
      <c r="F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customFormat="false" ht="13.8" hidden="false" customHeight="false" outlineLevel="0" collapsed="false">
      <c r="E670" s="6"/>
      <c r="F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customFormat="false" ht="13.8" hidden="false" customHeight="false" outlineLevel="0" collapsed="false">
      <c r="E671" s="6"/>
      <c r="F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customFormat="false" ht="13.8" hidden="false" customHeight="false" outlineLevel="0" collapsed="false">
      <c r="E672" s="6"/>
      <c r="F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customFormat="false" ht="13.8" hidden="false" customHeight="false" outlineLevel="0" collapsed="false">
      <c r="E673" s="6"/>
      <c r="F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customFormat="false" ht="13.8" hidden="false" customHeight="false" outlineLevel="0" collapsed="false">
      <c r="E674" s="6"/>
      <c r="F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customFormat="false" ht="13.8" hidden="false" customHeight="false" outlineLevel="0" collapsed="false">
      <c r="E675" s="6"/>
      <c r="F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customFormat="false" ht="13.8" hidden="false" customHeight="false" outlineLevel="0" collapsed="false">
      <c r="E676" s="6"/>
      <c r="F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customFormat="false" ht="13.8" hidden="false" customHeight="false" outlineLevel="0" collapsed="false">
      <c r="E677" s="6"/>
      <c r="F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customFormat="false" ht="13.8" hidden="false" customHeight="false" outlineLevel="0" collapsed="false">
      <c r="E678" s="6"/>
      <c r="F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customFormat="false" ht="13.8" hidden="false" customHeight="false" outlineLevel="0" collapsed="false">
      <c r="E679" s="6"/>
      <c r="F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customFormat="false" ht="13.8" hidden="false" customHeight="false" outlineLevel="0" collapsed="false">
      <c r="E680" s="6"/>
      <c r="F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customFormat="false" ht="13.8" hidden="false" customHeight="false" outlineLevel="0" collapsed="false">
      <c r="E681" s="6"/>
      <c r="F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customFormat="false" ht="13.8" hidden="false" customHeight="false" outlineLevel="0" collapsed="false">
      <c r="E682" s="6"/>
      <c r="F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customFormat="false" ht="13.8" hidden="false" customHeight="false" outlineLevel="0" collapsed="false">
      <c r="E683" s="6"/>
      <c r="F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customFormat="false" ht="13.8" hidden="false" customHeight="false" outlineLevel="0" collapsed="false">
      <c r="E684" s="6"/>
      <c r="F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customFormat="false" ht="13.8" hidden="false" customHeight="false" outlineLevel="0" collapsed="false">
      <c r="E685" s="6"/>
      <c r="F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customFormat="false" ht="13.8" hidden="false" customHeight="false" outlineLevel="0" collapsed="false">
      <c r="E686" s="6"/>
      <c r="F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customFormat="false" ht="13.8" hidden="false" customHeight="false" outlineLevel="0" collapsed="false">
      <c r="E687" s="6"/>
      <c r="F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customFormat="false" ht="13.8" hidden="false" customHeight="false" outlineLevel="0" collapsed="false">
      <c r="E688" s="6"/>
      <c r="F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customFormat="false" ht="13.8" hidden="false" customHeight="false" outlineLevel="0" collapsed="false">
      <c r="E689" s="6"/>
      <c r="F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customFormat="false" ht="13.8" hidden="false" customHeight="false" outlineLevel="0" collapsed="false">
      <c r="E690" s="6"/>
      <c r="F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customFormat="false" ht="13.8" hidden="false" customHeight="false" outlineLevel="0" collapsed="false">
      <c r="E691" s="6"/>
      <c r="F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customFormat="false" ht="13.8" hidden="false" customHeight="false" outlineLevel="0" collapsed="false">
      <c r="E692" s="6"/>
      <c r="F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customFormat="false" ht="13.8" hidden="false" customHeight="false" outlineLevel="0" collapsed="false">
      <c r="E693" s="6"/>
      <c r="F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customFormat="false" ht="13.8" hidden="false" customHeight="false" outlineLevel="0" collapsed="false">
      <c r="E694" s="6"/>
      <c r="F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customFormat="false" ht="13.8" hidden="false" customHeight="false" outlineLevel="0" collapsed="false">
      <c r="E695" s="6"/>
      <c r="F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customFormat="false" ht="13.8" hidden="false" customHeight="false" outlineLevel="0" collapsed="false">
      <c r="E696" s="6"/>
      <c r="F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customFormat="false" ht="13.8" hidden="false" customHeight="false" outlineLevel="0" collapsed="false">
      <c r="E697" s="6"/>
      <c r="F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customFormat="false" ht="13.8" hidden="false" customHeight="false" outlineLevel="0" collapsed="false">
      <c r="E698" s="6"/>
      <c r="F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customFormat="false" ht="13.8" hidden="false" customHeight="false" outlineLevel="0" collapsed="false">
      <c r="E699" s="6"/>
      <c r="F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customFormat="false" ht="13.8" hidden="false" customHeight="false" outlineLevel="0" collapsed="false">
      <c r="E700" s="6"/>
      <c r="F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customFormat="false" ht="13.8" hidden="false" customHeight="false" outlineLevel="0" collapsed="false">
      <c r="E701" s="6"/>
      <c r="F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customFormat="false" ht="13.8" hidden="false" customHeight="false" outlineLevel="0" collapsed="false">
      <c r="E702" s="6"/>
      <c r="F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customFormat="false" ht="13.8" hidden="false" customHeight="false" outlineLevel="0" collapsed="false">
      <c r="E703" s="6"/>
      <c r="F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customFormat="false" ht="13.8" hidden="false" customHeight="false" outlineLevel="0" collapsed="false">
      <c r="E704" s="6"/>
      <c r="F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customFormat="false" ht="13.8" hidden="false" customHeight="false" outlineLevel="0" collapsed="false">
      <c r="E705" s="6"/>
      <c r="F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customFormat="false" ht="13.8" hidden="false" customHeight="false" outlineLevel="0" collapsed="false">
      <c r="E706" s="6"/>
      <c r="F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customFormat="false" ht="13.8" hidden="false" customHeight="false" outlineLevel="0" collapsed="false">
      <c r="E707" s="6"/>
      <c r="F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customFormat="false" ht="13.8" hidden="false" customHeight="false" outlineLevel="0" collapsed="false">
      <c r="E708" s="6"/>
      <c r="F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customFormat="false" ht="13.8" hidden="false" customHeight="false" outlineLevel="0" collapsed="false">
      <c r="E709" s="6"/>
      <c r="F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customFormat="false" ht="13.8" hidden="false" customHeight="false" outlineLevel="0" collapsed="false">
      <c r="E710" s="6"/>
      <c r="F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customFormat="false" ht="13.8" hidden="false" customHeight="false" outlineLevel="0" collapsed="false">
      <c r="E711" s="6"/>
      <c r="F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customFormat="false" ht="13.8" hidden="false" customHeight="false" outlineLevel="0" collapsed="false">
      <c r="E712" s="6"/>
      <c r="F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customFormat="false" ht="13.8" hidden="false" customHeight="false" outlineLevel="0" collapsed="false">
      <c r="E713" s="6"/>
      <c r="F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customFormat="false" ht="13.8" hidden="false" customHeight="false" outlineLevel="0" collapsed="false">
      <c r="E714" s="6"/>
      <c r="F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customFormat="false" ht="13.8" hidden="false" customHeight="false" outlineLevel="0" collapsed="false">
      <c r="E715" s="6"/>
      <c r="F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customFormat="false" ht="13.8" hidden="false" customHeight="false" outlineLevel="0" collapsed="false">
      <c r="E716" s="6"/>
      <c r="F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customFormat="false" ht="13.8" hidden="false" customHeight="false" outlineLevel="0" collapsed="false">
      <c r="E717" s="6"/>
      <c r="F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customFormat="false" ht="13.8" hidden="false" customHeight="false" outlineLevel="0" collapsed="false">
      <c r="E718" s="6"/>
      <c r="F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customFormat="false" ht="13.8" hidden="false" customHeight="false" outlineLevel="0" collapsed="false">
      <c r="E719" s="6"/>
      <c r="F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customFormat="false" ht="13.8" hidden="false" customHeight="false" outlineLevel="0" collapsed="false">
      <c r="E720" s="6"/>
      <c r="F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customFormat="false" ht="13.8" hidden="false" customHeight="false" outlineLevel="0" collapsed="false">
      <c r="E721" s="6"/>
      <c r="F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customFormat="false" ht="13.8" hidden="false" customHeight="false" outlineLevel="0" collapsed="false">
      <c r="E722" s="6"/>
      <c r="F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customFormat="false" ht="13.8" hidden="false" customHeight="false" outlineLevel="0" collapsed="false">
      <c r="E723" s="6"/>
      <c r="F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customFormat="false" ht="13.8" hidden="false" customHeight="false" outlineLevel="0" collapsed="false">
      <c r="E724" s="6"/>
      <c r="F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customFormat="false" ht="13.8" hidden="false" customHeight="false" outlineLevel="0" collapsed="false">
      <c r="E725" s="6"/>
      <c r="F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customFormat="false" ht="13.8" hidden="false" customHeight="false" outlineLevel="0" collapsed="false">
      <c r="E726" s="6"/>
      <c r="F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customFormat="false" ht="13.8" hidden="false" customHeight="false" outlineLevel="0" collapsed="false">
      <c r="E727" s="6"/>
      <c r="F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customFormat="false" ht="13.8" hidden="false" customHeight="false" outlineLevel="0" collapsed="false">
      <c r="E728" s="6"/>
      <c r="F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customFormat="false" ht="13.8" hidden="false" customHeight="false" outlineLevel="0" collapsed="false">
      <c r="E729" s="6"/>
      <c r="F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customFormat="false" ht="13.8" hidden="false" customHeight="false" outlineLevel="0" collapsed="false">
      <c r="E730" s="6"/>
      <c r="F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customFormat="false" ht="13.8" hidden="false" customHeight="false" outlineLevel="0" collapsed="false">
      <c r="E731" s="6"/>
      <c r="F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customFormat="false" ht="13.8" hidden="false" customHeight="false" outlineLevel="0" collapsed="false">
      <c r="E732" s="6"/>
      <c r="F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customFormat="false" ht="13.8" hidden="false" customHeight="false" outlineLevel="0" collapsed="false">
      <c r="E733" s="6"/>
      <c r="F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customFormat="false" ht="13.8" hidden="false" customHeight="false" outlineLevel="0" collapsed="false">
      <c r="E734" s="6"/>
      <c r="F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customFormat="false" ht="13.8" hidden="false" customHeight="false" outlineLevel="0" collapsed="false">
      <c r="E735" s="6"/>
      <c r="F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customFormat="false" ht="13.8" hidden="false" customHeight="false" outlineLevel="0" collapsed="false">
      <c r="E736" s="6"/>
      <c r="F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customFormat="false" ht="13.8" hidden="false" customHeight="false" outlineLevel="0" collapsed="false">
      <c r="E737" s="6"/>
      <c r="F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customFormat="false" ht="13.8" hidden="false" customHeight="false" outlineLevel="0" collapsed="false">
      <c r="E738" s="6"/>
      <c r="F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customFormat="false" ht="13.8" hidden="false" customHeight="false" outlineLevel="0" collapsed="false">
      <c r="E739" s="6"/>
      <c r="F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customFormat="false" ht="13.8" hidden="false" customHeight="false" outlineLevel="0" collapsed="false">
      <c r="E740" s="6"/>
      <c r="F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customFormat="false" ht="13.8" hidden="false" customHeight="false" outlineLevel="0" collapsed="false">
      <c r="E741" s="6"/>
      <c r="F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customFormat="false" ht="13.8" hidden="false" customHeight="false" outlineLevel="0" collapsed="false">
      <c r="E742" s="6"/>
      <c r="F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customFormat="false" ht="13.8" hidden="false" customHeight="false" outlineLevel="0" collapsed="false">
      <c r="E743" s="6"/>
      <c r="F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customFormat="false" ht="13.8" hidden="false" customHeight="false" outlineLevel="0" collapsed="false">
      <c r="E744" s="6"/>
      <c r="F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customFormat="false" ht="13.8" hidden="false" customHeight="false" outlineLevel="0" collapsed="false">
      <c r="E745" s="6"/>
      <c r="F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customFormat="false" ht="13.8" hidden="false" customHeight="false" outlineLevel="0" collapsed="false">
      <c r="E746" s="6"/>
      <c r="F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customFormat="false" ht="13.8" hidden="false" customHeight="false" outlineLevel="0" collapsed="false">
      <c r="E747" s="6"/>
      <c r="F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customFormat="false" ht="13.8" hidden="false" customHeight="false" outlineLevel="0" collapsed="false">
      <c r="E748" s="6"/>
      <c r="F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customFormat="false" ht="13.8" hidden="false" customHeight="false" outlineLevel="0" collapsed="false">
      <c r="E749" s="6"/>
      <c r="F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customFormat="false" ht="13.8" hidden="false" customHeight="false" outlineLevel="0" collapsed="false">
      <c r="E750" s="6"/>
      <c r="F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customFormat="false" ht="13.8" hidden="false" customHeight="false" outlineLevel="0" collapsed="false">
      <c r="E751" s="6"/>
      <c r="F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customFormat="false" ht="13.8" hidden="false" customHeight="false" outlineLevel="0" collapsed="false">
      <c r="E752" s="6"/>
      <c r="F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customFormat="false" ht="13.8" hidden="false" customHeight="false" outlineLevel="0" collapsed="false">
      <c r="E753" s="6"/>
      <c r="F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customFormat="false" ht="13.8" hidden="false" customHeight="false" outlineLevel="0" collapsed="false">
      <c r="E754" s="6"/>
      <c r="F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customFormat="false" ht="13.8" hidden="false" customHeight="false" outlineLevel="0" collapsed="false">
      <c r="E755" s="6"/>
      <c r="F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customFormat="false" ht="13.8" hidden="false" customHeight="false" outlineLevel="0" collapsed="false">
      <c r="E756" s="6"/>
      <c r="F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customFormat="false" ht="13.8" hidden="false" customHeight="false" outlineLevel="0" collapsed="false">
      <c r="E757" s="6"/>
      <c r="F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customFormat="false" ht="13.8" hidden="false" customHeight="false" outlineLevel="0" collapsed="false">
      <c r="E758" s="6"/>
      <c r="F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customFormat="false" ht="13.8" hidden="false" customHeight="false" outlineLevel="0" collapsed="false">
      <c r="E759" s="6"/>
      <c r="F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customFormat="false" ht="13.8" hidden="false" customHeight="false" outlineLevel="0" collapsed="false">
      <c r="E760" s="6"/>
      <c r="F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customFormat="false" ht="13.8" hidden="false" customHeight="false" outlineLevel="0" collapsed="false">
      <c r="E761" s="6"/>
      <c r="F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customFormat="false" ht="13.8" hidden="false" customHeight="false" outlineLevel="0" collapsed="false">
      <c r="E762" s="6"/>
      <c r="F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customFormat="false" ht="13.8" hidden="false" customHeight="false" outlineLevel="0" collapsed="false">
      <c r="E763" s="6"/>
      <c r="F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customFormat="false" ht="13.8" hidden="false" customHeight="false" outlineLevel="0" collapsed="false">
      <c r="E764" s="6"/>
      <c r="F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customFormat="false" ht="13.8" hidden="false" customHeight="false" outlineLevel="0" collapsed="false">
      <c r="E765" s="6"/>
      <c r="F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customFormat="false" ht="13.8" hidden="false" customHeight="false" outlineLevel="0" collapsed="false">
      <c r="E766" s="6"/>
      <c r="F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customFormat="false" ht="13.8" hidden="false" customHeight="false" outlineLevel="0" collapsed="false">
      <c r="E767" s="6"/>
      <c r="F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customFormat="false" ht="13.8" hidden="false" customHeight="false" outlineLevel="0" collapsed="false">
      <c r="E768" s="6"/>
      <c r="F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customFormat="false" ht="13.8" hidden="false" customHeight="false" outlineLevel="0" collapsed="false">
      <c r="E769" s="6"/>
      <c r="F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customFormat="false" ht="13.8" hidden="false" customHeight="false" outlineLevel="0" collapsed="false">
      <c r="E770" s="6"/>
      <c r="F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customFormat="false" ht="13.8" hidden="false" customHeight="false" outlineLevel="0" collapsed="false">
      <c r="E771" s="6"/>
      <c r="F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customFormat="false" ht="13.8" hidden="false" customHeight="false" outlineLevel="0" collapsed="false">
      <c r="E772" s="6"/>
      <c r="F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customFormat="false" ht="13.8" hidden="false" customHeight="false" outlineLevel="0" collapsed="false">
      <c r="E773" s="6"/>
      <c r="F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customFormat="false" ht="13.8" hidden="false" customHeight="false" outlineLevel="0" collapsed="false">
      <c r="E774" s="6"/>
      <c r="F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customFormat="false" ht="13.8" hidden="false" customHeight="false" outlineLevel="0" collapsed="false">
      <c r="E775" s="6"/>
      <c r="F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customFormat="false" ht="13.8" hidden="false" customHeight="false" outlineLevel="0" collapsed="false">
      <c r="E776" s="6"/>
      <c r="F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customFormat="false" ht="13.8" hidden="false" customHeight="false" outlineLevel="0" collapsed="false">
      <c r="E777" s="6"/>
      <c r="F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customFormat="false" ht="13.8" hidden="false" customHeight="false" outlineLevel="0" collapsed="false">
      <c r="E778" s="6"/>
      <c r="F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customFormat="false" ht="13.8" hidden="false" customHeight="false" outlineLevel="0" collapsed="false">
      <c r="E779" s="6"/>
      <c r="F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customFormat="false" ht="13.8" hidden="false" customHeight="false" outlineLevel="0" collapsed="false">
      <c r="E780" s="6"/>
      <c r="F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customFormat="false" ht="13.8" hidden="false" customHeight="false" outlineLevel="0" collapsed="false">
      <c r="E781" s="6"/>
      <c r="F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customFormat="false" ht="13.8" hidden="false" customHeight="false" outlineLevel="0" collapsed="false">
      <c r="E782" s="6"/>
      <c r="F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customFormat="false" ht="13.8" hidden="false" customHeight="false" outlineLevel="0" collapsed="false">
      <c r="E783" s="6"/>
      <c r="F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customFormat="false" ht="13.8" hidden="false" customHeight="false" outlineLevel="0" collapsed="false">
      <c r="E784" s="6"/>
      <c r="F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customFormat="false" ht="13.8" hidden="false" customHeight="false" outlineLevel="0" collapsed="false">
      <c r="E785" s="6"/>
      <c r="F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customFormat="false" ht="13.8" hidden="false" customHeight="false" outlineLevel="0" collapsed="false">
      <c r="E786" s="6"/>
      <c r="F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customFormat="false" ht="13.8" hidden="false" customHeight="false" outlineLevel="0" collapsed="false">
      <c r="E787" s="6"/>
      <c r="F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customFormat="false" ht="13.8" hidden="false" customHeight="false" outlineLevel="0" collapsed="false">
      <c r="E788" s="6"/>
      <c r="F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customFormat="false" ht="13.8" hidden="false" customHeight="false" outlineLevel="0" collapsed="false">
      <c r="E789" s="6"/>
      <c r="F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customFormat="false" ht="13.8" hidden="false" customHeight="false" outlineLevel="0" collapsed="false">
      <c r="E790" s="6"/>
      <c r="F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customFormat="false" ht="13.8" hidden="false" customHeight="false" outlineLevel="0" collapsed="false">
      <c r="E791" s="6"/>
      <c r="F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customFormat="false" ht="13.8" hidden="false" customHeight="false" outlineLevel="0" collapsed="false">
      <c r="E792" s="6"/>
      <c r="F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customFormat="false" ht="13.8" hidden="false" customHeight="false" outlineLevel="0" collapsed="false">
      <c r="E793" s="6"/>
      <c r="F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customFormat="false" ht="13.8" hidden="false" customHeight="false" outlineLevel="0" collapsed="false">
      <c r="E794" s="6"/>
      <c r="F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customFormat="false" ht="13.8" hidden="false" customHeight="false" outlineLevel="0" collapsed="false">
      <c r="E795" s="6"/>
      <c r="F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customFormat="false" ht="13.8" hidden="false" customHeight="false" outlineLevel="0" collapsed="false">
      <c r="E796" s="6"/>
      <c r="F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customFormat="false" ht="13.8" hidden="false" customHeight="false" outlineLevel="0" collapsed="false">
      <c r="E797" s="6"/>
      <c r="F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customFormat="false" ht="13.8" hidden="false" customHeight="false" outlineLevel="0" collapsed="false">
      <c r="E798" s="6"/>
      <c r="F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customFormat="false" ht="13.8" hidden="false" customHeight="false" outlineLevel="0" collapsed="false">
      <c r="E799" s="6"/>
      <c r="F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customFormat="false" ht="13.8" hidden="false" customHeight="false" outlineLevel="0" collapsed="false">
      <c r="E800" s="6"/>
      <c r="F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customFormat="false" ht="13.8" hidden="false" customHeight="false" outlineLevel="0" collapsed="false">
      <c r="E801" s="6"/>
      <c r="F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customFormat="false" ht="13.8" hidden="false" customHeight="false" outlineLevel="0" collapsed="false">
      <c r="E802" s="6"/>
      <c r="F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customFormat="false" ht="13.8" hidden="false" customHeight="false" outlineLevel="0" collapsed="false">
      <c r="E803" s="6"/>
      <c r="F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customFormat="false" ht="13.8" hidden="false" customHeight="false" outlineLevel="0" collapsed="false">
      <c r="E804" s="6"/>
      <c r="F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customFormat="false" ht="13.8" hidden="false" customHeight="false" outlineLevel="0" collapsed="false">
      <c r="E805" s="6"/>
      <c r="F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customFormat="false" ht="13.8" hidden="false" customHeight="false" outlineLevel="0" collapsed="false">
      <c r="E806" s="6"/>
      <c r="F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customFormat="false" ht="13.8" hidden="false" customHeight="false" outlineLevel="0" collapsed="false">
      <c r="E807" s="6"/>
      <c r="F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customFormat="false" ht="13.8" hidden="false" customHeight="false" outlineLevel="0" collapsed="false">
      <c r="E808" s="6"/>
      <c r="F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customFormat="false" ht="13.8" hidden="false" customHeight="false" outlineLevel="0" collapsed="false">
      <c r="E809" s="6"/>
      <c r="F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customFormat="false" ht="13.8" hidden="false" customHeight="false" outlineLevel="0" collapsed="false">
      <c r="E810" s="6"/>
      <c r="F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customFormat="false" ht="13.8" hidden="false" customHeight="false" outlineLevel="0" collapsed="false">
      <c r="E811" s="6"/>
      <c r="F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customFormat="false" ht="13.8" hidden="false" customHeight="false" outlineLevel="0" collapsed="false">
      <c r="E812" s="6"/>
      <c r="F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customFormat="false" ht="13.8" hidden="false" customHeight="false" outlineLevel="0" collapsed="false">
      <c r="E813" s="6"/>
      <c r="F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customFormat="false" ht="13.8" hidden="false" customHeight="false" outlineLevel="0" collapsed="false">
      <c r="E814" s="6"/>
      <c r="F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customFormat="false" ht="13.8" hidden="false" customHeight="false" outlineLevel="0" collapsed="false">
      <c r="E815" s="6"/>
      <c r="F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customFormat="false" ht="13.8" hidden="false" customHeight="false" outlineLevel="0" collapsed="false">
      <c r="E816" s="6"/>
      <c r="F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customFormat="false" ht="13.8" hidden="false" customHeight="false" outlineLevel="0" collapsed="false">
      <c r="E817" s="6"/>
      <c r="F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customFormat="false" ht="13.8" hidden="false" customHeight="false" outlineLevel="0" collapsed="false">
      <c r="E818" s="6"/>
      <c r="F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customFormat="false" ht="13.8" hidden="false" customHeight="false" outlineLevel="0" collapsed="false">
      <c r="E819" s="6"/>
      <c r="F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customFormat="false" ht="13.8" hidden="false" customHeight="false" outlineLevel="0" collapsed="false">
      <c r="E820" s="6"/>
      <c r="F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customFormat="false" ht="13.8" hidden="false" customHeight="false" outlineLevel="0" collapsed="false">
      <c r="E821" s="6"/>
      <c r="F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customFormat="false" ht="13.8" hidden="false" customHeight="false" outlineLevel="0" collapsed="false">
      <c r="E822" s="6"/>
      <c r="F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customFormat="false" ht="13.8" hidden="false" customHeight="false" outlineLevel="0" collapsed="false">
      <c r="E823" s="6"/>
      <c r="F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customFormat="false" ht="13.8" hidden="false" customHeight="false" outlineLevel="0" collapsed="false">
      <c r="E824" s="6"/>
      <c r="F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customFormat="false" ht="13.8" hidden="false" customHeight="false" outlineLevel="0" collapsed="false">
      <c r="E825" s="6"/>
      <c r="F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customFormat="false" ht="13.8" hidden="false" customHeight="false" outlineLevel="0" collapsed="false">
      <c r="E826" s="6"/>
      <c r="F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customFormat="false" ht="13.8" hidden="false" customHeight="false" outlineLevel="0" collapsed="false">
      <c r="E827" s="6"/>
      <c r="F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customFormat="false" ht="13.8" hidden="false" customHeight="false" outlineLevel="0" collapsed="false">
      <c r="E828" s="6"/>
      <c r="F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customFormat="false" ht="13.8" hidden="false" customHeight="false" outlineLevel="0" collapsed="false">
      <c r="E829" s="6"/>
      <c r="F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customFormat="false" ht="13.8" hidden="false" customHeight="false" outlineLevel="0" collapsed="false">
      <c r="E830" s="6"/>
      <c r="F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customFormat="false" ht="13.8" hidden="false" customHeight="false" outlineLevel="0" collapsed="false">
      <c r="E831" s="6"/>
      <c r="F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customFormat="false" ht="13.8" hidden="false" customHeight="false" outlineLevel="0" collapsed="false">
      <c r="E832" s="6"/>
      <c r="F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customFormat="false" ht="13.8" hidden="false" customHeight="false" outlineLevel="0" collapsed="false">
      <c r="E833" s="6"/>
      <c r="F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customFormat="false" ht="13.8" hidden="false" customHeight="false" outlineLevel="0" collapsed="false">
      <c r="E834" s="6"/>
      <c r="F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customFormat="false" ht="13.8" hidden="false" customHeight="false" outlineLevel="0" collapsed="false">
      <c r="E835" s="6"/>
      <c r="F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customFormat="false" ht="13.8" hidden="false" customHeight="false" outlineLevel="0" collapsed="false">
      <c r="E836" s="6"/>
      <c r="F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customFormat="false" ht="13.8" hidden="false" customHeight="false" outlineLevel="0" collapsed="false">
      <c r="E837" s="6"/>
      <c r="F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customFormat="false" ht="13.8" hidden="false" customHeight="false" outlineLevel="0" collapsed="false">
      <c r="E838" s="6"/>
      <c r="F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customFormat="false" ht="13.8" hidden="false" customHeight="false" outlineLevel="0" collapsed="false">
      <c r="E839" s="6"/>
      <c r="F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customFormat="false" ht="13.8" hidden="false" customHeight="false" outlineLevel="0" collapsed="false">
      <c r="E840" s="6"/>
      <c r="F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customFormat="false" ht="13.8" hidden="false" customHeight="false" outlineLevel="0" collapsed="false">
      <c r="E841" s="6"/>
      <c r="F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customFormat="false" ht="13.8" hidden="false" customHeight="false" outlineLevel="0" collapsed="false">
      <c r="E842" s="6"/>
      <c r="F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customFormat="false" ht="13.8" hidden="false" customHeight="false" outlineLevel="0" collapsed="false">
      <c r="E843" s="6"/>
      <c r="F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customFormat="false" ht="13.8" hidden="false" customHeight="false" outlineLevel="0" collapsed="false">
      <c r="E844" s="6"/>
      <c r="F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customFormat="false" ht="13.8" hidden="false" customHeight="false" outlineLevel="0" collapsed="false">
      <c r="E845" s="6"/>
      <c r="F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customFormat="false" ht="13.8" hidden="false" customHeight="false" outlineLevel="0" collapsed="false">
      <c r="E846" s="6"/>
      <c r="F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customFormat="false" ht="13.8" hidden="false" customHeight="false" outlineLevel="0" collapsed="false">
      <c r="E847" s="6"/>
      <c r="F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customFormat="false" ht="13.8" hidden="false" customHeight="false" outlineLevel="0" collapsed="false">
      <c r="E848" s="6"/>
      <c r="F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customFormat="false" ht="13.8" hidden="false" customHeight="false" outlineLevel="0" collapsed="false">
      <c r="E849" s="6"/>
      <c r="F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customFormat="false" ht="13.8" hidden="false" customHeight="false" outlineLevel="0" collapsed="false">
      <c r="E850" s="6"/>
      <c r="F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customFormat="false" ht="13.8" hidden="false" customHeight="false" outlineLevel="0" collapsed="false">
      <c r="E851" s="6"/>
      <c r="F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customFormat="false" ht="13.8" hidden="false" customHeight="false" outlineLevel="0" collapsed="false">
      <c r="E852" s="6"/>
      <c r="F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customFormat="false" ht="13.8" hidden="false" customHeight="false" outlineLevel="0" collapsed="false">
      <c r="E853" s="6"/>
      <c r="F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customFormat="false" ht="13.8" hidden="false" customHeight="false" outlineLevel="0" collapsed="false">
      <c r="E854" s="6"/>
      <c r="F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customFormat="false" ht="13.8" hidden="false" customHeight="false" outlineLevel="0" collapsed="false">
      <c r="E855" s="6"/>
      <c r="F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customFormat="false" ht="13.8" hidden="false" customHeight="false" outlineLevel="0" collapsed="false">
      <c r="E856" s="6"/>
      <c r="F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customFormat="false" ht="13.8" hidden="false" customHeight="false" outlineLevel="0" collapsed="false">
      <c r="E857" s="6"/>
      <c r="F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customFormat="false" ht="13.8" hidden="false" customHeight="false" outlineLevel="0" collapsed="false">
      <c r="E858" s="6"/>
      <c r="F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customFormat="false" ht="13.8" hidden="false" customHeight="false" outlineLevel="0" collapsed="false">
      <c r="E859" s="6"/>
      <c r="F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customFormat="false" ht="13.8" hidden="false" customHeight="false" outlineLevel="0" collapsed="false">
      <c r="E860" s="6"/>
      <c r="F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customFormat="false" ht="13.8" hidden="false" customHeight="false" outlineLevel="0" collapsed="false">
      <c r="E861" s="6"/>
      <c r="F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customFormat="false" ht="13.8" hidden="false" customHeight="false" outlineLevel="0" collapsed="false">
      <c r="E862" s="6"/>
      <c r="F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customFormat="false" ht="13.8" hidden="false" customHeight="false" outlineLevel="0" collapsed="false">
      <c r="E863" s="6"/>
      <c r="F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customFormat="false" ht="13.8" hidden="false" customHeight="false" outlineLevel="0" collapsed="false">
      <c r="E864" s="6"/>
      <c r="F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customFormat="false" ht="13.8" hidden="false" customHeight="false" outlineLevel="0" collapsed="false">
      <c r="E865" s="6"/>
      <c r="F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customFormat="false" ht="13.8" hidden="false" customHeight="false" outlineLevel="0" collapsed="false">
      <c r="E866" s="6"/>
      <c r="F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customFormat="false" ht="13.8" hidden="false" customHeight="false" outlineLevel="0" collapsed="false">
      <c r="E867" s="6"/>
      <c r="F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customFormat="false" ht="13.8" hidden="false" customHeight="false" outlineLevel="0" collapsed="false">
      <c r="E868" s="6"/>
      <c r="F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customFormat="false" ht="13.8" hidden="false" customHeight="false" outlineLevel="0" collapsed="false">
      <c r="E869" s="6"/>
      <c r="F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customFormat="false" ht="13.8" hidden="false" customHeight="false" outlineLevel="0" collapsed="false">
      <c r="E870" s="6"/>
      <c r="F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customFormat="false" ht="13.8" hidden="false" customHeight="false" outlineLevel="0" collapsed="false">
      <c r="E871" s="6"/>
      <c r="F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customFormat="false" ht="13.8" hidden="false" customHeight="false" outlineLevel="0" collapsed="false">
      <c r="E872" s="6"/>
      <c r="F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customFormat="false" ht="13.8" hidden="false" customHeight="false" outlineLevel="0" collapsed="false">
      <c r="E873" s="6"/>
      <c r="F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customFormat="false" ht="13.8" hidden="false" customHeight="false" outlineLevel="0" collapsed="false">
      <c r="E874" s="6"/>
      <c r="F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customFormat="false" ht="13.8" hidden="false" customHeight="false" outlineLevel="0" collapsed="false">
      <c r="E875" s="6"/>
      <c r="F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customFormat="false" ht="13.8" hidden="false" customHeight="false" outlineLevel="0" collapsed="false">
      <c r="E876" s="6"/>
      <c r="F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customFormat="false" ht="13.8" hidden="false" customHeight="false" outlineLevel="0" collapsed="false">
      <c r="E877" s="6"/>
      <c r="F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customFormat="false" ht="13.8" hidden="false" customHeight="false" outlineLevel="0" collapsed="false">
      <c r="E878" s="6"/>
      <c r="F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customFormat="false" ht="13.8" hidden="false" customHeight="false" outlineLevel="0" collapsed="false">
      <c r="E879" s="6"/>
      <c r="F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customFormat="false" ht="13.8" hidden="false" customHeight="false" outlineLevel="0" collapsed="false">
      <c r="E880" s="6"/>
      <c r="F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customFormat="false" ht="13.8" hidden="false" customHeight="false" outlineLevel="0" collapsed="false">
      <c r="E881" s="6"/>
      <c r="F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customFormat="false" ht="13.8" hidden="false" customHeight="false" outlineLevel="0" collapsed="false">
      <c r="E882" s="6"/>
      <c r="F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customFormat="false" ht="13.8" hidden="false" customHeight="false" outlineLevel="0" collapsed="false">
      <c r="E883" s="6"/>
      <c r="F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customFormat="false" ht="13.8" hidden="false" customHeight="false" outlineLevel="0" collapsed="false">
      <c r="E884" s="6"/>
      <c r="F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customFormat="false" ht="13.8" hidden="false" customHeight="false" outlineLevel="0" collapsed="false">
      <c r="E885" s="6"/>
      <c r="F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customFormat="false" ht="13.8" hidden="false" customHeight="false" outlineLevel="0" collapsed="false">
      <c r="E886" s="6"/>
      <c r="F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customFormat="false" ht="13.8" hidden="false" customHeight="false" outlineLevel="0" collapsed="false">
      <c r="E887" s="6"/>
      <c r="F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customFormat="false" ht="13.8" hidden="false" customHeight="false" outlineLevel="0" collapsed="false">
      <c r="E888" s="6"/>
      <c r="F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customFormat="false" ht="13.8" hidden="false" customHeight="false" outlineLevel="0" collapsed="false">
      <c r="E889" s="6"/>
      <c r="F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customFormat="false" ht="13.8" hidden="false" customHeight="false" outlineLevel="0" collapsed="false">
      <c r="E890" s="6"/>
      <c r="F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customFormat="false" ht="13.8" hidden="false" customHeight="false" outlineLevel="0" collapsed="false">
      <c r="E891" s="6"/>
      <c r="F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customFormat="false" ht="13.8" hidden="false" customHeight="false" outlineLevel="0" collapsed="false">
      <c r="E892" s="6"/>
      <c r="F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customFormat="false" ht="13.8" hidden="false" customHeight="false" outlineLevel="0" collapsed="false">
      <c r="E893" s="6"/>
      <c r="F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customFormat="false" ht="13.8" hidden="false" customHeight="false" outlineLevel="0" collapsed="false">
      <c r="E894" s="6"/>
      <c r="F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customFormat="false" ht="13.8" hidden="false" customHeight="false" outlineLevel="0" collapsed="false">
      <c r="E895" s="6"/>
      <c r="F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customFormat="false" ht="13.8" hidden="false" customHeight="false" outlineLevel="0" collapsed="false">
      <c r="E896" s="6"/>
      <c r="F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customFormat="false" ht="13.8" hidden="false" customHeight="false" outlineLevel="0" collapsed="false">
      <c r="E897" s="6"/>
      <c r="F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customFormat="false" ht="13.8" hidden="false" customHeight="false" outlineLevel="0" collapsed="false">
      <c r="E898" s="6"/>
      <c r="F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customFormat="false" ht="13.8" hidden="false" customHeight="false" outlineLevel="0" collapsed="false">
      <c r="E899" s="6"/>
      <c r="F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customFormat="false" ht="13.8" hidden="false" customHeight="false" outlineLevel="0" collapsed="false">
      <c r="E900" s="6"/>
      <c r="F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customFormat="false" ht="13.8" hidden="false" customHeight="false" outlineLevel="0" collapsed="false">
      <c r="E901" s="6"/>
      <c r="F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customFormat="false" ht="13.8" hidden="false" customHeight="false" outlineLevel="0" collapsed="false">
      <c r="E902" s="6"/>
      <c r="F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customFormat="false" ht="13.8" hidden="false" customHeight="false" outlineLevel="0" collapsed="false">
      <c r="E903" s="6"/>
      <c r="F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customFormat="false" ht="13.8" hidden="false" customHeight="false" outlineLevel="0" collapsed="false">
      <c r="E904" s="6"/>
      <c r="F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customFormat="false" ht="13.8" hidden="false" customHeight="false" outlineLevel="0" collapsed="false">
      <c r="E905" s="6"/>
      <c r="F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customFormat="false" ht="13.8" hidden="false" customHeight="false" outlineLevel="0" collapsed="false">
      <c r="E906" s="6"/>
      <c r="F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customFormat="false" ht="13.8" hidden="false" customHeight="false" outlineLevel="0" collapsed="false">
      <c r="E907" s="6"/>
      <c r="F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customFormat="false" ht="13.8" hidden="false" customHeight="false" outlineLevel="0" collapsed="false">
      <c r="E908" s="6"/>
      <c r="F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customFormat="false" ht="13.8" hidden="false" customHeight="false" outlineLevel="0" collapsed="false">
      <c r="E909" s="6"/>
      <c r="F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customFormat="false" ht="13.8" hidden="false" customHeight="false" outlineLevel="0" collapsed="false">
      <c r="E910" s="6"/>
      <c r="F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customFormat="false" ht="13.8" hidden="false" customHeight="false" outlineLevel="0" collapsed="false">
      <c r="E911" s="6"/>
      <c r="F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customFormat="false" ht="13.8" hidden="false" customHeight="false" outlineLevel="0" collapsed="false">
      <c r="E912" s="6"/>
      <c r="F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customFormat="false" ht="13.8" hidden="false" customHeight="false" outlineLevel="0" collapsed="false">
      <c r="E913" s="6"/>
      <c r="F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customFormat="false" ht="13.8" hidden="false" customHeight="false" outlineLevel="0" collapsed="false">
      <c r="E914" s="6"/>
      <c r="F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customFormat="false" ht="13.8" hidden="false" customHeight="false" outlineLevel="0" collapsed="false">
      <c r="E915" s="6"/>
      <c r="F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customFormat="false" ht="13.8" hidden="false" customHeight="false" outlineLevel="0" collapsed="false">
      <c r="E916" s="6"/>
      <c r="F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customFormat="false" ht="13.8" hidden="false" customHeight="false" outlineLevel="0" collapsed="false">
      <c r="E917" s="6"/>
      <c r="F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customFormat="false" ht="13.8" hidden="false" customHeight="false" outlineLevel="0" collapsed="false">
      <c r="E918" s="6"/>
      <c r="F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customFormat="false" ht="13.8" hidden="false" customHeight="false" outlineLevel="0" collapsed="false">
      <c r="E919" s="6"/>
      <c r="F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customFormat="false" ht="13.8" hidden="false" customHeight="false" outlineLevel="0" collapsed="false">
      <c r="E920" s="6"/>
      <c r="F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customFormat="false" ht="13.8" hidden="false" customHeight="false" outlineLevel="0" collapsed="false">
      <c r="E921" s="6"/>
      <c r="F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customFormat="false" ht="13.8" hidden="false" customHeight="false" outlineLevel="0" collapsed="false">
      <c r="E922" s="6"/>
      <c r="F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customFormat="false" ht="13.8" hidden="false" customHeight="false" outlineLevel="0" collapsed="false">
      <c r="E923" s="6"/>
      <c r="F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customFormat="false" ht="13.8" hidden="false" customHeight="false" outlineLevel="0" collapsed="false">
      <c r="E924" s="6"/>
      <c r="F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customFormat="false" ht="13.8" hidden="false" customHeight="false" outlineLevel="0" collapsed="false">
      <c r="E925" s="6"/>
      <c r="F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customFormat="false" ht="13.8" hidden="false" customHeight="false" outlineLevel="0" collapsed="false">
      <c r="E926" s="6"/>
      <c r="F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customFormat="false" ht="13.8" hidden="false" customHeight="false" outlineLevel="0" collapsed="false">
      <c r="E927" s="6"/>
      <c r="F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customFormat="false" ht="13.8" hidden="false" customHeight="false" outlineLevel="0" collapsed="false">
      <c r="E928" s="6"/>
      <c r="F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customFormat="false" ht="13.8" hidden="false" customHeight="false" outlineLevel="0" collapsed="false">
      <c r="E929" s="6"/>
      <c r="F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customFormat="false" ht="13.8" hidden="false" customHeight="false" outlineLevel="0" collapsed="false">
      <c r="E930" s="6"/>
      <c r="F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customFormat="false" ht="13.8" hidden="false" customHeight="false" outlineLevel="0" collapsed="false">
      <c r="E931" s="6"/>
      <c r="F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customFormat="false" ht="13.8" hidden="false" customHeight="false" outlineLevel="0" collapsed="false">
      <c r="E932" s="6"/>
      <c r="F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customFormat="false" ht="13.8" hidden="false" customHeight="false" outlineLevel="0" collapsed="false">
      <c r="E933" s="6"/>
      <c r="F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customFormat="false" ht="13.8" hidden="false" customHeight="false" outlineLevel="0" collapsed="false">
      <c r="E934" s="6"/>
      <c r="F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customFormat="false" ht="13.8" hidden="false" customHeight="false" outlineLevel="0" collapsed="false">
      <c r="E935" s="6"/>
      <c r="F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customFormat="false" ht="13.8" hidden="false" customHeight="false" outlineLevel="0" collapsed="false">
      <c r="E936" s="6"/>
      <c r="F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customFormat="false" ht="13.8" hidden="false" customHeight="false" outlineLevel="0" collapsed="false">
      <c r="E937" s="6"/>
      <c r="F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customFormat="false" ht="13.8" hidden="false" customHeight="false" outlineLevel="0" collapsed="false">
      <c r="E938" s="6"/>
      <c r="F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customFormat="false" ht="13.8" hidden="false" customHeight="false" outlineLevel="0" collapsed="false">
      <c r="E939" s="6"/>
      <c r="F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customFormat="false" ht="13.8" hidden="false" customHeight="false" outlineLevel="0" collapsed="false">
      <c r="E940" s="6"/>
      <c r="F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customFormat="false" ht="13.8" hidden="false" customHeight="false" outlineLevel="0" collapsed="false">
      <c r="E941" s="6"/>
      <c r="F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customFormat="false" ht="13.8" hidden="false" customHeight="false" outlineLevel="0" collapsed="false">
      <c r="E942" s="6"/>
      <c r="F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customFormat="false" ht="13.8" hidden="false" customHeight="false" outlineLevel="0" collapsed="false">
      <c r="E943" s="6"/>
      <c r="F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customFormat="false" ht="13.8" hidden="false" customHeight="false" outlineLevel="0" collapsed="false">
      <c r="E944" s="6"/>
      <c r="F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customFormat="false" ht="13.8" hidden="false" customHeight="false" outlineLevel="0" collapsed="false">
      <c r="E945" s="6"/>
      <c r="F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customFormat="false" ht="13.8" hidden="false" customHeight="false" outlineLevel="0" collapsed="false">
      <c r="E946" s="6"/>
      <c r="F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customFormat="false" ht="13.8" hidden="false" customHeight="false" outlineLevel="0" collapsed="false">
      <c r="E947" s="6"/>
      <c r="F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customFormat="false" ht="13.8" hidden="false" customHeight="false" outlineLevel="0" collapsed="false">
      <c r="E948" s="6"/>
      <c r="F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customFormat="false" ht="13.8" hidden="false" customHeight="false" outlineLevel="0" collapsed="false">
      <c r="E949" s="6"/>
      <c r="F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customFormat="false" ht="13.8" hidden="false" customHeight="false" outlineLevel="0" collapsed="false">
      <c r="E950" s="6"/>
      <c r="F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customFormat="false" ht="13.8" hidden="false" customHeight="false" outlineLevel="0" collapsed="false">
      <c r="E951" s="6"/>
      <c r="F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customFormat="false" ht="13.8" hidden="false" customHeight="false" outlineLevel="0" collapsed="false">
      <c r="E952" s="6"/>
      <c r="F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customFormat="false" ht="13.8" hidden="false" customHeight="false" outlineLevel="0" collapsed="false">
      <c r="E953" s="6"/>
      <c r="F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customFormat="false" ht="13.8" hidden="false" customHeight="false" outlineLevel="0" collapsed="false">
      <c r="E954" s="6"/>
      <c r="F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customFormat="false" ht="13.8" hidden="false" customHeight="false" outlineLevel="0" collapsed="false">
      <c r="E955" s="6"/>
      <c r="F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customFormat="false" ht="13.8" hidden="false" customHeight="false" outlineLevel="0" collapsed="false">
      <c r="E956" s="6"/>
      <c r="F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customFormat="false" ht="13.8" hidden="false" customHeight="false" outlineLevel="0" collapsed="false">
      <c r="E957" s="6"/>
      <c r="F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customFormat="false" ht="13.8" hidden="false" customHeight="false" outlineLevel="0" collapsed="false">
      <c r="E958" s="6"/>
      <c r="F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customFormat="false" ht="13.8" hidden="false" customHeight="false" outlineLevel="0" collapsed="false">
      <c r="E959" s="6"/>
      <c r="F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customFormat="false" ht="13.8" hidden="false" customHeight="false" outlineLevel="0" collapsed="false">
      <c r="E960" s="6"/>
      <c r="F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customFormat="false" ht="13.8" hidden="false" customHeight="false" outlineLevel="0" collapsed="false">
      <c r="E961" s="6"/>
      <c r="F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customFormat="false" ht="13.8" hidden="false" customHeight="false" outlineLevel="0" collapsed="false">
      <c r="E962" s="6"/>
      <c r="F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customFormat="false" ht="13.8" hidden="false" customHeight="false" outlineLevel="0" collapsed="false">
      <c r="E963" s="6"/>
      <c r="F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customFormat="false" ht="13.8" hidden="false" customHeight="false" outlineLevel="0" collapsed="false">
      <c r="E964" s="6"/>
      <c r="F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customFormat="false" ht="13.8" hidden="false" customHeight="false" outlineLevel="0" collapsed="false">
      <c r="E965" s="6"/>
      <c r="F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customFormat="false" ht="13.8" hidden="false" customHeight="false" outlineLevel="0" collapsed="false">
      <c r="E966" s="6"/>
      <c r="F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customFormat="false" ht="13.8" hidden="false" customHeight="false" outlineLevel="0" collapsed="false">
      <c r="E967" s="6"/>
      <c r="F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customFormat="false" ht="13.8" hidden="false" customHeight="false" outlineLevel="0" collapsed="false">
      <c r="E968" s="6"/>
      <c r="F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customFormat="false" ht="13.8" hidden="false" customHeight="false" outlineLevel="0" collapsed="false">
      <c r="E969" s="6"/>
      <c r="F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customFormat="false" ht="13.8" hidden="false" customHeight="false" outlineLevel="0" collapsed="false">
      <c r="E970" s="6"/>
      <c r="F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customFormat="false" ht="13.8" hidden="false" customHeight="false" outlineLevel="0" collapsed="false">
      <c r="E971" s="6"/>
      <c r="F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customFormat="false" ht="13.8" hidden="false" customHeight="false" outlineLevel="0" collapsed="false">
      <c r="E972" s="6"/>
      <c r="F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customFormat="false" ht="13.8" hidden="false" customHeight="false" outlineLevel="0" collapsed="false">
      <c r="E973" s="6"/>
      <c r="F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customFormat="false" ht="13.8" hidden="false" customHeight="false" outlineLevel="0" collapsed="false">
      <c r="E974" s="6"/>
      <c r="F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customFormat="false" ht="13.8" hidden="false" customHeight="false" outlineLevel="0" collapsed="false">
      <c r="E975" s="6"/>
      <c r="F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customFormat="false" ht="13.8" hidden="false" customHeight="false" outlineLevel="0" collapsed="false">
      <c r="E976" s="6"/>
      <c r="F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customFormat="false" ht="13.8" hidden="false" customHeight="false" outlineLevel="0" collapsed="false">
      <c r="E977" s="6"/>
      <c r="F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customFormat="false" ht="13.8" hidden="false" customHeight="false" outlineLevel="0" collapsed="false">
      <c r="E978" s="6"/>
      <c r="F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customFormat="false" ht="13.8" hidden="false" customHeight="false" outlineLevel="0" collapsed="false">
      <c r="E979" s="6"/>
      <c r="F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customFormat="false" ht="13.8" hidden="false" customHeight="false" outlineLevel="0" collapsed="false">
      <c r="E980" s="6"/>
      <c r="F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customFormat="false" ht="13.8" hidden="false" customHeight="false" outlineLevel="0" collapsed="false">
      <c r="E981" s="6"/>
      <c r="F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customFormat="false" ht="13.8" hidden="false" customHeight="false" outlineLevel="0" collapsed="false">
      <c r="E982" s="6"/>
      <c r="F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customFormat="false" ht="13.8" hidden="false" customHeight="false" outlineLevel="0" collapsed="false">
      <c r="E983" s="6"/>
      <c r="F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customFormat="false" ht="13.8" hidden="false" customHeight="false" outlineLevel="0" collapsed="false">
      <c r="E984" s="6"/>
      <c r="F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customFormat="false" ht="13.8" hidden="false" customHeight="false" outlineLevel="0" collapsed="false">
      <c r="E985" s="6"/>
      <c r="F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customFormat="false" ht="13.8" hidden="false" customHeight="false" outlineLevel="0" collapsed="false">
      <c r="E986" s="6"/>
      <c r="F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customFormat="false" ht="13.8" hidden="false" customHeight="false" outlineLevel="0" collapsed="false">
      <c r="E987" s="6"/>
      <c r="F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customFormat="false" ht="13.8" hidden="false" customHeight="false" outlineLevel="0" collapsed="false">
      <c r="E988" s="6"/>
      <c r="F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customFormat="false" ht="13.8" hidden="false" customHeight="false" outlineLevel="0" collapsed="false">
      <c r="E989" s="6"/>
      <c r="F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customFormat="false" ht="13.8" hidden="false" customHeight="false" outlineLevel="0" collapsed="false">
      <c r="E990" s="6"/>
      <c r="F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customFormat="false" ht="13.8" hidden="false" customHeight="false" outlineLevel="0" collapsed="false">
      <c r="E991" s="6"/>
      <c r="F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customFormat="false" ht="13.8" hidden="false" customHeight="false" outlineLevel="0" collapsed="false">
      <c r="E992" s="6"/>
      <c r="F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customFormat="false" ht="13.8" hidden="false" customHeight="false" outlineLevel="0" collapsed="false">
      <c r="E993" s="6"/>
      <c r="F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customFormat="false" ht="13.8" hidden="false" customHeight="false" outlineLevel="0" collapsed="false">
      <c r="E994" s="6"/>
      <c r="F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customFormat="false" ht="13.8" hidden="false" customHeight="false" outlineLevel="0" collapsed="false">
      <c r="E995" s="6"/>
      <c r="F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customFormat="false" ht="13.8" hidden="false" customHeight="false" outlineLevel="0" collapsed="false">
      <c r="E996" s="6"/>
      <c r="F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customFormat="false" ht="13.8" hidden="false" customHeight="false" outlineLevel="0" collapsed="false">
      <c r="E997" s="6"/>
      <c r="F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customFormat="false" ht="13.8" hidden="false" customHeight="false" outlineLevel="0" collapsed="false">
      <c r="E998" s="6"/>
      <c r="F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customFormat="false" ht="13.8" hidden="false" customHeight="false" outlineLevel="0" collapsed="false">
      <c r="E999" s="6"/>
      <c r="F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customFormat="false" ht="13.8" hidden="false" customHeight="false" outlineLevel="0" collapsed="false">
      <c r="E1000" s="6"/>
      <c r="F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customFormat="false" ht="13.8" hidden="false" customHeight="false" outlineLevel="0" collapsed="false">
      <c r="E1001" s="6"/>
      <c r="F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customFormat="false" ht="13.8" hidden="false" customHeight="false" outlineLevel="0" collapsed="false">
      <c r="E1002" s="6"/>
      <c r="F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customFormat="false" ht="13.8" hidden="false" customHeight="false" outlineLevel="0" collapsed="false">
      <c r="E1003" s="6"/>
      <c r="F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customFormat="false" ht="13.8" hidden="false" customHeight="false" outlineLevel="0" collapsed="false">
      <c r="E1004" s="6"/>
      <c r="F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customFormat="false" ht="13.8" hidden="false" customHeight="false" outlineLevel="0" collapsed="false">
      <c r="E1005" s="6"/>
      <c r="F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customFormat="false" ht="13.8" hidden="false" customHeight="false" outlineLevel="0" collapsed="false">
      <c r="E1006" s="6"/>
      <c r="F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customFormat="false" ht="13.8" hidden="false" customHeight="false" outlineLevel="0" collapsed="false">
      <c r="E1007" s="6"/>
      <c r="F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customFormat="false" ht="13.8" hidden="false" customHeight="false" outlineLevel="0" collapsed="false">
      <c r="E1008" s="6"/>
      <c r="F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customFormat="false" ht="13.8" hidden="false" customHeight="false" outlineLevel="0" collapsed="false">
      <c r="E1009" s="6"/>
      <c r="F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customFormat="false" ht="13.8" hidden="false" customHeight="false" outlineLevel="0" collapsed="false">
      <c r="E1010" s="6"/>
      <c r="F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customFormat="false" ht="13.8" hidden="false" customHeight="false" outlineLevel="0" collapsed="false">
      <c r="E1011" s="6"/>
      <c r="F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customFormat="false" ht="13.8" hidden="false" customHeight="false" outlineLevel="0" collapsed="false">
      <c r="E1012" s="6"/>
      <c r="F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customFormat="false" ht="13.8" hidden="false" customHeight="false" outlineLevel="0" collapsed="false">
      <c r="E1013" s="6"/>
      <c r="F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customFormat="false" ht="13.8" hidden="false" customHeight="false" outlineLevel="0" collapsed="false">
      <c r="E1014" s="6"/>
      <c r="F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customFormat="false" ht="13.8" hidden="false" customHeight="false" outlineLevel="0" collapsed="false">
      <c r="E1015" s="6"/>
      <c r="F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customFormat="false" ht="13.8" hidden="false" customHeight="false" outlineLevel="0" collapsed="false">
      <c r="E1016" s="6"/>
      <c r="F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 customFormat="false" ht="13.8" hidden="false" customHeight="false" outlineLevel="0" collapsed="false">
      <c r="E1017" s="6"/>
      <c r="F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 customFormat="false" ht="13.8" hidden="false" customHeight="false" outlineLevel="0" collapsed="false">
      <c r="E1018" s="6"/>
      <c r="F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 customFormat="false" ht="13.8" hidden="false" customHeight="false" outlineLevel="0" collapsed="false">
      <c r="E1019" s="6"/>
      <c r="F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 customFormat="false" ht="13.8" hidden="false" customHeight="false" outlineLevel="0" collapsed="false">
      <c r="E1020" s="6"/>
      <c r="F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 customFormat="false" ht="13.8" hidden="false" customHeight="false" outlineLevel="0" collapsed="false">
      <c r="E1021" s="6"/>
      <c r="F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 customFormat="false" ht="13.8" hidden="false" customHeight="false" outlineLevel="0" collapsed="false">
      <c r="E1022" s="6"/>
      <c r="F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 customFormat="false" ht="13.8" hidden="false" customHeight="false" outlineLevel="0" collapsed="false">
      <c r="E1023" s="6"/>
      <c r="F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 customFormat="false" ht="13.8" hidden="false" customHeight="false" outlineLevel="0" collapsed="false">
      <c r="E1024" s="6"/>
      <c r="F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 customFormat="false" ht="13.8" hidden="false" customHeight="false" outlineLevel="0" collapsed="false">
      <c r="E1025" s="6"/>
      <c r="F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 customFormat="false" ht="13.8" hidden="false" customHeight="false" outlineLevel="0" collapsed="false">
      <c r="E1026" s="6"/>
      <c r="F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 customFormat="false" ht="13.8" hidden="false" customHeight="false" outlineLevel="0" collapsed="false">
      <c r="E1027" s="6"/>
      <c r="F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 customFormat="false" ht="13.8" hidden="false" customHeight="false" outlineLevel="0" collapsed="false">
      <c r="E1028" s="6"/>
      <c r="F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 customFormat="false" ht="13.8" hidden="false" customHeight="false" outlineLevel="0" collapsed="false">
      <c r="E1029" s="6"/>
      <c r="F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 customFormat="false" ht="13.8" hidden="false" customHeight="false" outlineLevel="0" collapsed="false">
      <c r="E1030" s="6"/>
      <c r="F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 customFormat="false" ht="13.8" hidden="false" customHeight="false" outlineLevel="0" collapsed="false">
      <c r="E1031" s="6"/>
      <c r="F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 customFormat="false" ht="13.8" hidden="false" customHeight="false" outlineLevel="0" collapsed="false">
      <c r="E1032" s="6"/>
      <c r="F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2023-12-10T23:22:02Z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