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yl\Documents\GitHub\Controller\data\"/>
    </mc:Choice>
  </mc:AlternateContent>
  <xr:revisionPtr revIDLastSave="0" documentId="13_ncr:1_{22C298EA-0096-48FE-9086-7F41299E4DE0}" xr6:coauthVersionLast="28" xr6:coauthVersionMax="28" xr10:uidLastSave="{00000000-0000-0000-0000-000000000000}"/>
  <bookViews>
    <workbookView xWindow="0" yWindow="456" windowWidth="23040" windowHeight="10440" activeTab="1" xr2:uid="{BE8C3103-C611-45FC-8490-5115FA256B11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2" l="1"/>
  <c r="I9" i="2"/>
  <c r="I10" i="2"/>
  <c r="I11" i="2"/>
  <c r="I12" i="2"/>
  <c r="I13" i="2"/>
  <c r="I14" i="2"/>
  <c r="I15" i="2"/>
  <c r="I7" i="2"/>
  <c r="H8" i="2"/>
  <c r="H9" i="2"/>
  <c r="H10" i="2"/>
  <c r="H11" i="2"/>
  <c r="H12" i="2"/>
  <c r="H13" i="2"/>
  <c r="H14" i="2"/>
  <c r="H15" i="2"/>
  <c r="H7" i="2"/>
  <c r="F8" i="2"/>
  <c r="F9" i="2"/>
  <c r="F6" i="2"/>
  <c r="F7" i="2"/>
  <c r="F10" i="2"/>
  <c r="F11" i="2"/>
  <c r="F12" i="2"/>
  <c r="F13" i="2"/>
  <c r="F14" i="2"/>
  <c r="F15" i="2"/>
  <c r="F5" i="2"/>
  <c r="E6" i="2"/>
  <c r="G13" i="2" s="1"/>
  <c r="E7" i="2"/>
  <c r="G7" i="2" s="1"/>
  <c r="E10" i="2"/>
  <c r="G10" i="2" s="1"/>
  <c r="E11" i="2"/>
  <c r="E12" i="2"/>
  <c r="G12" i="2" s="1"/>
  <c r="E13" i="2"/>
  <c r="E14" i="2"/>
  <c r="G14" i="2" s="1"/>
  <c r="E15" i="2"/>
  <c r="G15" i="2" s="1"/>
  <c r="E5" i="2"/>
  <c r="G5" i="2" s="1"/>
  <c r="G11" i="2" l="1"/>
  <c r="G6" i="2"/>
</calcChain>
</file>

<file path=xl/sharedStrings.xml><?xml version="1.0" encoding="utf-8"?>
<sst xmlns="http://schemas.openxmlformats.org/spreadsheetml/2006/main" count="23" uniqueCount="17">
  <si>
    <t>PWM</t>
  </si>
  <si>
    <t>Voltage</t>
  </si>
  <si>
    <t>PWM Speed</t>
  </si>
  <si>
    <t>Power Supply Speed</t>
  </si>
  <si>
    <t>[V]</t>
  </si>
  <si>
    <t>[ul]</t>
  </si>
  <si>
    <t>[ul/255]</t>
  </si>
  <si>
    <t>[pulse/10ms]</t>
  </si>
  <si>
    <t>PWM Supply Voltage</t>
  </si>
  <si>
    <t>PWM vs. Power Supply Steady State Speed Test</t>
  </si>
  <si>
    <t>PWM vs Actual Current Driver Output Voltage</t>
  </si>
  <si>
    <t>Average Voltage</t>
  </si>
  <si>
    <t>SS Speed</t>
  </si>
  <si>
    <t>[Pulses/10ms]</t>
  </si>
  <si>
    <t>[rpm]</t>
  </si>
  <si>
    <t>Voltage Gain</t>
  </si>
  <si>
    <t>Speed 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</si>
</sst>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">
    <xf numFmtId="0" fontId="0" fillId="0" borderId="0" xfId="0"/>
    <xf numFmtId="0" fontId="1" fillId="0" borderId="1" xfId="1"/>
    <xf numFmtId="0" fontId="2" fillId="0" borderId="0" xfId="0" applyFont="1"/>
    <xf numFmtId="0" fontId="3" fillId="0" borderId="0" xfId="0" applyFont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PWM to Average Voltage Supplied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0.13921850393700788"/>
                  <c:y val="0.34934447532293755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Sheet2!$B$7:$B$15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50</c:v>
                </c:pt>
                <c:pt idx="4">
                  <c:v>80</c:v>
                </c:pt>
                <c:pt idx="5">
                  <c:v>120</c:v>
                </c:pt>
                <c:pt idx="6">
                  <c:v>150</c:v>
                </c:pt>
                <c:pt idx="7">
                  <c:v>200</c:v>
                </c:pt>
                <c:pt idx="8">
                  <c:v>255</c:v>
                </c:pt>
              </c:numCache>
            </c:numRef>
          </c:xVal>
          <c:yVal>
            <c:numRef>
              <c:f>Sheet2!$C$7:$C$15</c:f>
              <c:numCache>
                <c:formatCode>General</c:formatCode>
                <c:ptCount val="9"/>
                <c:pt idx="0">
                  <c:v>4.32</c:v>
                </c:pt>
                <c:pt idx="1">
                  <c:v>4.91</c:v>
                </c:pt>
                <c:pt idx="2">
                  <c:v>5.75</c:v>
                </c:pt>
                <c:pt idx="3">
                  <c:v>6.27</c:v>
                </c:pt>
                <c:pt idx="4">
                  <c:v>7.42</c:v>
                </c:pt>
                <c:pt idx="5">
                  <c:v>8.07</c:v>
                </c:pt>
                <c:pt idx="6">
                  <c:v>8.33</c:v>
                </c:pt>
                <c:pt idx="7">
                  <c:v>8.64</c:v>
                </c:pt>
                <c:pt idx="8">
                  <c:v>8.81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6F-4097-B78C-5BA1C20A5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44616"/>
        <c:axId val="596546256"/>
      </c:scatterChart>
      <c:valAx>
        <c:axId val="596544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PWM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46256"/>
        <c:crosses val="autoZero"/>
        <c:crossBetween val="midCat"/>
        <c:majorUnit val="100"/>
      </c:valAx>
      <c:valAx>
        <c:axId val="59654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</a:t>
                </a:r>
                <a:r>
                  <a:rPr lang="en-CA" baseline="0"/>
                  <a:t> Voltage (V)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44616"/>
        <c:crosses val="autoZero"/>
        <c:crossBetween val="midCat"/>
        <c:majorUnit val="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148590</xdr:colOff>
      <xdr:row>1</xdr:row>
      <xdr:rowOff>57150</xdr:rowOff>
    </xdr:from>
    <xdr:to>
      <xdr:col>13</xdr:col>
      <xdr:colOff>483870</xdr:colOff>
      <xdr:row>18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FDA24C-1B5C-4449-8BDA-C098071FA2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87358-AB09-47B7-967D-EE215DC5C67A}">
  <dimension ref="A1:H14"/>
  <sheetViews>
    <sheetView workbookViewId="0">
      <selection activeCell="D21" sqref="D21"/>
    </sheetView>
  </sheetViews>
  <sheetFormatPr defaultRowHeight="14.4" x14ac:dyDescent="0.55000000000000004"/>
  <cols>
    <col min="2" max="2" width="8.3125" bestFit="1" customWidth="1"/>
    <col min="3" max="3" width="8.41796875" bestFit="1" customWidth="1"/>
    <col min="4" max="4" width="12.68359375" bestFit="1" customWidth="1"/>
    <col min="5" max="5" width="18.7890625" bestFit="1" customWidth="1"/>
  </cols>
  <sheetData>
    <row r="1" spans="1:8" s="1" customFormat="1" ht="19.5" thickBot="1" x14ac:dyDescent="0.75">
      <c r="A1" s="1" t="s">
        <v>9</v>
      </c>
    </row>
    <row r="2" spans="1:8" ht="14.7" thickTop="1" x14ac:dyDescent="0.55000000000000004"/>
    <row r="3" spans="1:8" x14ac:dyDescent="0.55000000000000004">
      <c r="B3" s="3" t="s">
        <v>1</v>
      </c>
      <c r="C3" s="3" t="s">
        <v>0</v>
      </c>
      <c r="D3" s="3" t="s">
        <v>2</v>
      </c>
      <c r="E3" s="3" t="s">
        <v>3</v>
      </c>
      <c r="G3" s="2" t="s">
        <v>8</v>
      </c>
      <c r="H3">
        <v>12</v>
      </c>
    </row>
    <row r="4" spans="1:8" x14ac:dyDescent="0.55000000000000004">
      <c r="B4" s="3" t="s">
        <v>4</v>
      </c>
      <c r="C4" s="3" t="s">
        <v>6</v>
      </c>
      <c r="D4" s="3" t="s">
        <v>7</v>
      </c>
      <c r="E4" s="3" t="s">
        <v>7</v>
      </c>
    </row>
    <row r="5" spans="1:8" x14ac:dyDescent="0.55000000000000004">
      <c r="B5">
        <v>1.41</v>
      </c>
      <c r="C5">
        <v>30</v>
      </c>
      <c r="D5">
        <v>128</v>
      </c>
    </row>
    <row r="6" spans="1:8" x14ac:dyDescent="0.55000000000000004">
      <c r="B6">
        <v>2</v>
      </c>
      <c r="C6">
        <v>43</v>
      </c>
      <c r="D6">
        <v>228</v>
      </c>
    </row>
    <row r="7" spans="1:8" x14ac:dyDescent="0.55000000000000004">
      <c r="B7">
        <v>3</v>
      </c>
      <c r="C7">
        <v>64</v>
      </c>
      <c r="D7">
        <v>306</v>
      </c>
    </row>
    <row r="8" spans="1:8" x14ac:dyDescent="0.55000000000000004">
      <c r="B8">
        <v>4</v>
      </c>
      <c r="C8">
        <v>85</v>
      </c>
      <c r="D8">
        <v>340</v>
      </c>
    </row>
    <row r="9" spans="1:8" x14ac:dyDescent="0.55000000000000004">
      <c r="B9">
        <v>5</v>
      </c>
    </row>
    <row r="10" spans="1:8" x14ac:dyDescent="0.55000000000000004">
      <c r="B10">
        <v>6</v>
      </c>
    </row>
    <row r="11" spans="1:8" x14ac:dyDescent="0.55000000000000004">
      <c r="B11">
        <v>7</v>
      </c>
    </row>
    <row r="12" spans="1:8" x14ac:dyDescent="0.55000000000000004">
      <c r="B12">
        <v>8</v>
      </c>
    </row>
    <row r="13" spans="1:8" x14ac:dyDescent="0.55000000000000004">
      <c r="B13">
        <v>9</v>
      </c>
    </row>
    <row r="14" spans="1:8" x14ac:dyDescent="0.55000000000000004">
      <c r="B14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E732A-C1D6-4834-B255-E8E2D095B619}">
  <dimension ref="A1:I15"/>
  <sheetViews>
    <sheetView tabSelected="1" topLeftCell="D1" zoomScaleNormal="100" workbookViewId="0">
      <selection activeCell="O19" sqref="O19"/>
    </sheetView>
  </sheetViews>
  <sheetFormatPr defaultRowHeight="14.4" x14ac:dyDescent="0.55000000000000004"/>
  <cols>
    <col min="2" max="2" width="8.41796875" bestFit="1" customWidth="1"/>
    <col min="3" max="3" width="15.89453125" bestFit="1" customWidth="1"/>
    <col min="4" max="4" width="13.5234375" bestFit="1" customWidth="1"/>
    <col min="6" max="6" width="12.68359375" bestFit="1" customWidth="1"/>
  </cols>
  <sheetData>
    <row r="1" spans="1:9" s="1" customFormat="1" ht="19.5" thickBot="1" x14ac:dyDescent="0.75">
      <c r="A1" s="1" t="s">
        <v>10</v>
      </c>
    </row>
    <row r="2" spans="1:9" ht="14.7" thickTop="1" x14ac:dyDescent="0.55000000000000004"/>
    <row r="3" spans="1:9" x14ac:dyDescent="0.55000000000000004">
      <c r="B3" s="3" t="s">
        <v>0</v>
      </c>
      <c r="C3" s="3" t="s">
        <v>11</v>
      </c>
      <c r="D3" s="3" t="s">
        <v>12</v>
      </c>
      <c r="E3" s="3" t="s">
        <v>12</v>
      </c>
      <c r="F3" s="3" t="s">
        <v>15</v>
      </c>
      <c r="G3" s="3" t="s">
        <v>16</v>
      </c>
    </row>
    <row r="4" spans="1:9" x14ac:dyDescent="0.55000000000000004">
      <c r="B4" s="3" t="s">
        <v>6</v>
      </c>
      <c r="C4" s="3" t="s">
        <v>4</v>
      </c>
      <c r="D4" s="3" t="s">
        <v>13</v>
      </c>
      <c r="E4" s="3" t="s">
        <v>14</v>
      </c>
      <c r="F4" s="3" t="s">
        <v>5</v>
      </c>
      <c r="G4" s="3" t="s">
        <v>5</v>
      </c>
    </row>
    <row r="5" spans="1:9" x14ac:dyDescent="0.55000000000000004">
      <c r="B5">
        <v>10</v>
      </c>
      <c r="C5">
        <v>2.89</v>
      </c>
      <c r="D5">
        <v>0</v>
      </c>
      <c r="E5">
        <f>D5*6000/400</f>
        <v>0</v>
      </c>
      <c r="F5">
        <f>C5/12</f>
        <v>0.24083333333333334</v>
      </c>
      <c r="G5">
        <f>E5/$E$15</f>
        <v>0</v>
      </c>
    </row>
    <row r="6" spans="1:9" x14ac:dyDescent="0.55000000000000004">
      <c r="B6">
        <v>20</v>
      </c>
      <c r="C6">
        <v>3.07</v>
      </c>
      <c r="D6">
        <v>0</v>
      </c>
      <c r="E6">
        <f>D6*6000/400</f>
        <v>0</v>
      </c>
      <c r="F6">
        <f>C6/12</f>
        <v>0.2558333333333333</v>
      </c>
      <c r="G6">
        <f>E6/$E$15</f>
        <v>0</v>
      </c>
    </row>
    <row r="7" spans="1:9" x14ac:dyDescent="0.55000000000000004">
      <c r="B7">
        <v>30</v>
      </c>
      <c r="C7">
        <v>4.32</v>
      </c>
      <c r="D7">
        <v>133</v>
      </c>
      <c r="E7">
        <f>D7*6000/400</f>
        <v>1995</v>
      </c>
      <c r="F7">
        <f>C7/12</f>
        <v>0.36000000000000004</v>
      </c>
      <c r="G7">
        <f>E7/$E$15</f>
        <v>0.32920792079207922</v>
      </c>
      <c r="H7">
        <f>1-F7</f>
        <v>0.6399999999999999</v>
      </c>
      <c r="I7">
        <f>H7-$H$15</f>
        <v>0.37416666666666665</v>
      </c>
    </row>
    <row r="8" spans="1:9" x14ac:dyDescent="0.55000000000000004">
      <c r="B8">
        <v>35</v>
      </c>
      <c r="C8">
        <v>4.91</v>
      </c>
      <c r="F8">
        <f t="shared" ref="F8:F9" si="0">C8/12</f>
        <v>0.40916666666666668</v>
      </c>
      <c r="H8">
        <f t="shared" ref="H8:H15" si="1">1-F8</f>
        <v>0.59083333333333332</v>
      </c>
      <c r="I8">
        <f t="shared" ref="I8:I15" si="2">H8-$H$15</f>
        <v>0.32500000000000007</v>
      </c>
    </row>
    <row r="9" spans="1:9" x14ac:dyDescent="0.55000000000000004">
      <c r="B9">
        <v>40</v>
      </c>
      <c r="C9">
        <v>5.75</v>
      </c>
      <c r="F9">
        <f t="shared" si="0"/>
        <v>0.47916666666666669</v>
      </c>
      <c r="H9">
        <f t="shared" si="1"/>
        <v>0.52083333333333326</v>
      </c>
      <c r="I9">
        <f t="shared" si="2"/>
        <v>0.255</v>
      </c>
    </row>
    <row r="10" spans="1:9" x14ac:dyDescent="0.55000000000000004">
      <c r="B10">
        <v>50</v>
      </c>
      <c r="C10">
        <v>6.27</v>
      </c>
      <c r="D10">
        <v>255</v>
      </c>
      <c r="E10">
        <f t="shared" ref="E10:E15" si="3">D10*6000/400</f>
        <v>3825</v>
      </c>
      <c r="F10">
        <f t="shared" ref="F10:F15" si="4">C10/12</f>
        <v>0.52249999999999996</v>
      </c>
      <c r="G10">
        <f t="shared" ref="G10:G15" si="5">E10/$E$15</f>
        <v>0.63118811881188119</v>
      </c>
      <c r="H10">
        <f t="shared" si="1"/>
        <v>0.47750000000000004</v>
      </c>
      <c r="I10">
        <f t="shared" si="2"/>
        <v>0.21166666666666678</v>
      </c>
    </row>
    <row r="11" spans="1:9" x14ac:dyDescent="0.55000000000000004">
      <c r="B11">
        <v>80</v>
      </c>
      <c r="C11">
        <v>7.42</v>
      </c>
      <c r="D11">
        <v>326</v>
      </c>
      <c r="E11">
        <f t="shared" si="3"/>
        <v>4890</v>
      </c>
      <c r="F11">
        <f t="shared" si="4"/>
        <v>0.61833333333333329</v>
      </c>
      <c r="G11">
        <f t="shared" si="5"/>
        <v>0.80693069306930698</v>
      </c>
      <c r="H11">
        <f t="shared" si="1"/>
        <v>0.38166666666666671</v>
      </c>
      <c r="I11">
        <f t="shared" si="2"/>
        <v>0.11583333333333345</v>
      </c>
    </row>
    <row r="12" spans="1:9" x14ac:dyDescent="0.55000000000000004">
      <c r="B12">
        <v>120</v>
      </c>
      <c r="C12">
        <v>8.07</v>
      </c>
      <c r="D12">
        <v>367</v>
      </c>
      <c r="E12">
        <f t="shared" si="3"/>
        <v>5505</v>
      </c>
      <c r="F12">
        <f t="shared" si="4"/>
        <v>0.67249999999999999</v>
      </c>
      <c r="G12">
        <f t="shared" si="5"/>
        <v>0.90841584158415845</v>
      </c>
      <c r="H12">
        <f t="shared" si="1"/>
        <v>0.32750000000000001</v>
      </c>
      <c r="I12">
        <f t="shared" si="2"/>
        <v>6.1666666666666758E-2</v>
      </c>
    </row>
    <row r="13" spans="1:9" x14ac:dyDescent="0.55000000000000004">
      <c r="B13">
        <v>150</v>
      </c>
      <c r="C13">
        <v>8.33</v>
      </c>
      <c r="D13">
        <v>381</v>
      </c>
      <c r="E13">
        <f t="shared" si="3"/>
        <v>5715</v>
      </c>
      <c r="F13">
        <f t="shared" si="4"/>
        <v>0.69416666666666671</v>
      </c>
      <c r="G13">
        <f t="shared" si="5"/>
        <v>0.94306930693069302</v>
      </c>
      <c r="H13">
        <f t="shared" si="1"/>
        <v>0.30583333333333329</v>
      </c>
      <c r="I13">
        <f t="shared" si="2"/>
        <v>4.0000000000000036E-2</v>
      </c>
    </row>
    <row r="14" spans="1:9" x14ac:dyDescent="0.55000000000000004">
      <c r="B14">
        <v>200</v>
      </c>
      <c r="C14">
        <v>8.64</v>
      </c>
      <c r="D14">
        <v>392</v>
      </c>
      <c r="E14">
        <f t="shared" si="3"/>
        <v>5880</v>
      </c>
      <c r="F14">
        <f t="shared" si="4"/>
        <v>0.72000000000000008</v>
      </c>
      <c r="G14">
        <f t="shared" si="5"/>
        <v>0.97029702970297027</v>
      </c>
      <c r="H14">
        <f t="shared" si="1"/>
        <v>0.27999999999999992</v>
      </c>
      <c r="I14">
        <f t="shared" si="2"/>
        <v>1.4166666666666661E-2</v>
      </c>
    </row>
    <row r="15" spans="1:9" x14ac:dyDescent="0.55000000000000004">
      <c r="B15">
        <v>255</v>
      </c>
      <c r="C15">
        <v>8.81</v>
      </c>
      <c r="D15">
        <v>404</v>
      </c>
      <c r="E15">
        <f t="shared" si="3"/>
        <v>6060</v>
      </c>
      <c r="F15">
        <f t="shared" si="4"/>
        <v>0.73416666666666675</v>
      </c>
      <c r="G15">
        <f t="shared" si="5"/>
        <v>1</v>
      </c>
      <c r="H15">
        <f t="shared" si="1"/>
        <v>0.26583333333333325</v>
      </c>
      <c r="I15">
        <f t="shared" si="2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Mansur He</dc:creator>
  <cp:lastModifiedBy>Lucy Liu</cp:lastModifiedBy>
  <dcterms:created xsi:type="dcterms:W3CDTF">2018-03-05T01:54:36Z</dcterms:created>
  <dcterms:modified xsi:type="dcterms:W3CDTF">2018-03-08T06:19:14Z</dcterms:modified>
</cp:coreProperties>
</file>