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d3e99d6a3c3959/Documents/2018 UBC/ELEC 391/Controller/Sheets/"/>
    </mc:Choice>
  </mc:AlternateContent>
  <xr:revisionPtr revIDLastSave="163" documentId="8_{842FEB5B-D1C5-4FAE-A187-F40CE8326C92}" xr6:coauthVersionLast="28" xr6:coauthVersionMax="28" xr10:uidLastSave="{AB2BBEEB-8A5A-4691-960F-CF23AF70377C}"/>
  <bookViews>
    <workbookView xWindow="0" yWindow="456" windowWidth="17028" windowHeight="8676" tabRatio="458" activeTab="1" xr2:uid="{7B211A6C-3BB8-426A-B151-DE963CA01C8F}"/>
  </bookViews>
  <sheets>
    <sheet name="Sheet1" sheetId="1" r:id="rId1"/>
    <sheet name="Sheet2" sheetId="2" r:id="rId2"/>
  </sheets>
  <calcPr calcId="171027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12" i="2"/>
  <c r="H227" i="2"/>
  <c r="H228" i="2" s="1"/>
  <c r="B26" i="2"/>
  <c r="B25" i="2" s="1"/>
  <c r="B24" i="2" s="1"/>
  <c r="B23" i="2" s="1"/>
  <c r="B22" i="2" s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D9" i="2"/>
  <c r="E13" i="2" s="1"/>
  <c r="D10" i="2"/>
  <c r="E14" i="2" s="1"/>
  <c r="D11" i="2"/>
  <c r="E15" i="2" s="1"/>
  <c r="D12" i="2"/>
  <c r="E16" i="2" s="1"/>
  <c r="D13" i="2"/>
  <c r="E17" i="2" s="1"/>
  <c r="D14" i="2"/>
  <c r="E18" i="2" s="1"/>
  <c r="D15" i="2"/>
  <c r="E19" i="2" s="1"/>
  <c r="D16" i="2"/>
  <c r="E20" i="2" s="1"/>
  <c r="D17" i="2"/>
  <c r="E21" i="2" s="1"/>
  <c r="D18" i="2"/>
  <c r="E22" i="2" s="1"/>
  <c r="D19" i="2"/>
  <c r="E23" i="2" s="1"/>
  <c r="D20" i="2"/>
  <c r="E24" i="2" s="1"/>
  <c r="D21" i="2"/>
  <c r="E25" i="2" s="1"/>
  <c r="D22" i="2"/>
  <c r="E26" i="2" s="1"/>
  <c r="D23" i="2"/>
  <c r="E27" i="2" s="1"/>
  <c r="D24" i="2"/>
  <c r="E28" i="2" s="1"/>
  <c r="D25" i="2"/>
  <c r="E29" i="2" s="1"/>
  <c r="D26" i="2"/>
  <c r="E30" i="2" s="1"/>
  <c r="D27" i="2"/>
  <c r="E31" i="2" s="1"/>
  <c r="D28" i="2"/>
  <c r="E32" i="2" s="1"/>
  <c r="D29" i="2"/>
  <c r="E33" i="2" s="1"/>
  <c r="D30" i="2"/>
  <c r="E34" i="2" s="1"/>
  <c r="D31" i="2"/>
  <c r="E35" i="2" s="1"/>
  <c r="D32" i="2"/>
  <c r="E36" i="2" s="1"/>
  <c r="D33" i="2"/>
  <c r="E37" i="2" s="1"/>
  <c r="D34" i="2"/>
  <c r="E38" i="2" s="1"/>
  <c r="D35" i="2"/>
  <c r="E39" i="2" s="1"/>
  <c r="D36" i="2"/>
  <c r="E40" i="2" s="1"/>
  <c r="D37" i="2"/>
  <c r="E41" i="2" s="1"/>
  <c r="D38" i="2"/>
  <c r="E42" i="2" s="1"/>
  <c r="D39" i="2"/>
  <c r="E43" i="2" s="1"/>
  <c r="D40" i="2"/>
  <c r="E44" i="2" s="1"/>
  <c r="D41" i="2"/>
  <c r="E45" i="2" s="1"/>
  <c r="D42" i="2"/>
  <c r="E46" i="2" s="1"/>
  <c r="D43" i="2"/>
  <c r="E47" i="2" s="1"/>
  <c r="D44" i="2"/>
  <c r="E48" i="2" s="1"/>
  <c r="D45" i="2"/>
  <c r="E49" i="2" s="1"/>
  <c r="D46" i="2"/>
  <c r="E50" i="2" s="1"/>
  <c r="D47" i="2"/>
  <c r="E51" i="2" s="1"/>
  <c r="D48" i="2"/>
  <c r="E52" i="2" s="1"/>
  <c r="D49" i="2"/>
  <c r="E53" i="2" s="1"/>
  <c r="D50" i="2"/>
  <c r="E54" i="2" s="1"/>
  <c r="D51" i="2"/>
  <c r="E55" i="2" s="1"/>
  <c r="D52" i="2"/>
  <c r="E56" i="2" s="1"/>
  <c r="D53" i="2"/>
  <c r="E57" i="2" s="1"/>
  <c r="D54" i="2"/>
  <c r="E58" i="2" s="1"/>
  <c r="D55" i="2"/>
  <c r="E59" i="2" s="1"/>
  <c r="D56" i="2"/>
  <c r="E60" i="2" s="1"/>
  <c r="D57" i="2"/>
  <c r="E61" i="2" s="1"/>
  <c r="D58" i="2"/>
  <c r="E62" i="2" s="1"/>
  <c r="D59" i="2"/>
  <c r="E63" i="2" s="1"/>
  <c r="D60" i="2"/>
  <c r="E64" i="2" s="1"/>
  <c r="D61" i="2"/>
  <c r="E65" i="2" s="1"/>
  <c r="D62" i="2"/>
  <c r="E66" i="2" s="1"/>
  <c r="D63" i="2"/>
  <c r="E67" i="2" s="1"/>
  <c r="D64" i="2"/>
  <c r="E68" i="2" s="1"/>
  <c r="D65" i="2"/>
  <c r="E69" i="2" s="1"/>
  <c r="D66" i="2"/>
  <c r="E70" i="2" s="1"/>
  <c r="D67" i="2"/>
  <c r="E71" i="2" s="1"/>
  <c r="D68" i="2"/>
  <c r="E72" i="2" s="1"/>
  <c r="D69" i="2"/>
  <c r="E73" i="2" s="1"/>
  <c r="D70" i="2"/>
  <c r="E74" i="2" s="1"/>
  <c r="D71" i="2"/>
  <c r="E75" i="2" s="1"/>
  <c r="D72" i="2"/>
  <c r="E76" i="2" s="1"/>
  <c r="D73" i="2"/>
  <c r="E77" i="2" s="1"/>
  <c r="D74" i="2"/>
  <c r="E78" i="2" s="1"/>
  <c r="D75" i="2"/>
  <c r="E79" i="2" s="1"/>
  <c r="D76" i="2"/>
  <c r="E80" i="2" s="1"/>
  <c r="D77" i="2"/>
  <c r="E81" i="2" s="1"/>
  <c r="D78" i="2"/>
  <c r="E82" i="2" s="1"/>
  <c r="D79" i="2"/>
  <c r="E83" i="2" s="1"/>
  <c r="D80" i="2"/>
  <c r="E84" i="2" s="1"/>
  <c r="D81" i="2"/>
  <c r="E85" i="2" s="1"/>
  <c r="D82" i="2"/>
  <c r="E86" i="2" s="1"/>
  <c r="D83" i="2"/>
  <c r="E87" i="2" s="1"/>
  <c r="D84" i="2"/>
  <c r="E88" i="2" s="1"/>
  <c r="D85" i="2"/>
  <c r="E89" i="2" s="1"/>
  <c r="D86" i="2"/>
  <c r="E90" i="2" s="1"/>
  <c r="D87" i="2"/>
  <c r="E91" i="2" s="1"/>
  <c r="D88" i="2"/>
  <c r="E92" i="2" s="1"/>
  <c r="D89" i="2"/>
  <c r="E93" i="2" s="1"/>
  <c r="D90" i="2"/>
  <c r="E94" i="2" s="1"/>
  <c r="D91" i="2"/>
  <c r="E95" i="2" s="1"/>
  <c r="D92" i="2"/>
  <c r="E96" i="2" s="1"/>
  <c r="D93" i="2"/>
  <c r="E97" i="2" s="1"/>
  <c r="D94" i="2"/>
  <c r="E98" i="2" s="1"/>
  <c r="D95" i="2"/>
  <c r="E99" i="2" s="1"/>
  <c r="D96" i="2"/>
  <c r="E100" i="2" s="1"/>
  <c r="D97" i="2"/>
  <c r="E101" i="2" s="1"/>
  <c r="D98" i="2"/>
  <c r="E102" i="2" s="1"/>
  <c r="D99" i="2"/>
  <c r="E103" i="2" s="1"/>
  <c r="D100" i="2"/>
  <c r="E104" i="2" s="1"/>
  <c r="D101" i="2"/>
  <c r="E105" i="2" s="1"/>
  <c r="D102" i="2"/>
  <c r="E106" i="2" s="1"/>
  <c r="D103" i="2"/>
  <c r="E107" i="2" s="1"/>
  <c r="D104" i="2"/>
  <c r="E108" i="2" s="1"/>
  <c r="D105" i="2"/>
  <c r="E109" i="2" s="1"/>
  <c r="D106" i="2"/>
  <c r="E110" i="2" s="1"/>
  <c r="D107" i="2"/>
  <c r="E111" i="2" s="1"/>
  <c r="D108" i="2"/>
  <c r="E112" i="2" s="1"/>
  <c r="D109" i="2"/>
  <c r="E113" i="2" s="1"/>
  <c r="D110" i="2"/>
  <c r="E114" i="2" s="1"/>
  <c r="D111" i="2"/>
  <c r="E115" i="2" s="1"/>
  <c r="D112" i="2"/>
  <c r="E116" i="2" s="1"/>
  <c r="D113" i="2"/>
  <c r="E117" i="2" s="1"/>
  <c r="D114" i="2"/>
  <c r="E118" i="2" s="1"/>
  <c r="D115" i="2"/>
  <c r="E119" i="2" s="1"/>
  <c r="D116" i="2"/>
  <c r="E120" i="2" s="1"/>
  <c r="D117" i="2"/>
  <c r="E121" i="2" s="1"/>
  <c r="D118" i="2"/>
  <c r="E122" i="2" s="1"/>
  <c r="D119" i="2"/>
  <c r="E123" i="2" s="1"/>
  <c r="D120" i="2"/>
  <c r="E124" i="2" s="1"/>
  <c r="D121" i="2"/>
  <c r="E125" i="2" s="1"/>
  <c r="D122" i="2"/>
  <c r="E126" i="2" s="1"/>
  <c r="D123" i="2"/>
  <c r="E127" i="2" s="1"/>
  <c r="D124" i="2"/>
  <c r="E128" i="2" s="1"/>
  <c r="D125" i="2"/>
  <c r="E129" i="2" s="1"/>
  <c r="D126" i="2"/>
  <c r="E130" i="2" s="1"/>
  <c r="D127" i="2"/>
  <c r="E131" i="2" s="1"/>
  <c r="D128" i="2"/>
  <c r="E132" i="2" s="1"/>
  <c r="D129" i="2"/>
  <c r="E133" i="2" s="1"/>
  <c r="D130" i="2"/>
  <c r="E134" i="2" s="1"/>
  <c r="D131" i="2"/>
  <c r="E135" i="2" s="1"/>
  <c r="D132" i="2"/>
  <c r="E136" i="2" s="1"/>
  <c r="D133" i="2"/>
  <c r="E137" i="2" s="1"/>
  <c r="D134" i="2"/>
  <c r="E138" i="2" s="1"/>
  <c r="D135" i="2"/>
  <c r="E139" i="2" s="1"/>
  <c r="D136" i="2"/>
  <c r="E140" i="2" s="1"/>
  <c r="D137" i="2"/>
  <c r="E141" i="2" s="1"/>
  <c r="D138" i="2"/>
  <c r="E142" i="2" s="1"/>
  <c r="D139" i="2"/>
  <c r="E143" i="2" s="1"/>
  <c r="D140" i="2"/>
  <c r="E144" i="2" s="1"/>
  <c r="D141" i="2"/>
  <c r="E145" i="2" s="1"/>
  <c r="D142" i="2"/>
  <c r="E146" i="2" s="1"/>
  <c r="D143" i="2"/>
  <c r="E147" i="2" s="1"/>
  <c r="D144" i="2"/>
  <c r="E148" i="2" s="1"/>
  <c r="D145" i="2"/>
  <c r="E149" i="2" s="1"/>
  <c r="D146" i="2"/>
  <c r="E150" i="2" s="1"/>
  <c r="D147" i="2"/>
  <c r="E151" i="2" s="1"/>
  <c r="D148" i="2"/>
  <c r="E152" i="2" s="1"/>
  <c r="D149" i="2"/>
  <c r="E153" i="2" s="1"/>
  <c r="D150" i="2"/>
  <c r="E154" i="2" s="1"/>
  <c r="D151" i="2"/>
  <c r="E155" i="2" s="1"/>
  <c r="D152" i="2"/>
  <c r="E156" i="2" s="1"/>
  <c r="D153" i="2"/>
  <c r="E157" i="2" s="1"/>
  <c r="D154" i="2"/>
  <c r="E158" i="2" s="1"/>
  <c r="D155" i="2"/>
  <c r="E159" i="2" s="1"/>
  <c r="D156" i="2"/>
  <c r="E160" i="2" s="1"/>
  <c r="D157" i="2"/>
  <c r="E161" i="2" s="1"/>
  <c r="D158" i="2"/>
  <c r="E162" i="2" s="1"/>
  <c r="D159" i="2"/>
  <c r="E163" i="2" s="1"/>
  <c r="D160" i="2"/>
  <c r="E164" i="2" s="1"/>
  <c r="D161" i="2"/>
  <c r="E165" i="2" s="1"/>
  <c r="D162" i="2"/>
  <c r="E166" i="2" s="1"/>
  <c r="D163" i="2"/>
  <c r="E167" i="2" s="1"/>
  <c r="D164" i="2"/>
  <c r="E168" i="2" s="1"/>
  <c r="D165" i="2"/>
  <c r="E169" i="2" s="1"/>
  <c r="D166" i="2"/>
  <c r="E170" i="2" s="1"/>
  <c r="D167" i="2"/>
  <c r="E171" i="2" s="1"/>
  <c r="D168" i="2"/>
  <c r="E172" i="2" s="1"/>
  <c r="D169" i="2"/>
  <c r="E173" i="2" s="1"/>
  <c r="D170" i="2"/>
  <c r="E174" i="2" s="1"/>
  <c r="D171" i="2"/>
  <c r="E175" i="2" s="1"/>
  <c r="D172" i="2"/>
  <c r="E176" i="2" s="1"/>
  <c r="D173" i="2"/>
  <c r="E177" i="2" s="1"/>
  <c r="D174" i="2"/>
  <c r="E178" i="2" s="1"/>
  <c r="D175" i="2"/>
  <c r="E179" i="2" s="1"/>
  <c r="D176" i="2"/>
  <c r="E180" i="2" s="1"/>
  <c r="D177" i="2"/>
  <c r="E181" i="2" s="1"/>
  <c r="D178" i="2"/>
  <c r="E182" i="2" s="1"/>
  <c r="D179" i="2"/>
  <c r="E183" i="2" s="1"/>
  <c r="D180" i="2"/>
  <c r="E184" i="2" s="1"/>
  <c r="D181" i="2"/>
  <c r="E185" i="2" s="1"/>
  <c r="D182" i="2"/>
  <c r="E186" i="2" s="1"/>
  <c r="D183" i="2"/>
  <c r="E187" i="2" s="1"/>
  <c r="D184" i="2"/>
  <c r="E188" i="2" s="1"/>
  <c r="D185" i="2"/>
  <c r="E189" i="2" s="1"/>
  <c r="D186" i="2"/>
  <c r="E190" i="2" s="1"/>
  <c r="D187" i="2"/>
  <c r="E191" i="2" s="1"/>
  <c r="D188" i="2"/>
  <c r="E192" i="2" s="1"/>
  <c r="D189" i="2"/>
  <c r="E193" i="2" s="1"/>
  <c r="D190" i="2"/>
  <c r="E194" i="2" s="1"/>
  <c r="D191" i="2"/>
  <c r="E195" i="2" s="1"/>
  <c r="D192" i="2"/>
  <c r="E196" i="2" s="1"/>
  <c r="D193" i="2"/>
  <c r="E197" i="2" s="1"/>
  <c r="D194" i="2"/>
  <c r="E198" i="2" s="1"/>
  <c r="D195" i="2"/>
  <c r="E199" i="2" s="1"/>
  <c r="D196" i="2"/>
  <c r="E200" i="2" s="1"/>
  <c r="D197" i="2"/>
  <c r="E201" i="2" s="1"/>
  <c r="D198" i="2"/>
  <c r="E202" i="2" s="1"/>
  <c r="D199" i="2"/>
  <c r="E203" i="2" s="1"/>
  <c r="D200" i="2"/>
  <c r="E204" i="2" s="1"/>
  <c r="D201" i="2"/>
  <c r="E205" i="2" s="1"/>
  <c r="D202" i="2"/>
  <c r="E206" i="2" s="1"/>
  <c r="D203" i="2"/>
  <c r="E207" i="2" s="1"/>
  <c r="D204" i="2"/>
  <c r="E208" i="2" s="1"/>
  <c r="D205" i="2"/>
  <c r="E209" i="2" s="1"/>
  <c r="D206" i="2"/>
  <c r="E210" i="2" s="1"/>
  <c r="D207" i="2"/>
  <c r="E211" i="2" s="1"/>
  <c r="D208" i="2"/>
  <c r="E212" i="2" s="1"/>
  <c r="D209" i="2"/>
  <c r="E213" i="2" s="1"/>
  <c r="D210" i="2"/>
  <c r="E214" i="2" s="1"/>
  <c r="D211" i="2"/>
  <c r="E215" i="2" s="1"/>
  <c r="D212" i="2"/>
  <c r="E216" i="2" s="1"/>
  <c r="D213" i="2"/>
  <c r="E217" i="2" s="1"/>
  <c r="D214" i="2"/>
  <c r="E218" i="2" s="1"/>
  <c r="D215" i="2"/>
  <c r="E219" i="2" s="1"/>
  <c r="D216" i="2"/>
  <c r="E220" i="2" s="1"/>
  <c r="D217" i="2"/>
  <c r="E221" i="2" s="1"/>
  <c r="D218" i="2"/>
  <c r="E222" i="2" s="1"/>
  <c r="D219" i="2"/>
  <c r="E223" i="2" s="1"/>
  <c r="D220" i="2"/>
  <c r="E224" i="2" s="1"/>
  <c r="D221" i="2"/>
  <c r="E225" i="2" s="1"/>
  <c r="D222" i="2"/>
  <c r="E226" i="2" s="1"/>
  <c r="D223" i="2"/>
  <c r="D224" i="2"/>
  <c r="D225" i="2"/>
  <c r="D226" i="2"/>
  <c r="D8" i="2"/>
  <c r="E12" i="2" s="1"/>
  <c r="O11" i="1"/>
  <c r="O6" i="1"/>
  <c r="O7" i="1"/>
  <c r="O8" i="1"/>
  <c r="O9" i="1"/>
  <c r="O10" i="1"/>
  <c r="O5" i="1"/>
  <c r="K6" i="1"/>
  <c r="K7" i="1"/>
  <c r="L7" i="1" s="1"/>
  <c r="K8" i="1"/>
  <c r="L8" i="1" s="1"/>
  <c r="K9" i="1"/>
  <c r="L9" i="1" s="1"/>
  <c r="K10" i="1"/>
  <c r="L10" i="1" s="1"/>
  <c r="K5" i="1"/>
  <c r="J6" i="1"/>
  <c r="L6" i="1" s="1"/>
  <c r="J7" i="1"/>
  <c r="J8" i="1"/>
  <c r="J9" i="1"/>
  <c r="J10" i="1"/>
  <c r="J5" i="1"/>
  <c r="D6" i="1"/>
  <c r="D7" i="1"/>
  <c r="D8" i="1"/>
  <c r="D9" i="1"/>
  <c r="D10" i="1"/>
  <c r="D5" i="1"/>
  <c r="G6" i="1"/>
  <c r="H6" i="1" s="1"/>
  <c r="G7" i="1"/>
  <c r="H7" i="1" s="1"/>
  <c r="G8" i="1"/>
  <c r="H8" i="1" s="1"/>
  <c r="G9" i="1"/>
  <c r="H9" i="1" s="1"/>
  <c r="G10" i="1"/>
  <c r="H10" i="1" s="1"/>
  <c r="G5" i="1"/>
  <c r="H5" i="1" s="1"/>
  <c r="C6" i="1"/>
  <c r="C7" i="1"/>
  <c r="C8" i="1"/>
  <c r="C9" i="1"/>
  <c r="C10" i="1"/>
  <c r="C5" i="1"/>
  <c r="L5" i="1" l="1"/>
  <c r="M10" i="1"/>
  <c r="M9" i="1"/>
  <c r="M8" i="1"/>
  <c r="M7" i="1"/>
  <c r="M6" i="1"/>
  <c r="M5" i="1"/>
</calcChain>
</file>

<file path=xl/sharedStrings.xml><?xml version="1.0" encoding="utf-8"?>
<sst xmlns="http://schemas.openxmlformats.org/spreadsheetml/2006/main" count="24" uniqueCount="22">
  <si>
    <t>Speed (Pulse/s)</t>
  </si>
  <si>
    <t>Speed (rad/s)</t>
  </si>
  <si>
    <t>Voltage (V)</t>
  </si>
  <si>
    <t>Current (A)</t>
  </si>
  <si>
    <t>Resistance</t>
  </si>
  <si>
    <t>Voltage at Terminal (V)</t>
  </si>
  <si>
    <t>Voltage Drop (V)</t>
  </si>
  <si>
    <t>Back EMF (V)</t>
  </si>
  <si>
    <t>Speed(RPM)</t>
  </si>
  <si>
    <t>Power In (W)</t>
  </si>
  <si>
    <t>Power Loss (W)</t>
  </si>
  <si>
    <t>Power Out (W)</t>
  </si>
  <si>
    <t>Torque (mNm)</t>
  </si>
  <si>
    <t>B (Nms)</t>
  </si>
  <si>
    <t>(Average)</t>
  </si>
  <si>
    <t>STEP RESPONSE</t>
  </si>
  <si>
    <t>Time (ms)</t>
  </si>
  <si>
    <t>Speed (Pulses/10ms)</t>
  </si>
  <si>
    <t>Final</t>
  </si>
  <si>
    <t>Constant</t>
  </si>
  <si>
    <t>Speed - Moving average (rad/s)</t>
  </si>
  <si>
    <t>Normalized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</si>
</sst>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1" xfId="1"/>
    <xf numFmtId="2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Back EMF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Sheet1!$C$5:$C$10</c:f>
              <c:numCache>
                <c:formatCode>General</c:formatCode>
                <c:ptCount val="6"/>
                <c:pt idx="0">
                  <c:v>26.70353755551324</c:v>
                </c:pt>
                <c:pt idx="1">
                  <c:v>103.04423903774521</c:v>
                </c:pt>
                <c:pt idx="2">
                  <c:v>178.28538309122075</c:v>
                </c:pt>
                <c:pt idx="3">
                  <c:v>366.46678304124936</c:v>
                </c:pt>
                <c:pt idx="4">
                  <c:v>556.53313858343188</c:v>
                </c:pt>
                <c:pt idx="5">
                  <c:v>736.70347726680643</c:v>
                </c:pt>
              </c:numCache>
            </c:numRef>
          </c:xVal>
          <c:yVal>
            <c:numRef>
              <c:f>Sheet1!$H$5:$H$10</c:f>
              <c:numCache>
                <c:formatCode>General</c:formatCode>
                <c:ptCount val="6"/>
                <c:pt idx="0">
                  <c:v>-0.10295999999999994</c:v>
                </c:pt>
                <c:pt idx="1">
                  <c:v>1.1053599999999999</c:v>
                </c:pt>
                <c:pt idx="2">
                  <c:v>2.2395799999999997</c:v>
                </c:pt>
                <c:pt idx="3">
                  <c:v>5.12486</c:v>
                </c:pt>
                <c:pt idx="4">
                  <c:v>8.1706599999999998</c:v>
                </c:pt>
                <c:pt idx="5">
                  <c:v>11.04646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4-459B-9E33-47564712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92992"/>
        <c:axId val="330088072"/>
      </c:scatterChart>
      <c:valAx>
        <c:axId val="3300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88072"/>
        <c:crosses val="autoZero"/>
        <c:crossBetween val="midCat"/>
      </c:valAx>
      <c:valAx>
        <c:axId val="33008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9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Back EMF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Sheet1!$H$5:$H$10</c:f>
              <c:numCache>
                <c:formatCode>General</c:formatCode>
                <c:ptCount val="6"/>
                <c:pt idx="0">
                  <c:v>-0.10295999999999994</c:v>
                </c:pt>
                <c:pt idx="1">
                  <c:v>1.1053599999999999</c:v>
                </c:pt>
                <c:pt idx="2">
                  <c:v>2.2395799999999997</c:v>
                </c:pt>
                <c:pt idx="3">
                  <c:v>5.12486</c:v>
                </c:pt>
                <c:pt idx="4">
                  <c:v>8.1706599999999998</c:v>
                </c:pt>
                <c:pt idx="5">
                  <c:v>11.04646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255</c:v>
                </c:pt>
                <c:pt idx="1">
                  <c:v>984</c:v>
                </c:pt>
                <c:pt idx="2">
                  <c:v>1702.5</c:v>
                </c:pt>
                <c:pt idx="3">
                  <c:v>3499.5</c:v>
                </c:pt>
                <c:pt idx="4">
                  <c:v>5314.5</c:v>
                </c:pt>
                <c:pt idx="5">
                  <c:v>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8-4522-BB60-0D3AE608D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14976"/>
        <c:axId val="455415632"/>
      </c:scatterChart>
      <c:valAx>
        <c:axId val="4554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15632"/>
        <c:crosses val="autoZero"/>
        <c:crossBetween val="midCat"/>
      </c:valAx>
      <c:valAx>
        <c:axId val="4554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1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Torque (from power)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Sheet1!$F$6:$F$10</c:f>
              <c:numCache>
                <c:formatCode>General</c:formatCode>
                <c:ptCount val="5"/>
                <c:pt idx="0">
                  <c:v>9.1999999999999998E-2</c:v>
                </c:pt>
                <c:pt idx="1">
                  <c:v>0.10100000000000001</c:v>
                </c:pt>
                <c:pt idx="2">
                  <c:v>0.11700000000000001</c:v>
                </c:pt>
                <c:pt idx="3">
                  <c:v>0.127</c:v>
                </c:pt>
                <c:pt idx="4">
                  <c:v>0.13700000000000001</c:v>
                </c:pt>
              </c:numCache>
            </c:numRef>
          </c:xVal>
          <c:yVal>
            <c:numRef>
              <c:f>Sheet1!$M$6:$M$10</c:f>
              <c:numCache>
                <c:formatCode>General</c:formatCode>
                <c:ptCount val="5"/>
                <c:pt idx="0">
                  <c:v>0.98688797112422455</c:v>
                </c:pt>
                <c:pt idx="1">
                  <c:v>1.2687387831691432</c:v>
                </c:pt>
                <c:pt idx="2">
                  <c:v>1.6361881833435048</c:v>
                </c:pt>
                <c:pt idx="3">
                  <c:v>1.8645319533734086</c:v>
                </c:pt>
                <c:pt idx="4">
                  <c:v>2.0542390075510881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7-4021-9CB9-D9799065C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12216"/>
        <c:axId val="457813856"/>
      </c:scatterChart>
      <c:valAx>
        <c:axId val="45781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13856"/>
        <c:crosses val="autoZero"/>
        <c:crossBetween val="midCat"/>
      </c:valAx>
      <c:valAx>
        <c:axId val="4578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1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Sheet2!$B$12:$B$226</c:f>
              <c:numCache>
                <c:formatCode>General</c:formatCode>
                <c:ptCount val="215"/>
                <c:pt idx="0">
                  <c:v>-150</c:v>
                </c:pt>
                <c:pt idx="1">
                  <c:v>-140</c:v>
                </c:pt>
                <c:pt idx="2">
                  <c:v>-130</c:v>
                </c:pt>
                <c:pt idx="3">
                  <c:v>-120</c:v>
                </c:pt>
                <c:pt idx="4">
                  <c:v>-110</c:v>
                </c:pt>
                <c:pt idx="5">
                  <c:v>-100</c:v>
                </c:pt>
                <c:pt idx="6">
                  <c:v>-90</c:v>
                </c:pt>
                <c:pt idx="7">
                  <c:v>-80</c:v>
                </c:pt>
                <c:pt idx="8">
                  <c:v>-70</c:v>
                </c:pt>
                <c:pt idx="9">
                  <c:v>-60</c:v>
                </c:pt>
                <c:pt idx="10">
                  <c:v>-50</c:v>
                </c:pt>
                <c:pt idx="11">
                  <c:v>-40</c:v>
                </c:pt>
                <c:pt idx="12">
                  <c:v>-30</c:v>
                </c:pt>
                <c:pt idx="13">
                  <c:v>-20</c:v>
                </c:pt>
                <c:pt idx="14">
                  <c:v>-10</c:v>
                </c:pt>
                <c:pt idx="15">
                  <c:v>0</c:v>
                </c:pt>
                <c:pt idx="16">
                  <c:v>10</c:v>
                </c:pt>
                <c:pt idx="17">
                  <c:v>20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  <c:pt idx="26">
                  <c:v>110</c:v>
                </c:pt>
                <c:pt idx="27">
                  <c:v>120</c:v>
                </c:pt>
                <c:pt idx="28">
                  <c:v>130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210</c:v>
                </c:pt>
                <c:pt idx="37">
                  <c:v>220</c:v>
                </c:pt>
                <c:pt idx="38">
                  <c:v>230</c:v>
                </c:pt>
                <c:pt idx="39">
                  <c:v>240</c:v>
                </c:pt>
                <c:pt idx="40">
                  <c:v>250</c:v>
                </c:pt>
                <c:pt idx="41">
                  <c:v>260</c:v>
                </c:pt>
                <c:pt idx="42">
                  <c:v>270</c:v>
                </c:pt>
                <c:pt idx="43">
                  <c:v>280</c:v>
                </c:pt>
                <c:pt idx="44">
                  <c:v>290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  <c:pt idx="48">
                  <c:v>330</c:v>
                </c:pt>
                <c:pt idx="49">
                  <c:v>340</c:v>
                </c:pt>
                <c:pt idx="50">
                  <c:v>350</c:v>
                </c:pt>
                <c:pt idx="51">
                  <c:v>360</c:v>
                </c:pt>
                <c:pt idx="52">
                  <c:v>370</c:v>
                </c:pt>
                <c:pt idx="53">
                  <c:v>380</c:v>
                </c:pt>
                <c:pt idx="54">
                  <c:v>390</c:v>
                </c:pt>
                <c:pt idx="55">
                  <c:v>400</c:v>
                </c:pt>
                <c:pt idx="56">
                  <c:v>410</c:v>
                </c:pt>
                <c:pt idx="57">
                  <c:v>420</c:v>
                </c:pt>
                <c:pt idx="58">
                  <c:v>430</c:v>
                </c:pt>
                <c:pt idx="59">
                  <c:v>440</c:v>
                </c:pt>
                <c:pt idx="60">
                  <c:v>450</c:v>
                </c:pt>
                <c:pt idx="61">
                  <c:v>460</c:v>
                </c:pt>
                <c:pt idx="62">
                  <c:v>470</c:v>
                </c:pt>
                <c:pt idx="63">
                  <c:v>480</c:v>
                </c:pt>
                <c:pt idx="64">
                  <c:v>490</c:v>
                </c:pt>
                <c:pt idx="65">
                  <c:v>500</c:v>
                </c:pt>
                <c:pt idx="66">
                  <c:v>510</c:v>
                </c:pt>
                <c:pt idx="67">
                  <c:v>520</c:v>
                </c:pt>
                <c:pt idx="68">
                  <c:v>530</c:v>
                </c:pt>
                <c:pt idx="69">
                  <c:v>540</c:v>
                </c:pt>
                <c:pt idx="70">
                  <c:v>550</c:v>
                </c:pt>
                <c:pt idx="71">
                  <c:v>560</c:v>
                </c:pt>
                <c:pt idx="72">
                  <c:v>570</c:v>
                </c:pt>
                <c:pt idx="73">
                  <c:v>580</c:v>
                </c:pt>
                <c:pt idx="74">
                  <c:v>590</c:v>
                </c:pt>
                <c:pt idx="75">
                  <c:v>600</c:v>
                </c:pt>
                <c:pt idx="76">
                  <c:v>610</c:v>
                </c:pt>
                <c:pt idx="77">
                  <c:v>620</c:v>
                </c:pt>
                <c:pt idx="78">
                  <c:v>630</c:v>
                </c:pt>
                <c:pt idx="79">
                  <c:v>640</c:v>
                </c:pt>
                <c:pt idx="80">
                  <c:v>650</c:v>
                </c:pt>
                <c:pt idx="81">
                  <c:v>660</c:v>
                </c:pt>
                <c:pt idx="82">
                  <c:v>670</c:v>
                </c:pt>
                <c:pt idx="83">
                  <c:v>680</c:v>
                </c:pt>
                <c:pt idx="84">
                  <c:v>690</c:v>
                </c:pt>
                <c:pt idx="85">
                  <c:v>700</c:v>
                </c:pt>
                <c:pt idx="86">
                  <c:v>710</c:v>
                </c:pt>
                <c:pt idx="87">
                  <c:v>720</c:v>
                </c:pt>
                <c:pt idx="88">
                  <c:v>730</c:v>
                </c:pt>
                <c:pt idx="89">
                  <c:v>740</c:v>
                </c:pt>
                <c:pt idx="90">
                  <c:v>750</c:v>
                </c:pt>
                <c:pt idx="91">
                  <c:v>760</c:v>
                </c:pt>
                <c:pt idx="92">
                  <c:v>770</c:v>
                </c:pt>
                <c:pt idx="93">
                  <c:v>780</c:v>
                </c:pt>
                <c:pt idx="94">
                  <c:v>790</c:v>
                </c:pt>
                <c:pt idx="95">
                  <c:v>800</c:v>
                </c:pt>
                <c:pt idx="96">
                  <c:v>810</c:v>
                </c:pt>
                <c:pt idx="97">
                  <c:v>820</c:v>
                </c:pt>
                <c:pt idx="98">
                  <c:v>830</c:v>
                </c:pt>
                <c:pt idx="99">
                  <c:v>840</c:v>
                </c:pt>
                <c:pt idx="100">
                  <c:v>850</c:v>
                </c:pt>
                <c:pt idx="101">
                  <c:v>860</c:v>
                </c:pt>
                <c:pt idx="102">
                  <c:v>870</c:v>
                </c:pt>
                <c:pt idx="103">
                  <c:v>880</c:v>
                </c:pt>
                <c:pt idx="104">
                  <c:v>890</c:v>
                </c:pt>
                <c:pt idx="105">
                  <c:v>900</c:v>
                </c:pt>
                <c:pt idx="106">
                  <c:v>910</c:v>
                </c:pt>
                <c:pt idx="107">
                  <c:v>920</c:v>
                </c:pt>
                <c:pt idx="108">
                  <c:v>930</c:v>
                </c:pt>
                <c:pt idx="109">
                  <c:v>940</c:v>
                </c:pt>
                <c:pt idx="110">
                  <c:v>950</c:v>
                </c:pt>
                <c:pt idx="111">
                  <c:v>960</c:v>
                </c:pt>
                <c:pt idx="112">
                  <c:v>970</c:v>
                </c:pt>
                <c:pt idx="113">
                  <c:v>980</c:v>
                </c:pt>
                <c:pt idx="114">
                  <c:v>990</c:v>
                </c:pt>
                <c:pt idx="115">
                  <c:v>1000</c:v>
                </c:pt>
                <c:pt idx="116">
                  <c:v>1010</c:v>
                </c:pt>
                <c:pt idx="117">
                  <c:v>1020</c:v>
                </c:pt>
                <c:pt idx="118">
                  <c:v>1030</c:v>
                </c:pt>
                <c:pt idx="119">
                  <c:v>1040</c:v>
                </c:pt>
                <c:pt idx="120">
                  <c:v>1050</c:v>
                </c:pt>
                <c:pt idx="121">
                  <c:v>1060</c:v>
                </c:pt>
                <c:pt idx="122">
                  <c:v>1070</c:v>
                </c:pt>
                <c:pt idx="123">
                  <c:v>1080</c:v>
                </c:pt>
                <c:pt idx="124">
                  <c:v>1090</c:v>
                </c:pt>
                <c:pt idx="125">
                  <c:v>1100</c:v>
                </c:pt>
                <c:pt idx="126">
                  <c:v>1110</c:v>
                </c:pt>
                <c:pt idx="127">
                  <c:v>1120</c:v>
                </c:pt>
                <c:pt idx="128">
                  <c:v>1130</c:v>
                </c:pt>
                <c:pt idx="129">
                  <c:v>1140</c:v>
                </c:pt>
                <c:pt idx="130">
                  <c:v>1150</c:v>
                </c:pt>
                <c:pt idx="131">
                  <c:v>1160</c:v>
                </c:pt>
                <c:pt idx="132">
                  <c:v>1170</c:v>
                </c:pt>
                <c:pt idx="133">
                  <c:v>1180</c:v>
                </c:pt>
                <c:pt idx="134">
                  <c:v>1190</c:v>
                </c:pt>
                <c:pt idx="135">
                  <c:v>1200</c:v>
                </c:pt>
                <c:pt idx="136">
                  <c:v>1210</c:v>
                </c:pt>
                <c:pt idx="137">
                  <c:v>1220</c:v>
                </c:pt>
                <c:pt idx="138">
                  <c:v>1230</c:v>
                </c:pt>
                <c:pt idx="139">
                  <c:v>1240</c:v>
                </c:pt>
                <c:pt idx="140">
                  <c:v>1250</c:v>
                </c:pt>
                <c:pt idx="141">
                  <c:v>1260</c:v>
                </c:pt>
                <c:pt idx="142">
                  <c:v>1270</c:v>
                </c:pt>
                <c:pt idx="143">
                  <c:v>1280</c:v>
                </c:pt>
                <c:pt idx="144">
                  <c:v>1290</c:v>
                </c:pt>
                <c:pt idx="145">
                  <c:v>1300</c:v>
                </c:pt>
                <c:pt idx="146">
                  <c:v>1310</c:v>
                </c:pt>
                <c:pt idx="147">
                  <c:v>1320</c:v>
                </c:pt>
                <c:pt idx="148">
                  <c:v>1330</c:v>
                </c:pt>
                <c:pt idx="149">
                  <c:v>1340</c:v>
                </c:pt>
                <c:pt idx="150">
                  <c:v>1350</c:v>
                </c:pt>
                <c:pt idx="151">
                  <c:v>1360</c:v>
                </c:pt>
                <c:pt idx="152">
                  <c:v>1370</c:v>
                </c:pt>
                <c:pt idx="153">
                  <c:v>1380</c:v>
                </c:pt>
                <c:pt idx="154">
                  <c:v>1390</c:v>
                </c:pt>
                <c:pt idx="155">
                  <c:v>1400</c:v>
                </c:pt>
                <c:pt idx="156">
                  <c:v>1410</c:v>
                </c:pt>
                <c:pt idx="157">
                  <c:v>1420</c:v>
                </c:pt>
                <c:pt idx="158">
                  <c:v>1430</c:v>
                </c:pt>
                <c:pt idx="159">
                  <c:v>1440</c:v>
                </c:pt>
                <c:pt idx="160">
                  <c:v>1450</c:v>
                </c:pt>
                <c:pt idx="161">
                  <c:v>1460</c:v>
                </c:pt>
                <c:pt idx="162">
                  <c:v>1470</c:v>
                </c:pt>
                <c:pt idx="163">
                  <c:v>1480</c:v>
                </c:pt>
                <c:pt idx="164">
                  <c:v>1490</c:v>
                </c:pt>
                <c:pt idx="165">
                  <c:v>1500</c:v>
                </c:pt>
                <c:pt idx="166">
                  <c:v>1510</c:v>
                </c:pt>
                <c:pt idx="167">
                  <c:v>1520</c:v>
                </c:pt>
                <c:pt idx="168">
                  <c:v>1530</c:v>
                </c:pt>
                <c:pt idx="169">
                  <c:v>1540</c:v>
                </c:pt>
                <c:pt idx="170">
                  <c:v>1550</c:v>
                </c:pt>
                <c:pt idx="171">
                  <c:v>1560</c:v>
                </c:pt>
                <c:pt idx="172">
                  <c:v>1570</c:v>
                </c:pt>
                <c:pt idx="173">
                  <c:v>1580</c:v>
                </c:pt>
                <c:pt idx="174">
                  <c:v>1590</c:v>
                </c:pt>
                <c:pt idx="175">
                  <c:v>1600</c:v>
                </c:pt>
                <c:pt idx="176">
                  <c:v>1610</c:v>
                </c:pt>
                <c:pt idx="177">
                  <c:v>1620</c:v>
                </c:pt>
                <c:pt idx="178">
                  <c:v>1630</c:v>
                </c:pt>
                <c:pt idx="179">
                  <c:v>1640</c:v>
                </c:pt>
                <c:pt idx="180">
                  <c:v>1650</c:v>
                </c:pt>
                <c:pt idx="181">
                  <c:v>1660</c:v>
                </c:pt>
                <c:pt idx="182">
                  <c:v>1670</c:v>
                </c:pt>
                <c:pt idx="183">
                  <c:v>1680</c:v>
                </c:pt>
                <c:pt idx="184">
                  <c:v>1690</c:v>
                </c:pt>
                <c:pt idx="185">
                  <c:v>1700</c:v>
                </c:pt>
                <c:pt idx="186">
                  <c:v>1710</c:v>
                </c:pt>
                <c:pt idx="187">
                  <c:v>1720</c:v>
                </c:pt>
                <c:pt idx="188">
                  <c:v>1730</c:v>
                </c:pt>
                <c:pt idx="189">
                  <c:v>1740</c:v>
                </c:pt>
                <c:pt idx="190">
                  <c:v>1750</c:v>
                </c:pt>
                <c:pt idx="191">
                  <c:v>1760</c:v>
                </c:pt>
                <c:pt idx="192">
                  <c:v>1770</c:v>
                </c:pt>
                <c:pt idx="193">
                  <c:v>1780</c:v>
                </c:pt>
                <c:pt idx="194">
                  <c:v>1790</c:v>
                </c:pt>
                <c:pt idx="195">
                  <c:v>1800</c:v>
                </c:pt>
                <c:pt idx="196">
                  <c:v>1810</c:v>
                </c:pt>
                <c:pt idx="197">
                  <c:v>1820</c:v>
                </c:pt>
                <c:pt idx="198">
                  <c:v>1830</c:v>
                </c:pt>
                <c:pt idx="199">
                  <c:v>1840</c:v>
                </c:pt>
                <c:pt idx="200">
                  <c:v>1850</c:v>
                </c:pt>
                <c:pt idx="201">
                  <c:v>1860</c:v>
                </c:pt>
                <c:pt idx="202">
                  <c:v>1870</c:v>
                </c:pt>
                <c:pt idx="203">
                  <c:v>1880</c:v>
                </c:pt>
                <c:pt idx="204">
                  <c:v>1890</c:v>
                </c:pt>
                <c:pt idx="205">
                  <c:v>1900</c:v>
                </c:pt>
                <c:pt idx="206">
                  <c:v>1910</c:v>
                </c:pt>
                <c:pt idx="207">
                  <c:v>1920</c:v>
                </c:pt>
                <c:pt idx="208">
                  <c:v>1930</c:v>
                </c:pt>
                <c:pt idx="209">
                  <c:v>1940</c:v>
                </c:pt>
                <c:pt idx="210">
                  <c:v>1950</c:v>
                </c:pt>
                <c:pt idx="211">
                  <c:v>1960</c:v>
                </c:pt>
                <c:pt idx="212">
                  <c:v>1970</c:v>
                </c:pt>
                <c:pt idx="213">
                  <c:v>1980</c:v>
                </c:pt>
                <c:pt idx="214">
                  <c:v>1990</c:v>
                </c:pt>
              </c:numCache>
            </c:numRef>
          </c:xVal>
          <c:yVal>
            <c:numRef>
              <c:f>Sheet2!$E$12:$E$226</c:f>
              <c:numCache>
                <c:formatCode>0.00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-0.31415926535897931</c:v>
                </c:pt>
                <c:pt idx="17">
                  <c:v>0.94247779607693793</c:v>
                </c:pt>
                <c:pt idx="18">
                  <c:v>4.0840704496667311</c:v>
                </c:pt>
                <c:pt idx="19">
                  <c:v>10.367255756846316</c:v>
                </c:pt>
                <c:pt idx="20">
                  <c:v>18.535396656179778</c:v>
                </c:pt>
                <c:pt idx="21">
                  <c:v>32.044245066615886</c:v>
                </c:pt>
                <c:pt idx="22">
                  <c:v>47.123889803846893</c:v>
                </c:pt>
                <c:pt idx="23">
                  <c:v>62.831853071795855</c:v>
                </c:pt>
                <c:pt idx="24">
                  <c:v>79.168134870462794</c:v>
                </c:pt>
                <c:pt idx="25">
                  <c:v>96.132735199847659</c:v>
                </c:pt>
                <c:pt idx="26">
                  <c:v>109.95574287564276</c:v>
                </c:pt>
                <c:pt idx="27">
                  <c:v>123.46459128607884</c:v>
                </c:pt>
                <c:pt idx="28">
                  <c:v>136.97343969651496</c:v>
                </c:pt>
                <c:pt idx="29">
                  <c:v>144.5132620651305</c:v>
                </c:pt>
                <c:pt idx="30">
                  <c:v>155.82299561805374</c:v>
                </c:pt>
                <c:pt idx="31">
                  <c:v>166.50441064025904</c:v>
                </c:pt>
                <c:pt idx="32">
                  <c:v>175.61502933566945</c:v>
                </c:pt>
                <c:pt idx="33">
                  <c:v>180.32741831605412</c:v>
                </c:pt>
                <c:pt idx="34">
                  <c:v>192.57962966505434</c:v>
                </c:pt>
                <c:pt idx="35">
                  <c:v>200.1194520336698</c:v>
                </c:pt>
                <c:pt idx="36">
                  <c:v>207.34511513692632</c:v>
                </c:pt>
                <c:pt idx="37">
                  <c:v>210.48670779051608</c:v>
                </c:pt>
                <c:pt idx="38">
                  <c:v>220.53980428200347</c:v>
                </c:pt>
                <c:pt idx="39">
                  <c:v>225.88051179310614</c:v>
                </c:pt>
                <c:pt idx="40">
                  <c:v>229.65042297741383</c:v>
                </c:pt>
                <c:pt idx="41">
                  <c:v>227.45130811990103</c:v>
                </c:pt>
                <c:pt idx="42">
                  <c:v>233.73449342708059</c:v>
                </c:pt>
                <c:pt idx="43">
                  <c:v>234.99113048851649</c:v>
                </c:pt>
                <c:pt idx="44">
                  <c:v>234.99113048851649</c:v>
                </c:pt>
                <c:pt idx="45">
                  <c:v>236.24776754995247</c:v>
                </c:pt>
                <c:pt idx="46">
                  <c:v>236.8760860806704</c:v>
                </c:pt>
                <c:pt idx="47">
                  <c:v>236.8760860806704</c:v>
                </c:pt>
                <c:pt idx="48">
                  <c:v>236.8760860806704</c:v>
                </c:pt>
                <c:pt idx="49">
                  <c:v>237.50440461138834</c:v>
                </c:pt>
                <c:pt idx="50">
                  <c:v>232.47785636564467</c:v>
                </c:pt>
                <c:pt idx="51">
                  <c:v>237.50440461138837</c:v>
                </c:pt>
                <c:pt idx="52">
                  <c:v>237.50440461138837</c:v>
                </c:pt>
                <c:pt idx="53">
                  <c:v>237.50440461138837</c:v>
                </c:pt>
                <c:pt idx="54">
                  <c:v>233.10617489636266</c:v>
                </c:pt>
                <c:pt idx="55">
                  <c:v>237.50440461138837</c:v>
                </c:pt>
                <c:pt idx="56">
                  <c:v>237.50440461138837</c:v>
                </c:pt>
                <c:pt idx="57">
                  <c:v>237.50440461138837</c:v>
                </c:pt>
                <c:pt idx="58">
                  <c:v>238.1327231421063</c:v>
                </c:pt>
                <c:pt idx="59">
                  <c:v>242.53095285713204</c:v>
                </c:pt>
                <c:pt idx="60">
                  <c:v>242.53095285713204</c:v>
                </c:pt>
                <c:pt idx="61">
                  <c:v>242.53095285713204</c:v>
                </c:pt>
                <c:pt idx="62">
                  <c:v>242.53095285713204</c:v>
                </c:pt>
                <c:pt idx="63">
                  <c:v>236.24776754995247</c:v>
                </c:pt>
                <c:pt idx="64">
                  <c:v>236.24776754995247</c:v>
                </c:pt>
                <c:pt idx="65">
                  <c:v>236.24776754995247</c:v>
                </c:pt>
                <c:pt idx="66">
                  <c:v>236.8760860806704</c:v>
                </c:pt>
                <c:pt idx="67">
                  <c:v>231.84953783492674</c:v>
                </c:pt>
                <c:pt idx="68">
                  <c:v>236.24776754995247</c:v>
                </c:pt>
                <c:pt idx="69">
                  <c:v>236.8760860806704</c:v>
                </c:pt>
                <c:pt idx="70">
                  <c:v>236.8760860806704</c:v>
                </c:pt>
                <c:pt idx="71">
                  <c:v>231.22121930420877</c:v>
                </c:pt>
                <c:pt idx="72">
                  <c:v>236.8760860806704</c:v>
                </c:pt>
                <c:pt idx="73">
                  <c:v>238.1327231421063</c:v>
                </c:pt>
                <c:pt idx="74">
                  <c:v>237.50440461138834</c:v>
                </c:pt>
                <c:pt idx="75">
                  <c:v>238.13272314210627</c:v>
                </c:pt>
                <c:pt idx="76">
                  <c:v>242.53095285713198</c:v>
                </c:pt>
                <c:pt idx="77">
                  <c:v>242.53095285713204</c:v>
                </c:pt>
                <c:pt idx="78">
                  <c:v>241.27431579569611</c:v>
                </c:pt>
                <c:pt idx="79">
                  <c:v>241.27431579569611</c:v>
                </c:pt>
                <c:pt idx="80">
                  <c:v>236.24776754995241</c:v>
                </c:pt>
                <c:pt idx="81">
                  <c:v>236.8760860806704</c:v>
                </c:pt>
                <c:pt idx="82">
                  <c:v>236.24776754995241</c:v>
                </c:pt>
                <c:pt idx="83">
                  <c:v>238.1327231421063</c:v>
                </c:pt>
                <c:pt idx="84">
                  <c:v>233.10617489636266</c:v>
                </c:pt>
                <c:pt idx="85">
                  <c:v>236.8760860806704</c:v>
                </c:pt>
                <c:pt idx="86">
                  <c:v>237.19024534602937</c:v>
                </c:pt>
                <c:pt idx="87">
                  <c:v>237.19024534602937</c:v>
                </c:pt>
                <c:pt idx="88">
                  <c:v>232.1636971002857</c:v>
                </c:pt>
                <c:pt idx="89">
                  <c:v>237.19024534602937</c:v>
                </c:pt>
                <c:pt idx="90">
                  <c:v>238.44688240746527</c:v>
                </c:pt>
                <c:pt idx="91">
                  <c:v>238.1327231421063</c:v>
                </c:pt>
                <c:pt idx="92">
                  <c:v>233.10617489636266</c:v>
                </c:pt>
                <c:pt idx="93">
                  <c:v>238.13272314210627</c:v>
                </c:pt>
                <c:pt idx="94">
                  <c:v>238.1327231421063</c:v>
                </c:pt>
                <c:pt idx="95">
                  <c:v>237.50440461138834</c:v>
                </c:pt>
                <c:pt idx="96">
                  <c:v>238.13272314210627</c:v>
                </c:pt>
                <c:pt idx="97">
                  <c:v>238.1327231421063</c:v>
                </c:pt>
                <c:pt idx="98">
                  <c:v>237.50440461138837</c:v>
                </c:pt>
                <c:pt idx="99">
                  <c:v>238.13272314210627</c:v>
                </c:pt>
                <c:pt idx="100">
                  <c:v>238.1327231421063</c:v>
                </c:pt>
                <c:pt idx="101">
                  <c:v>232.47785636564467</c:v>
                </c:pt>
                <c:pt idx="102">
                  <c:v>238.13272314210627</c:v>
                </c:pt>
                <c:pt idx="103">
                  <c:v>238.1327231421063</c:v>
                </c:pt>
                <c:pt idx="104">
                  <c:v>237.50440461138834</c:v>
                </c:pt>
                <c:pt idx="105">
                  <c:v>232.79201563100364</c:v>
                </c:pt>
                <c:pt idx="106">
                  <c:v>238.44688240746527</c:v>
                </c:pt>
                <c:pt idx="107">
                  <c:v>237.81856387674733</c:v>
                </c:pt>
                <c:pt idx="108">
                  <c:v>237.81856387674733</c:v>
                </c:pt>
                <c:pt idx="109">
                  <c:v>238.44688240746527</c:v>
                </c:pt>
                <c:pt idx="110">
                  <c:v>243.15927138784997</c:v>
                </c:pt>
                <c:pt idx="111">
                  <c:v>242.53095285713204</c:v>
                </c:pt>
                <c:pt idx="112">
                  <c:v>243.15927138784997</c:v>
                </c:pt>
                <c:pt idx="113">
                  <c:v>243.15927138784997</c:v>
                </c:pt>
                <c:pt idx="114">
                  <c:v>237.50440461138837</c:v>
                </c:pt>
                <c:pt idx="115">
                  <c:v>238.13272314210627</c:v>
                </c:pt>
                <c:pt idx="116">
                  <c:v>238.1327231421063</c:v>
                </c:pt>
                <c:pt idx="117">
                  <c:v>237.81856387674731</c:v>
                </c:pt>
                <c:pt idx="118">
                  <c:v>233.1061748963626</c:v>
                </c:pt>
                <c:pt idx="119">
                  <c:v>238.76104167282429</c:v>
                </c:pt>
                <c:pt idx="120">
                  <c:v>238.1327231421063</c:v>
                </c:pt>
                <c:pt idx="121">
                  <c:v>238.1327231421063</c:v>
                </c:pt>
                <c:pt idx="122">
                  <c:v>233.42033416172163</c:v>
                </c:pt>
                <c:pt idx="123">
                  <c:v>238.1327231421063</c:v>
                </c:pt>
                <c:pt idx="124">
                  <c:v>237.50440461138837</c:v>
                </c:pt>
                <c:pt idx="125">
                  <c:v>238.1327231421063</c:v>
                </c:pt>
                <c:pt idx="126">
                  <c:v>238.1327231421063</c:v>
                </c:pt>
                <c:pt idx="127">
                  <c:v>242.845112122491</c:v>
                </c:pt>
                <c:pt idx="128">
                  <c:v>243.15927138784997</c:v>
                </c:pt>
                <c:pt idx="129">
                  <c:v>243.78758991856793</c:v>
                </c:pt>
                <c:pt idx="130">
                  <c:v>243.15927138785</c:v>
                </c:pt>
                <c:pt idx="131">
                  <c:v>238.1327231421063</c:v>
                </c:pt>
                <c:pt idx="132">
                  <c:v>238.44688240746527</c:v>
                </c:pt>
                <c:pt idx="133">
                  <c:v>238.1327231421063</c:v>
                </c:pt>
                <c:pt idx="134">
                  <c:v>237.50440461138834</c:v>
                </c:pt>
                <c:pt idx="135">
                  <c:v>233.1061748963626</c:v>
                </c:pt>
                <c:pt idx="136">
                  <c:v>238.76104167282429</c:v>
                </c:pt>
                <c:pt idx="137">
                  <c:v>238.1327231421063</c:v>
                </c:pt>
                <c:pt idx="138">
                  <c:v>238.1327231421063</c:v>
                </c:pt>
                <c:pt idx="139">
                  <c:v>233.73449342708059</c:v>
                </c:pt>
                <c:pt idx="140">
                  <c:v>238.1327231421063</c:v>
                </c:pt>
                <c:pt idx="141">
                  <c:v>237.50440461138837</c:v>
                </c:pt>
                <c:pt idx="142">
                  <c:v>238.1327231421063</c:v>
                </c:pt>
                <c:pt idx="143">
                  <c:v>233.73449342708059</c:v>
                </c:pt>
                <c:pt idx="144">
                  <c:v>237.81856387674733</c:v>
                </c:pt>
                <c:pt idx="145">
                  <c:v>238.1327231421063</c:v>
                </c:pt>
                <c:pt idx="146">
                  <c:v>238.1327231421063</c:v>
                </c:pt>
                <c:pt idx="147">
                  <c:v>237.50440461138837</c:v>
                </c:pt>
                <c:pt idx="148">
                  <c:v>237.50440461138834</c:v>
                </c:pt>
                <c:pt idx="149">
                  <c:v>238.44688240746527</c:v>
                </c:pt>
                <c:pt idx="150">
                  <c:v>238.1327231421063</c:v>
                </c:pt>
                <c:pt idx="151">
                  <c:v>238.1327231421063</c:v>
                </c:pt>
                <c:pt idx="152">
                  <c:v>233.73449342708059</c:v>
                </c:pt>
                <c:pt idx="153">
                  <c:v>238.1327231421063</c:v>
                </c:pt>
                <c:pt idx="154">
                  <c:v>237.50440461138837</c:v>
                </c:pt>
                <c:pt idx="155">
                  <c:v>238.1327231421063</c:v>
                </c:pt>
                <c:pt idx="156">
                  <c:v>233.73449342708059</c:v>
                </c:pt>
                <c:pt idx="157">
                  <c:v>238.1327231421063</c:v>
                </c:pt>
                <c:pt idx="158">
                  <c:v>238.1327231421063</c:v>
                </c:pt>
                <c:pt idx="159">
                  <c:v>238.76104167282429</c:v>
                </c:pt>
                <c:pt idx="160">
                  <c:v>237.81856387674733</c:v>
                </c:pt>
                <c:pt idx="161">
                  <c:v>242.21679359177307</c:v>
                </c:pt>
                <c:pt idx="162">
                  <c:v>242.845112122491</c:v>
                </c:pt>
                <c:pt idx="163">
                  <c:v>242.53095285713204</c:v>
                </c:pt>
                <c:pt idx="164">
                  <c:v>241.90263432641405</c:v>
                </c:pt>
                <c:pt idx="165">
                  <c:v>237.81856387674731</c:v>
                </c:pt>
                <c:pt idx="166">
                  <c:v>237.81856387674733</c:v>
                </c:pt>
                <c:pt idx="167">
                  <c:v>237.19024534602937</c:v>
                </c:pt>
                <c:pt idx="168">
                  <c:v>238.1327231421063</c:v>
                </c:pt>
                <c:pt idx="169">
                  <c:v>233.73449342708059</c:v>
                </c:pt>
                <c:pt idx="170">
                  <c:v>238.1327231421063</c:v>
                </c:pt>
                <c:pt idx="171">
                  <c:v>236.8760860806704</c:v>
                </c:pt>
                <c:pt idx="172">
                  <c:v>237.50440461138834</c:v>
                </c:pt>
                <c:pt idx="173">
                  <c:v>231.84953783492674</c:v>
                </c:pt>
                <c:pt idx="174">
                  <c:v>236.24776754995241</c:v>
                </c:pt>
                <c:pt idx="175">
                  <c:v>236.8760860806704</c:v>
                </c:pt>
                <c:pt idx="176">
                  <c:v>238.1327231421063</c:v>
                </c:pt>
                <c:pt idx="177">
                  <c:v>237.50440461138834</c:v>
                </c:pt>
                <c:pt idx="178">
                  <c:v>243.15927138784997</c:v>
                </c:pt>
                <c:pt idx="179">
                  <c:v>243.15927138784997</c:v>
                </c:pt>
                <c:pt idx="180">
                  <c:v>242.53095285713204</c:v>
                </c:pt>
                <c:pt idx="181">
                  <c:v>243.15927138784997</c:v>
                </c:pt>
                <c:pt idx="182">
                  <c:v>238.76104167282423</c:v>
                </c:pt>
                <c:pt idx="183">
                  <c:v>238.1327231421063</c:v>
                </c:pt>
                <c:pt idx="184">
                  <c:v>238.1327231421063</c:v>
                </c:pt>
                <c:pt idx="185">
                  <c:v>238.76104167282429</c:v>
                </c:pt>
                <c:pt idx="186">
                  <c:v>233.73449342708059</c:v>
                </c:pt>
                <c:pt idx="187">
                  <c:v>237.81856387674733</c:v>
                </c:pt>
                <c:pt idx="188">
                  <c:v>238.1327231421063</c:v>
                </c:pt>
                <c:pt idx="189">
                  <c:v>238.76104167282429</c:v>
                </c:pt>
                <c:pt idx="190">
                  <c:v>233.10617489636266</c:v>
                </c:pt>
                <c:pt idx="191">
                  <c:v>237.50440461138834</c:v>
                </c:pt>
                <c:pt idx="192">
                  <c:v>238.44688240746527</c:v>
                </c:pt>
                <c:pt idx="193">
                  <c:v>238.76104167282423</c:v>
                </c:pt>
                <c:pt idx="194">
                  <c:v>233.1061748963626</c:v>
                </c:pt>
                <c:pt idx="195">
                  <c:v>238.1327231421063</c:v>
                </c:pt>
                <c:pt idx="196">
                  <c:v>238.76104167282423</c:v>
                </c:pt>
                <c:pt idx="197">
                  <c:v>238.1327231421063</c:v>
                </c:pt>
                <c:pt idx="198">
                  <c:v>237.50440461138834</c:v>
                </c:pt>
                <c:pt idx="199">
                  <c:v>238.1327231421063</c:v>
                </c:pt>
                <c:pt idx="200">
                  <c:v>238.76104167282429</c:v>
                </c:pt>
                <c:pt idx="201">
                  <c:v>238.1327231421063</c:v>
                </c:pt>
                <c:pt idx="202">
                  <c:v>238.1327231421063</c:v>
                </c:pt>
                <c:pt idx="203">
                  <c:v>233.73449342708059</c:v>
                </c:pt>
                <c:pt idx="204">
                  <c:v>238.76104167282429</c:v>
                </c:pt>
                <c:pt idx="205">
                  <c:v>238.1327231421063</c:v>
                </c:pt>
                <c:pt idx="206">
                  <c:v>238.1327231421063</c:v>
                </c:pt>
                <c:pt idx="207">
                  <c:v>233.73449342708059</c:v>
                </c:pt>
                <c:pt idx="208">
                  <c:v>238.1327231421063</c:v>
                </c:pt>
                <c:pt idx="209">
                  <c:v>237.81856387674733</c:v>
                </c:pt>
                <c:pt idx="210">
                  <c:v>237.81856387674733</c:v>
                </c:pt>
                <c:pt idx="211">
                  <c:v>238.44688240746527</c:v>
                </c:pt>
                <c:pt idx="212">
                  <c:v>242.845112122491</c:v>
                </c:pt>
                <c:pt idx="213">
                  <c:v>242.845112122491</c:v>
                </c:pt>
                <c:pt idx="214">
                  <c:v>243.15927138784997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C-4EA6-9B90-FFD74A26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62512"/>
        <c:axId val="511464808"/>
      </c:scatterChart>
      <c:valAx>
        <c:axId val="51146251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64808"/>
        <c:crosses val="autoZero"/>
        <c:crossBetween val="midCat"/>
      </c:valAx>
      <c:valAx>
        <c:axId val="51146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6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Sheet2!$B$12:$B$226</c:f>
              <c:numCache>
                <c:formatCode>General</c:formatCode>
                <c:ptCount val="215"/>
                <c:pt idx="0">
                  <c:v>-150</c:v>
                </c:pt>
                <c:pt idx="1">
                  <c:v>-140</c:v>
                </c:pt>
                <c:pt idx="2">
                  <c:v>-130</c:v>
                </c:pt>
                <c:pt idx="3">
                  <c:v>-120</c:v>
                </c:pt>
                <c:pt idx="4">
                  <c:v>-110</c:v>
                </c:pt>
                <c:pt idx="5">
                  <c:v>-100</c:v>
                </c:pt>
                <c:pt idx="6">
                  <c:v>-90</c:v>
                </c:pt>
                <c:pt idx="7">
                  <c:v>-80</c:v>
                </c:pt>
                <c:pt idx="8">
                  <c:v>-70</c:v>
                </c:pt>
                <c:pt idx="9">
                  <c:v>-60</c:v>
                </c:pt>
                <c:pt idx="10">
                  <c:v>-50</c:v>
                </c:pt>
                <c:pt idx="11">
                  <c:v>-40</c:v>
                </c:pt>
                <c:pt idx="12">
                  <c:v>-30</c:v>
                </c:pt>
                <c:pt idx="13">
                  <c:v>-20</c:v>
                </c:pt>
                <c:pt idx="14">
                  <c:v>-10</c:v>
                </c:pt>
                <c:pt idx="15">
                  <c:v>0</c:v>
                </c:pt>
                <c:pt idx="16">
                  <c:v>10</c:v>
                </c:pt>
                <c:pt idx="17">
                  <c:v>20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  <c:pt idx="26">
                  <c:v>110</c:v>
                </c:pt>
                <c:pt idx="27">
                  <c:v>120</c:v>
                </c:pt>
                <c:pt idx="28">
                  <c:v>130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210</c:v>
                </c:pt>
                <c:pt idx="37">
                  <c:v>220</c:v>
                </c:pt>
                <c:pt idx="38">
                  <c:v>230</c:v>
                </c:pt>
                <c:pt idx="39">
                  <c:v>240</c:v>
                </c:pt>
                <c:pt idx="40">
                  <c:v>250</c:v>
                </c:pt>
                <c:pt idx="41">
                  <c:v>260</c:v>
                </c:pt>
                <c:pt idx="42">
                  <c:v>270</c:v>
                </c:pt>
                <c:pt idx="43">
                  <c:v>280</c:v>
                </c:pt>
                <c:pt idx="44">
                  <c:v>290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  <c:pt idx="48">
                  <c:v>330</c:v>
                </c:pt>
                <c:pt idx="49">
                  <c:v>340</c:v>
                </c:pt>
                <c:pt idx="50">
                  <c:v>350</c:v>
                </c:pt>
                <c:pt idx="51">
                  <c:v>360</c:v>
                </c:pt>
                <c:pt idx="52">
                  <c:v>370</c:v>
                </c:pt>
                <c:pt idx="53">
                  <c:v>380</c:v>
                </c:pt>
                <c:pt idx="54">
                  <c:v>390</c:v>
                </c:pt>
                <c:pt idx="55">
                  <c:v>400</c:v>
                </c:pt>
                <c:pt idx="56">
                  <c:v>410</c:v>
                </c:pt>
                <c:pt idx="57">
                  <c:v>420</c:v>
                </c:pt>
                <c:pt idx="58">
                  <c:v>430</c:v>
                </c:pt>
                <c:pt idx="59">
                  <c:v>440</c:v>
                </c:pt>
                <c:pt idx="60">
                  <c:v>450</c:v>
                </c:pt>
                <c:pt idx="61">
                  <c:v>460</c:v>
                </c:pt>
                <c:pt idx="62">
                  <c:v>470</c:v>
                </c:pt>
                <c:pt idx="63">
                  <c:v>480</c:v>
                </c:pt>
                <c:pt idx="64">
                  <c:v>490</c:v>
                </c:pt>
                <c:pt idx="65">
                  <c:v>500</c:v>
                </c:pt>
                <c:pt idx="66">
                  <c:v>510</c:v>
                </c:pt>
                <c:pt idx="67">
                  <c:v>520</c:v>
                </c:pt>
                <c:pt idx="68">
                  <c:v>530</c:v>
                </c:pt>
                <c:pt idx="69">
                  <c:v>540</c:v>
                </c:pt>
                <c:pt idx="70">
                  <c:v>550</c:v>
                </c:pt>
                <c:pt idx="71">
                  <c:v>560</c:v>
                </c:pt>
                <c:pt idx="72">
                  <c:v>570</c:v>
                </c:pt>
                <c:pt idx="73">
                  <c:v>580</c:v>
                </c:pt>
                <c:pt idx="74">
                  <c:v>590</c:v>
                </c:pt>
                <c:pt idx="75">
                  <c:v>600</c:v>
                </c:pt>
                <c:pt idx="76">
                  <c:v>610</c:v>
                </c:pt>
                <c:pt idx="77">
                  <c:v>620</c:v>
                </c:pt>
                <c:pt idx="78">
                  <c:v>630</c:v>
                </c:pt>
                <c:pt idx="79">
                  <c:v>640</c:v>
                </c:pt>
                <c:pt idx="80">
                  <c:v>650</c:v>
                </c:pt>
                <c:pt idx="81">
                  <c:v>660</c:v>
                </c:pt>
                <c:pt idx="82">
                  <c:v>670</c:v>
                </c:pt>
                <c:pt idx="83">
                  <c:v>680</c:v>
                </c:pt>
                <c:pt idx="84">
                  <c:v>690</c:v>
                </c:pt>
                <c:pt idx="85">
                  <c:v>700</c:v>
                </c:pt>
                <c:pt idx="86">
                  <c:v>710</c:v>
                </c:pt>
                <c:pt idx="87">
                  <c:v>720</c:v>
                </c:pt>
                <c:pt idx="88">
                  <c:v>730</c:v>
                </c:pt>
                <c:pt idx="89">
                  <c:v>740</c:v>
                </c:pt>
                <c:pt idx="90">
                  <c:v>750</c:v>
                </c:pt>
                <c:pt idx="91">
                  <c:v>760</c:v>
                </c:pt>
                <c:pt idx="92">
                  <c:v>770</c:v>
                </c:pt>
                <c:pt idx="93">
                  <c:v>780</c:v>
                </c:pt>
                <c:pt idx="94">
                  <c:v>790</c:v>
                </c:pt>
                <c:pt idx="95">
                  <c:v>800</c:v>
                </c:pt>
                <c:pt idx="96">
                  <c:v>810</c:v>
                </c:pt>
                <c:pt idx="97">
                  <c:v>820</c:v>
                </c:pt>
                <c:pt idx="98">
                  <c:v>830</c:v>
                </c:pt>
                <c:pt idx="99">
                  <c:v>840</c:v>
                </c:pt>
                <c:pt idx="100">
                  <c:v>850</c:v>
                </c:pt>
                <c:pt idx="101">
                  <c:v>860</c:v>
                </c:pt>
                <c:pt idx="102">
                  <c:v>870</c:v>
                </c:pt>
                <c:pt idx="103">
                  <c:v>880</c:v>
                </c:pt>
                <c:pt idx="104">
                  <c:v>890</c:v>
                </c:pt>
                <c:pt idx="105">
                  <c:v>900</c:v>
                </c:pt>
                <c:pt idx="106">
                  <c:v>910</c:v>
                </c:pt>
                <c:pt idx="107">
                  <c:v>920</c:v>
                </c:pt>
                <c:pt idx="108">
                  <c:v>930</c:v>
                </c:pt>
                <c:pt idx="109">
                  <c:v>940</c:v>
                </c:pt>
                <c:pt idx="110">
                  <c:v>950</c:v>
                </c:pt>
                <c:pt idx="111">
                  <c:v>960</c:v>
                </c:pt>
                <c:pt idx="112">
                  <c:v>970</c:v>
                </c:pt>
                <c:pt idx="113">
                  <c:v>980</c:v>
                </c:pt>
                <c:pt idx="114">
                  <c:v>990</c:v>
                </c:pt>
                <c:pt idx="115">
                  <c:v>1000</c:v>
                </c:pt>
                <c:pt idx="116">
                  <c:v>1010</c:v>
                </c:pt>
                <c:pt idx="117">
                  <c:v>1020</c:v>
                </c:pt>
                <c:pt idx="118">
                  <c:v>1030</c:v>
                </c:pt>
                <c:pt idx="119">
                  <c:v>1040</c:v>
                </c:pt>
                <c:pt idx="120">
                  <c:v>1050</c:v>
                </c:pt>
                <c:pt idx="121">
                  <c:v>1060</c:v>
                </c:pt>
                <c:pt idx="122">
                  <c:v>1070</c:v>
                </c:pt>
                <c:pt idx="123">
                  <c:v>1080</c:v>
                </c:pt>
                <c:pt idx="124">
                  <c:v>1090</c:v>
                </c:pt>
                <c:pt idx="125">
                  <c:v>1100</c:v>
                </c:pt>
                <c:pt idx="126">
                  <c:v>1110</c:v>
                </c:pt>
                <c:pt idx="127">
                  <c:v>1120</c:v>
                </c:pt>
                <c:pt idx="128">
                  <c:v>1130</c:v>
                </c:pt>
                <c:pt idx="129">
                  <c:v>1140</c:v>
                </c:pt>
                <c:pt idx="130">
                  <c:v>1150</c:v>
                </c:pt>
                <c:pt idx="131">
                  <c:v>1160</c:v>
                </c:pt>
                <c:pt idx="132">
                  <c:v>1170</c:v>
                </c:pt>
                <c:pt idx="133">
                  <c:v>1180</c:v>
                </c:pt>
                <c:pt idx="134">
                  <c:v>1190</c:v>
                </c:pt>
                <c:pt idx="135">
                  <c:v>1200</c:v>
                </c:pt>
                <c:pt idx="136">
                  <c:v>1210</c:v>
                </c:pt>
                <c:pt idx="137">
                  <c:v>1220</c:v>
                </c:pt>
                <c:pt idx="138">
                  <c:v>1230</c:v>
                </c:pt>
                <c:pt idx="139">
                  <c:v>1240</c:v>
                </c:pt>
                <c:pt idx="140">
                  <c:v>1250</c:v>
                </c:pt>
                <c:pt idx="141">
                  <c:v>1260</c:v>
                </c:pt>
                <c:pt idx="142">
                  <c:v>1270</c:v>
                </c:pt>
                <c:pt idx="143">
                  <c:v>1280</c:v>
                </c:pt>
                <c:pt idx="144">
                  <c:v>1290</c:v>
                </c:pt>
                <c:pt idx="145">
                  <c:v>1300</c:v>
                </c:pt>
                <c:pt idx="146">
                  <c:v>1310</c:v>
                </c:pt>
                <c:pt idx="147">
                  <c:v>1320</c:v>
                </c:pt>
                <c:pt idx="148">
                  <c:v>1330</c:v>
                </c:pt>
                <c:pt idx="149">
                  <c:v>1340</c:v>
                </c:pt>
                <c:pt idx="150">
                  <c:v>1350</c:v>
                </c:pt>
                <c:pt idx="151">
                  <c:v>1360</c:v>
                </c:pt>
                <c:pt idx="152">
                  <c:v>1370</c:v>
                </c:pt>
                <c:pt idx="153">
                  <c:v>1380</c:v>
                </c:pt>
                <c:pt idx="154">
                  <c:v>1390</c:v>
                </c:pt>
                <c:pt idx="155">
                  <c:v>1400</c:v>
                </c:pt>
                <c:pt idx="156">
                  <c:v>1410</c:v>
                </c:pt>
                <c:pt idx="157">
                  <c:v>1420</c:v>
                </c:pt>
                <c:pt idx="158">
                  <c:v>1430</c:v>
                </c:pt>
                <c:pt idx="159">
                  <c:v>1440</c:v>
                </c:pt>
                <c:pt idx="160">
                  <c:v>1450</c:v>
                </c:pt>
                <c:pt idx="161">
                  <c:v>1460</c:v>
                </c:pt>
                <c:pt idx="162">
                  <c:v>1470</c:v>
                </c:pt>
                <c:pt idx="163">
                  <c:v>1480</c:v>
                </c:pt>
                <c:pt idx="164">
                  <c:v>1490</c:v>
                </c:pt>
                <c:pt idx="165">
                  <c:v>1500</c:v>
                </c:pt>
                <c:pt idx="166">
                  <c:v>1510</c:v>
                </c:pt>
                <c:pt idx="167">
                  <c:v>1520</c:v>
                </c:pt>
                <c:pt idx="168">
                  <c:v>1530</c:v>
                </c:pt>
                <c:pt idx="169">
                  <c:v>1540</c:v>
                </c:pt>
                <c:pt idx="170">
                  <c:v>1550</c:v>
                </c:pt>
                <c:pt idx="171">
                  <c:v>1560</c:v>
                </c:pt>
                <c:pt idx="172">
                  <c:v>1570</c:v>
                </c:pt>
                <c:pt idx="173">
                  <c:v>1580</c:v>
                </c:pt>
                <c:pt idx="174">
                  <c:v>1590</c:v>
                </c:pt>
                <c:pt idx="175">
                  <c:v>1600</c:v>
                </c:pt>
                <c:pt idx="176">
                  <c:v>1610</c:v>
                </c:pt>
                <c:pt idx="177">
                  <c:v>1620</c:v>
                </c:pt>
                <c:pt idx="178">
                  <c:v>1630</c:v>
                </c:pt>
                <c:pt idx="179">
                  <c:v>1640</c:v>
                </c:pt>
                <c:pt idx="180">
                  <c:v>1650</c:v>
                </c:pt>
                <c:pt idx="181">
                  <c:v>1660</c:v>
                </c:pt>
                <c:pt idx="182">
                  <c:v>1670</c:v>
                </c:pt>
                <c:pt idx="183">
                  <c:v>1680</c:v>
                </c:pt>
                <c:pt idx="184">
                  <c:v>1690</c:v>
                </c:pt>
                <c:pt idx="185">
                  <c:v>1700</c:v>
                </c:pt>
                <c:pt idx="186">
                  <c:v>1710</c:v>
                </c:pt>
                <c:pt idx="187">
                  <c:v>1720</c:v>
                </c:pt>
                <c:pt idx="188">
                  <c:v>1730</c:v>
                </c:pt>
                <c:pt idx="189">
                  <c:v>1740</c:v>
                </c:pt>
                <c:pt idx="190">
                  <c:v>1750</c:v>
                </c:pt>
                <c:pt idx="191">
                  <c:v>1760</c:v>
                </c:pt>
                <c:pt idx="192">
                  <c:v>1770</c:v>
                </c:pt>
                <c:pt idx="193">
                  <c:v>1780</c:v>
                </c:pt>
                <c:pt idx="194">
                  <c:v>1790</c:v>
                </c:pt>
                <c:pt idx="195">
                  <c:v>1800</c:v>
                </c:pt>
                <c:pt idx="196">
                  <c:v>1810</c:v>
                </c:pt>
                <c:pt idx="197">
                  <c:v>1820</c:v>
                </c:pt>
                <c:pt idx="198">
                  <c:v>1830</c:v>
                </c:pt>
                <c:pt idx="199">
                  <c:v>1840</c:v>
                </c:pt>
                <c:pt idx="200">
                  <c:v>1850</c:v>
                </c:pt>
                <c:pt idx="201">
                  <c:v>1860</c:v>
                </c:pt>
                <c:pt idx="202">
                  <c:v>1870</c:v>
                </c:pt>
                <c:pt idx="203">
                  <c:v>1880</c:v>
                </c:pt>
                <c:pt idx="204">
                  <c:v>1890</c:v>
                </c:pt>
                <c:pt idx="205">
                  <c:v>1900</c:v>
                </c:pt>
                <c:pt idx="206">
                  <c:v>1910</c:v>
                </c:pt>
                <c:pt idx="207">
                  <c:v>1920</c:v>
                </c:pt>
                <c:pt idx="208">
                  <c:v>1930</c:v>
                </c:pt>
                <c:pt idx="209">
                  <c:v>1940</c:v>
                </c:pt>
                <c:pt idx="210">
                  <c:v>1950</c:v>
                </c:pt>
                <c:pt idx="211">
                  <c:v>1960</c:v>
                </c:pt>
                <c:pt idx="212">
                  <c:v>1970</c:v>
                </c:pt>
                <c:pt idx="213">
                  <c:v>1980</c:v>
                </c:pt>
                <c:pt idx="214">
                  <c:v>1990</c:v>
                </c:pt>
              </c:numCache>
            </c:numRef>
          </c:xVal>
          <c:yVal>
            <c:numRef>
              <c:f>Sheet2!$F$12:$F$226</c:f>
              <c:numCache>
                <c:formatCode>0.00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-1.3188596936187485E-3</c:v>
                </c:pt>
                <c:pt idx="17">
                  <c:v>3.9565790808562453E-3</c:v>
                </c:pt>
                <c:pt idx="18">
                  <c:v>1.7145176017043729E-2</c:v>
                </c:pt>
                <c:pt idx="19">
                  <c:v>4.3522369889418697E-2</c:v>
                </c:pt>
                <c:pt idx="20">
                  <c:v>7.7812721923506162E-2</c:v>
                </c:pt>
                <c:pt idx="21">
                  <c:v>0.13452368874911233</c:v>
                </c:pt>
                <c:pt idx="22">
                  <c:v>0.19782895404281226</c:v>
                </c:pt>
                <c:pt idx="23">
                  <c:v>0.26377193872374965</c:v>
                </c:pt>
                <c:pt idx="24">
                  <c:v>0.33235264279192467</c:v>
                </c:pt>
                <c:pt idx="25">
                  <c:v>0.40357106624733702</c:v>
                </c:pt>
                <c:pt idx="26">
                  <c:v>0.46160089276656197</c:v>
                </c:pt>
                <c:pt idx="27">
                  <c:v>0.51831185959216808</c:v>
                </c:pt>
                <c:pt idx="28">
                  <c:v>0.57502282641777425</c:v>
                </c:pt>
                <c:pt idx="29">
                  <c:v>0.60667545906462439</c:v>
                </c:pt>
                <c:pt idx="30">
                  <c:v>0.65415440803489922</c:v>
                </c:pt>
                <c:pt idx="31">
                  <c:v>0.6989956376179367</c:v>
                </c:pt>
                <c:pt idx="32">
                  <c:v>0.73724256873288052</c:v>
                </c:pt>
                <c:pt idx="33">
                  <c:v>0.75702546413716165</c:v>
                </c:pt>
                <c:pt idx="34">
                  <c:v>0.80846099218829293</c:v>
                </c:pt>
                <c:pt idx="35">
                  <c:v>0.84011362483514274</c:v>
                </c:pt>
                <c:pt idx="36">
                  <c:v>0.87044739778837388</c:v>
                </c:pt>
                <c:pt idx="37">
                  <c:v>0.88363599472456122</c:v>
                </c:pt>
                <c:pt idx="38">
                  <c:v>0.92583950492036149</c:v>
                </c:pt>
                <c:pt idx="39">
                  <c:v>0.94826011971188029</c:v>
                </c:pt>
                <c:pt idx="40">
                  <c:v>0.96408643603530497</c:v>
                </c:pt>
                <c:pt idx="41">
                  <c:v>0.95485441817997396</c:v>
                </c:pt>
                <c:pt idx="42">
                  <c:v>0.98123161205234888</c:v>
                </c:pt>
                <c:pt idx="43">
                  <c:v>0.98650705082682377</c:v>
                </c:pt>
                <c:pt idx="44">
                  <c:v>0.98650705082682377</c:v>
                </c:pt>
                <c:pt idx="45">
                  <c:v>0.991782489601299</c:v>
                </c:pt>
                <c:pt idx="46">
                  <c:v>0.99442020898853645</c:v>
                </c:pt>
                <c:pt idx="47">
                  <c:v>0.99442020898853645</c:v>
                </c:pt>
                <c:pt idx="48">
                  <c:v>0.99442020898853645</c:v>
                </c:pt>
                <c:pt idx="49">
                  <c:v>0.99705792837577378</c:v>
                </c:pt>
                <c:pt idx="50">
                  <c:v>0.97595617327787376</c:v>
                </c:pt>
                <c:pt idx="51">
                  <c:v>0.99705792837577389</c:v>
                </c:pt>
                <c:pt idx="52">
                  <c:v>0.99705792837577389</c:v>
                </c:pt>
                <c:pt idx="53">
                  <c:v>0.99705792837577389</c:v>
                </c:pt>
                <c:pt idx="54">
                  <c:v>0.97859389266511143</c:v>
                </c:pt>
                <c:pt idx="55">
                  <c:v>0.99705792837577389</c:v>
                </c:pt>
                <c:pt idx="56">
                  <c:v>0.99705792837577389</c:v>
                </c:pt>
                <c:pt idx="57">
                  <c:v>0.99705792837577389</c:v>
                </c:pt>
                <c:pt idx="58">
                  <c:v>0.99969564776301134</c:v>
                </c:pt>
                <c:pt idx="59">
                  <c:v>1.0181596834736739</c:v>
                </c:pt>
                <c:pt idx="60">
                  <c:v>1.0181596834736739</c:v>
                </c:pt>
                <c:pt idx="61">
                  <c:v>1.0181596834736739</c:v>
                </c:pt>
                <c:pt idx="62">
                  <c:v>1.0181596834736739</c:v>
                </c:pt>
                <c:pt idx="63">
                  <c:v>0.991782489601299</c:v>
                </c:pt>
                <c:pt idx="64">
                  <c:v>0.991782489601299</c:v>
                </c:pt>
                <c:pt idx="65">
                  <c:v>0.991782489601299</c:v>
                </c:pt>
                <c:pt idx="66">
                  <c:v>0.99442020898853645</c:v>
                </c:pt>
                <c:pt idx="67">
                  <c:v>0.97331845389063643</c:v>
                </c:pt>
                <c:pt idx="68">
                  <c:v>0.991782489601299</c:v>
                </c:pt>
                <c:pt idx="69">
                  <c:v>0.99442020898853645</c:v>
                </c:pt>
                <c:pt idx="70">
                  <c:v>0.99442020898853645</c:v>
                </c:pt>
                <c:pt idx="71">
                  <c:v>0.97068073450339887</c:v>
                </c:pt>
                <c:pt idx="72">
                  <c:v>0.99442020898853645</c:v>
                </c:pt>
                <c:pt idx="73">
                  <c:v>0.99969564776301134</c:v>
                </c:pt>
                <c:pt idx="74">
                  <c:v>0.99705792837577378</c:v>
                </c:pt>
                <c:pt idx="75">
                  <c:v>0.99969564776301123</c:v>
                </c:pt>
                <c:pt idx="76">
                  <c:v>1.0181596834736737</c:v>
                </c:pt>
                <c:pt idx="77">
                  <c:v>1.0181596834736739</c:v>
                </c:pt>
                <c:pt idx="78">
                  <c:v>1.0128842446991988</c:v>
                </c:pt>
                <c:pt idx="79">
                  <c:v>1.0128842446991988</c:v>
                </c:pt>
                <c:pt idx="80">
                  <c:v>0.99178248960129878</c:v>
                </c:pt>
                <c:pt idx="81">
                  <c:v>0.99442020898853645</c:v>
                </c:pt>
                <c:pt idx="82">
                  <c:v>0.99178248960129878</c:v>
                </c:pt>
                <c:pt idx="83">
                  <c:v>0.99969564776301134</c:v>
                </c:pt>
                <c:pt idx="84">
                  <c:v>0.97859389266511143</c:v>
                </c:pt>
                <c:pt idx="85">
                  <c:v>0.99442020898853645</c:v>
                </c:pt>
                <c:pt idx="86">
                  <c:v>0.99573906868215512</c:v>
                </c:pt>
                <c:pt idx="87">
                  <c:v>0.99573906868215512</c:v>
                </c:pt>
                <c:pt idx="88">
                  <c:v>0.97463731358425509</c:v>
                </c:pt>
                <c:pt idx="89">
                  <c:v>0.99573906868215512</c:v>
                </c:pt>
                <c:pt idx="90">
                  <c:v>1.0010145074566299</c:v>
                </c:pt>
                <c:pt idx="91">
                  <c:v>0.99969564776301134</c:v>
                </c:pt>
                <c:pt idx="92">
                  <c:v>0.97859389266511143</c:v>
                </c:pt>
                <c:pt idx="93">
                  <c:v>0.99969564776301123</c:v>
                </c:pt>
                <c:pt idx="94">
                  <c:v>0.99969564776301134</c:v>
                </c:pt>
                <c:pt idx="95">
                  <c:v>0.99705792837577378</c:v>
                </c:pt>
                <c:pt idx="96">
                  <c:v>0.99969564776301123</c:v>
                </c:pt>
                <c:pt idx="97">
                  <c:v>0.99969564776301134</c:v>
                </c:pt>
                <c:pt idx="98">
                  <c:v>0.99705792837577389</c:v>
                </c:pt>
                <c:pt idx="99">
                  <c:v>0.99969564776301123</c:v>
                </c:pt>
                <c:pt idx="100">
                  <c:v>0.99969564776301134</c:v>
                </c:pt>
                <c:pt idx="101">
                  <c:v>0.97595617327787376</c:v>
                </c:pt>
                <c:pt idx="102">
                  <c:v>0.99969564776301123</c:v>
                </c:pt>
                <c:pt idx="103">
                  <c:v>0.99969564776301134</c:v>
                </c:pt>
                <c:pt idx="104">
                  <c:v>0.99705792837577378</c:v>
                </c:pt>
                <c:pt idx="105">
                  <c:v>0.97727503297149254</c:v>
                </c:pt>
                <c:pt idx="106">
                  <c:v>1.0010145074566299</c:v>
                </c:pt>
                <c:pt idx="107">
                  <c:v>0.99837678806939256</c:v>
                </c:pt>
                <c:pt idx="108">
                  <c:v>0.99837678806939256</c:v>
                </c:pt>
                <c:pt idx="109">
                  <c:v>1.0010145074566299</c:v>
                </c:pt>
                <c:pt idx="110">
                  <c:v>1.0207974028609113</c:v>
                </c:pt>
                <c:pt idx="111">
                  <c:v>1.0181596834736739</c:v>
                </c:pt>
                <c:pt idx="112">
                  <c:v>1.0207974028609113</c:v>
                </c:pt>
                <c:pt idx="113">
                  <c:v>1.0207974028609113</c:v>
                </c:pt>
                <c:pt idx="114">
                  <c:v>0.99705792837577389</c:v>
                </c:pt>
                <c:pt idx="115">
                  <c:v>0.99969564776301123</c:v>
                </c:pt>
                <c:pt idx="116">
                  <c:v>0.99969564776301134</c:v>
                </c:pt>
                <c:pt idx="117">
                  <c:v>0.99837678806939245</c:v>
                </c:pt>
                <c:pt idx="118">
                  <c:v>0.97859389266511121</c:v>
                </c:pt>
                <c:pt idx="119">
                  <c:v>1.002333367150249</c:v>
                </c:pt>
                <c:pt idx="120">
                  <c:v>0.99969564776301134</c:v>
                </c:pt>
                <c:pt idx="121">
                  <c:v>0.99969564776301134</c:v>
                </c:pt>
                <c:pt idx="122">
                  <c:v>0.9799127523587301</c:v>
                </c:pt>
                <c:pt idx="123">
                  <c:v>0.99969564776301134</c:v>
                </c:pt>
                <c:pt idx="124">
                  <c:v>0.99705792837577389</c:v>
                </c:pt>
                <c:pt idx="125">
                  <c:v>0.99969564776301134</c:v>
                </c:pt>
                <c:pt idx="126">
                  <c:v>0.99969564776301134</c:v>
                </c:pt>
                <c:pt idx="127">
                  <c:v>1.0194785431672926</c:v>
                </c:pt>
                <c:pt idx="128">
                  <c:v>1.0207974028609113</c:v>
                </c:pt>
                <c:pt idx="129">
                  <c:v>1.0234351222481488</c:v>
                </c:pt>
                <c:pt idx="130">
                  <c:v>1.0207974028609115</c:v>
                </c:pt>
                <c:pt idx="131">
                  <c:v>0.99969564776301134</c:v>
                </c:pt>
                <c:pt idx="132">
                  <c:v>1.0010145074566299</c:v>
                </c:pt>
                <c:pt idx="133">
                  <c:v>0.99969564776301134</c:v>
                </c:pt>
                <c:pt idx="134">
                  <c:v>0.99705792837577378</c:v>
                </c:pt>
                <c:pt idx="135">
                  <c:v>0.97859389266511121</c:v>
                </c:pt>
                <c:pt idx="136">
                  <c:v>1.002333367150249</c:v>
                </c:pt>
                <c:pt idx="137">
                  <c:v>0.99969564776301134</c:v>
                </c:pt>
                <c:pt idx="138">
                  <c:v>0.99969564776301134</c:v>
                </c:pt>
                <c:pt idx="139">
                  <c:v>0.98123161205234888</c:v>
                </c:pt>
                <c:pt idx="140">
                  <c:v>0.99969564776301134</c:v>
                </c:pt>
                <c:pt idx="141">
                  <c:v>0.99705792837577389</c:v>
                </c:pt>
                <c:pt idx="142">
                  <c:v>0.99969564776301134</c:v>
                </c:pt>
                <c:pt idx="143">
                  <c:v>0.98123161205234888</c:v>
                </c:pt>
                <c:pt idx="144">
                  <c:v>0.99837678806939256</c:v>
                </c:pt>
                <c:pt idx="145">
                  <c:v>0.99969564776301134</c:v>
                </c:pt>
                <c:pt idx="146">
                  <c:v>0.99969564776301134</c:v>
                </c:pt>
                <c:pt idx="147">
                  <c:v>0.99705792837577389</c:v>
                </c:pt>
                <c:pt idx="148">
                  <c:v>0.99705792837577378</c:v>
                </c:pt>
                <c:pt idx="149">
                  <c:v>1.0010145074566299</c:v>
                </c:pt>
                <c:pt idx="150">
                  <c:v>0.99969564776301134</c:v>
                </c:pt>
                <c:pt idx="151">
                  <c:v>0.99969564776301134</c:v>
                </c:pt>
                <c:pt idx="152">
                  <c:v>0.98123161205234888</c:v>
                </c:pt>
                <c:pt idx="153">
                  <c:v>0.99969564776301134</c:v>
                </c:pt>
                <c:pt idx="154">
                  <c:v>0.99705792837577389</c:v>
                </c:pt>
                <c:pt idx="155">
                  <c:v>0.99969564776301134</c:v>
                </c:pt>
                <c:pt idx="156">
                  <c:v>0.98123161205234888</c:v>
                </c:pt>
                <c:pt idx="157">
                  <c:v>0.99969564776301134</c:v>
                </c:pt>
                <c:pt idx="158">
                  <c:v>0.99969564776301134</c:v>
                </c:pt>
                <c:pt idx="159">
                  <c:v>1.002333367150249</c:v>
                </c:pt>
                <c:pt idx="160">
                  <c:v>0.99837678806939256</c:v>
                </c:pt>
                <c:pt idx="161">
                  <c:v>1.0168408237800552</c:v>
                </c:pt>
                <c:pt idx="162">
                  <c:v>1.0194785431672926</c:v>
                </c:pt>
                <c:pt idx="163">
                  <c:v>1.0181596834736739</c:v>
                </c:pt>
                <c:pt idx="164">
                  <c:v>1.0155219640864364</c:v>
                </c:pt>
                <c:pt idx="165">
                  <c:v>0.99837678806939245</c:v>
                </c:pt>
                <c:pt idx="166">
                  <c:v>0.99837678806939256</c:v>
                </c:pt>
                <c:pt idx="167">
                  <c:v>0.99573906868215512</c:v>
                </c:pt>
                <c:pt idx="168">
                  <c:v>0.99969564776301134</c:v>
                </c:pt>
                <c:pt idx="169">
                  <c:v>0.98123161205234888</c:v>
                </c:pt>
                <c:pt idx="170">
                  <c:v>0.99969564776301134</c:v>
                </c:pt>
                <c:pt idx="171">
                  <c:v>0.99442020898853645</c:v>
                </c:pt>
                <c:pt idx="172">
                  <c:v>0.99705792837577378</c:v>
                </c:pt>
                <c:pt idx="173">
                  <c:v>0.97331845389063643</c:v>
                </c:pt>
                <c:pt idx="174">
                  <c:v>0.99178248960129878</c:v>
                </c:pt>
                <c:pt idx="175">
                  <c:v>0.99442020898853645</c:v>
                </c:pt>
                <c:pt idx="176">
                  <c:v>0.99969564776301134</c:v>
                </c:pt>
                <c:pt idx="177">
                  <c:v>0.99705792837577378</c:v>
                </c:pt>
                <c:pt idx="178">
                  <c:v>1.0207974028609113</c:v>
                </c:pt>
                <c:pt idx="179">
                  <c:v>1.0207974028609113</c:v>
                </c:pt>
                <c:pt idx="180">
                  <c:v>1.0181596834736739</c:v>
                </c:pt>
                <c:pt idx="181">
                  <c:v>1.0207974028609113</c:v>
                </c:pt>
                <c:pt idx="182">
                  <c:v>1.0023333671502488</c:v>
                </c:pt>
                <c:pt idx="183">
                  <c:v>0.99969564776301134</c:v>
                </c:pt>
                <c:pt idx="184">
                  <c:v>0.99969564776301134</c:v>
                </c:pt>
                <c:pt idx="185">
                  <c:v>1.002333367150249</c:v>
                </c:pt>
                <c:pt idx="186">
                  <c:v>0.98123161205234888</c:v>
                </c:pt>
                <c:pt idx="187">
                  <c:v>0.99837678806939256</c:v>
                </c:pt>
                <c:pt idx="188">
                  <c:v>0.99969564776301134</c:v>
                </c:pt>
                <c:pt idx="189">
                  <c:v>1.002333367150249</c:v>
                </c:pt>
                <c:pt idx="190">
                  <c:v>0.97859389266511143</c:v>
                </c:pt>
                <c:pt idx="191">
                  <c:v>0.99705792837577378</c:v>
                </c:pt>
                <c:pt idx="192">
                  <c:v>1.0010145074566299</c:v>
                </c:pt>
                <c:pt idx="193">
                  <c:v>1.0023333671502488</c:v>
                </c:pt>
                <c:pt idx="194">
                  <c:v>0.97859389266511121</c:v>
                </c:pt>
                <c:pt idx="195">
                  <c:v>0.99969564776301134</c:v>
                </c:pt>
                <c:pt idx="196">
                  <c:v>1.0023333671502488</c:v>
                </c:pt>
                <c:pt idx="197">
                  <c:v>0.99969564776301134</c:v>
                </c:pt>
                <c:pt idx="198">
                  <c:v>0.99705792837577378</c:v>
                </c:pt>
                <c:pt idx="199">
                  <c:v>0.99969564776301134</c:v>
                </c:pt>
                <c:pt idx="200">
                  <c:v>1.002333367150249</c:v>
                </c:pt>
                <c:pt idx="201">
                  <c:v>0.99969564776301134</c:v>
                </c:pt>
                <c:pt idx="202">
                  <c:v>0.99969564776301134</c:v>
                </c:pt>
                <c:pt idx="203">
                  <c:v>0.98123161205234888</c:v>
                </c:pt>
                <c:pt idx="204">
                  <c:v>1.002333367150249</c:v>
                </c:pt>
                <c:pt idx="205">
                  <c:v>0.99969564776301134</c:v>
                </c:pt>
                <c:pt idx="206">
                  <c:v>0.99969564776301134</c:v>
                </c:pt>
                <c:pt idx="207">
                  <c:v>0.98123161205234888</c:v>
                </c:pt>
                <c:pt idx="208">
                  <c:v>0.99969564776301134</c:v>
                </c:pt>
                <c:pt idx="209">
                  <c:v>0.99837678806939256</c:v>
                </c:pt>
                <c:pt idx="210">
                  <c:v>0.99837678806939256</c:v>
                </c:pt>
                <c:pt idx="211">
                  <c:v>1.0010145074566299</c:v>
                </c:pt>
                <c:pt idx="212">
                  <c:v>1.0194785431672926</c:v>
                </c:pt>
                <c:pt idx="213">
                  <c:v>1.0194785431672926</c:v>
                </c:pt>
                <c:pt idx="214">
                  <c:v>1.0207974028609113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1-41E7-AFD5-B300BBB57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62512"/>
        <c:axId val="511464808"/>
      </c:scatterChart>
      <c:valAx>
        <c:axId val="51146251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64808"/>
        <c:crosses val="autoZero"/>
        <c:crossBetween val="midCat"/>
      </c:valAx>
      <c:valAx>
        <c:axId val="51146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6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11</xdr:row>
      <xdr:rowOff>160020</xdr:rowOff>
    </xdr:from>
    <xdr:to>
      <xdr:col>9</xdr:col>
      <xdr:colOff>57150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850BC-D839-4185-8CFE-3EB420B9D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582930</xdr:colOff>
      <xdr:row>12</xdr:row>
      <xdr:rowOff>167640</xdr:rowOff>
    </xdr:from>
    <xdr:to>
      <xdr:col>10</xdr:col>
      <xdr:colOff>537210</xdr:colOff>
      <xdr:row>27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FF8ADF-AB4A-461E-8DA7-CDF7CF550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312420</xdr:colOff>
      <xdr:row>12</xdr:row>
      <xdr:rowOff>57150</xdr:rowOff>
    </xdr:from>
    <xdr:to>
      <xdr:col>17</xdr:col>
      <xdr:colOff>358140</xdr:colOff>
      <xdr:row>27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8BB7E3-1667-4A2B-AC11-81B0443D6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5</xdr:row>
      <xdr:rowOff>76200</xdr:rowOff>
    </xdr:from>
    <xdr:to>
      <xdr:col>18</xdr:col>
      <xdr:colOff>38100</xdr:colOff>
      <xdr:row>32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75BE44-7219-4BC9-9AAC-6E8BD9EA2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5</xdr:row>
      <xdr:rowOff>175260</xdr:rowOff>
    </xdr:from>
    <xdr:to>
      <xdr:col>25</xdr:col>
      <xdr:colOff>266700</xdr:colOff>
      <xdr:row>20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EFA453-045E-461D-83B0-7AC7C44BF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F67A-D69B-469A-BCC1-ACA815D6A0C4}">
  <dimension ref="B2:P11"/>
  <sheetViews>
    <sheetView workbookViewId="0">
      <selection activeCell="M10" sqref="M10"/>
    </sheetView>
  </sheetViews>
  <sheetFormatPr defaultRowHeight="14.4" x14ac:dyDescent="0.3"/>
  <cols>
    <col min="13" max="13" width="12.6640625" bestFit="1" customWidth="1"/>
  </cols>
  <sheetData>
    <row r="2" spans="2:16" x14ac:dyDescent="0.3">
      <c r="B2" s="1" t="s">
        <v>4</v>
      </c>
      <c r="C2" s="1">
        <v>8.42</v>
      </c>
    </row>
    <row r="4" spans="2:16" x14ac:dyDescent="0.3">
      <c r="B4" s="1" t="s">
        <v>0</v>
      </c>
      <c r="C4" s="1" t="s">
        <v>1</v>
      </c>
      <c r="D4" s="1" t="s">
        <v>8</v>
      </c>
      <c r="E4" s="1" t="s">
        <v>5</v>
      </c>
      <c r="F4" s="1" t="s">
        <v>3</v>
      </c>
      <c r="G4" s="1" t="s">
        <v>6</v>
      </c>
      <c r="H4" s="1" t="s">
        <v>7</v>
      </c>
      <c r="J4" s="1" t="s">
        <v>9</v>
      </c>
      <c r="K4" s="1" t="s">
        <v>10</v>
      </c>
      <c r="L4" s="1" t="s">
        <v>11</v>
      </c>
      <c r="M4" s="1" t="s">
        <v>12</v>
      </c>
      <c r="O4" s="1" t="s">
        <v>13</v>
      </c>
    </row>
    <row r="5" spans="2:16" x14ac:dyDescent="0.3">
      <c r="B5">
        <v>1700</v>
      </c>
      <c r="C5" s="1">
        <f>B5*2*PI()/400</f>
        <v>26.70353755551324</v>
      </c>
      <c r="D5" s="1">
        <f>B5*60/400</f>
        <v>255</v>
      </c>
      <c r="E5">
        <v>0.63800000000000001</v>
      </c>
      <c r="F5">
        <v>8.7999999999999995E-2</v>
      </c>
      <c r="G5">
        <f>$C$2*F5</f>
        <v>0.74095999999999995</v>
      </c>
      <c r="H5" s="1">
        <f>E5-G5</f>
        <v>-0.10295999999999994</v>
      </c>
      <c r="J5">
        <f>E5*F5</f>
        <v>5.6143999999999999E-2</v>
      </c>
      <c r="K5">
        <f>F5^2*$C$2</f>
        <v>6.5204479999999995E-2</v>
      </c>
      <c r="L5">
        <f>J5-K5</f>
        <v>-9.0604799999999958E-3</v>
      </c>
      <c r="M5" s="1">
        <f>L5/C5*1000</f>
        <v>-0.33929886559653066</v>
      </c>
      <c r="O5">
        <f>M5/C5</f>
        <v>-1.2706139210625998E-2</v>
      </c>
    </row>
    <row r="6" spans="2:16" x14ac:dyDescent="0.3">
      <c r="B6">
        <v>6560</v>
      </c>
      <c r="C6" s="1">
        <f t="shared" ref="C6:C10" si="0">B6*2*PI()/400</f>
        <v>103.04423903774521</v>
      </c>
      <c r="D6" s="1">
        <f t="shared" ref="D6:D10" si="1">B6*60/400</f>
        <v>984</v>
      </c>
      <c r="E6">
        <v>1.88</v>
      </c>
      <c r="F6">
        <v>9.1999999999999998E-2</v>
      </c>
      <c r="G6">
        <f>$C$2*F6</f>
        <v>0.77464</v>
      </c>
      <c r="H6" s="1">
        <f t="shared" ref="H6:H10" si="2">E6-G6</f>
        <v>1.1053599999999999</v>
      </c>
      <c r="J6">
        <f t="shared" ref="J6:J10" si="3">E6*F6</f>
        <v>0.17295999999999997</v>
      </c>
      <c r="K6">
        <f t="shared" ref="K6:K10" si="4">F6^2*$C$2</f>
        <v>7.1266879999999991E-2</v>
      </c>
      <c r="L6">
        <f t="shared" ref="L6:L10" si="5">J6-K6</f>
        <v>0.10169311999999998</v>
      </c>
      <c r="M6" s="1">
        <f t="shared" ref="M6:M10" si="6">L6/C6*1000</f>
        <v>0.98688797112422455</v>
      </c>
      <c r="O6">
        <f t="shared" ref="O6:O10" si="7">M6/C6</f>
        <v>9.5773231025824395E-3</v>
      </c>
    </row>
    <row r="7" spans="2:16" x14ac:dyDescent="0.3">
      <c r="B7">
        <v>11350</v>
      </c>
      <c r="C7" s="1">
        <f t="shared" si="0"/>
        <v>178.28538309122075</v>
      </c>
      <c r="D7" s="1">
        <f t="shared" si="1"/>
        <v>1702.5</v>
      </c>
      <c r="E7">
        <v>3.09</v>
      </c>
      <c r="F7">
        <v>0.10100000000000001</v>
      </c>
      <c r="G7">
        <f>$C$2*F7</f>
        <v>0.85042000000000006</v>
      </c>
      <c r="H7" s="1">
        <f t="shared" si="2"/>
        <v>2.2395799999999997</v>
      </c>
      <c r="J7">
        <f t="shared" si="3"/>
        <v>0.31208999999999998</v>
      </c>
      <c r="K7">
        <f t="shared" si="4"/>
        <v>8.5892420000000011E-2</v>
      </c>
      <c r="L7">
        <f t="shared" si="5"/>
        <v>0.22619757999999995</v>
      </c>
      <c r="M7" s="1">
        <f t="shared" si="6"/>
        <v>1.2687387831691432</v>
      </c>
      <c r="O7">
        <f t="shared" si="7"/>
        <v>7.1163365227758782E-3</v>
      </c>
    </row>
    <row r="8" spans="2:16" x14ac:dyDescent="0.3">
      <c r="B8">
        <v>23330</v>
      </c>
      <c r="C8" s="1">
        <f t="shared" si="0"/>
        <v>366.46678304124936</v>
      </c>
      <c r="D8" s="1">
        <f t="shared" si="1"/>
        <v>3499.5</v>
      </c>
      <c r="E8">
        <v>6.11</v>
      </c>
      <c r="F8">
        <v>0.11700000000000001</v>
      </c>
      <c r="G8">
        <f>$C$2*F8</f>
        <v>0.98514000000000002</v>
      </c>
      <c r="H8" s="1">
        <f t="shared" si="2"/>
        <v>5.12486</v>
      </c>
      <c r="J8">
        <f t="shared" si="3"/>
        <v>0.71487000000000012</v>
      </c>
      <c r="K8">
        <f t="shared" si="4"/>
        <v>0.11526138000000001</v>
      </c>
      <c r="L8">
        <f t="shared" si="5"/>
        <v>0.59960862000000015</v>
      </c>
      <c r="M8" s="1">
        <f t="shared" si="6"/>
        <v>1.6361881833435048</v>
      </c>
      <c r="O8">
        <f t="shared" si="7"/>
        <v>4.4647653186055229E-3</v>
      </c>
    </row>
    <row r="9" spans="2:16" x14ac:dyDescent="0.3">
      <c r="B9">
        <v>35430</v>
      </c>
      <c r="C9" s="1">
        <f t="shared" si="0"/>
        <v>556.53313858343188</v>
      </c>
      <c r="D9" s="1">
        <f t="shared" si="1"/>
        <v>5314.5</v>
      </c>
      <c r="E9">
        <v>9.24</v>
      </c>
      <c r="F9">
        <v>0.127</v>
      </c>
      <c r="G9">
        <f>$C$2*F9</f>
        <v>1.06934</v>
      </c>
      <c r="H9" s="1">
        <f t="shared" si="2"/>
        <v>8.1706599999999998</v>
      </c>
      <c r="J9">
        <f t="shared" si="3"/>
        <v>1.1734800000000001</v>
      </c>
      <c r="K9">
        <f t="shared" si="4"/>
        <v>0.13580618</v>
      </c>
      <c r="L9">
        <f t="shared" si="5"/>
        <v>1.0376738200000002</v>
      </c>
      <c r="M9" s="1">
        <f t="shared" si="6"/>
        <v>1.8645319533734086</v>
      </c>
      <c r="O9">
        <f t="shared" si="7"/>
        <v>3.3502622289829555E-3</v>
      </c>
    </row>
    <row r="10" spans="2:16" x14ac:dyDescent="0.3">
      <c r="B10">
        <v>46900</v>
      </c>
      <c r="C10" s="1">
        <f t="shared" si="0"/>
        <v>736.70347726680643</v>
      </c>
      <c r="D10" s="1">
        <f t="shared" si="1"/>
        <v>7035</v>
      </c>
      <c r="E10">
        <v>12.2</v>
      </c>
      <c r="F10">
        <v>0.13700000000000001</v>
      </c>
      <c r="G10">
        <f>$C$2*F10</f>
        <v>1.15354</v>
      </c>
      <c r="H10" s="1">
        <f t="shared" si="2"/>
        <v>11.04646</v>
      </c>
      <c r="J10">
        <f t="shared" si="3"/>
        <v>1.6714</v>
      </c>
      <c r="K10">
        <f t="shared" si="4"/>
        <v>0.15803498000000005</v>
      </c>
      <c r="L10">
        <f t="shared" si="5"/>
        <v>1.5133650199999999</v>
      </c>
      <c r="M10" s="1">
        <f t="shared" si="6"/>
        <v>2.0542390075510881</v>
      </c>
      <c r="O10">
        <f t="shared" si="7"/>
        <v>2.7884204037863115E-3</v>
      </c>
    </row>
    <row r="11" spans="2:16" x14ac:dyDescent="0.3">
      <c r="O11" s="1">
        <f>AVERAGE(O6:O10)</f>
        <v>5.4594215153466212E-3</v>
      </c>
      <c r="P11" t="s">
        <v>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BE48-E6EF-4C0A-B43A-E669474E681A}">
  <dimension ref="B2:H228"/>
  <sheetViews>
    <sheetView tabSelected="1" topLeftCell="B1" workbookViewId="0">
      <selection activeCell="F12" sqref="F12:F228"/>
    </sheetView>
  </sheetViews>
  <sheetFormatPr defaultRowHeight="14.4" x14ac:dyDescent="0.3"/>
  <cols>
    <col min="3" max="3" width="22.33203125" hidden="1" customWidth="1"/>
  </cols>
  <sheetData>
    <row r="2" spans="2:6" s="2" customFormat="1" ht="20.399999999999999" thickBot="1" x14ac:dyDescent="0.45">
      <c r="B2" s="2" t="s">
        <v>15</v>
      </c>
    </row>
    <row r="3" spans="2:6" ht="15" thickTop="1" x14ac:dyDescent="0.3"/>
    <row r="4" spans="2:6" x14ac:dyDescent="0.3">
      <c r="B4" t="s">
        <v>2</v>
      </c>
      <c r="C4" t="s">
        <v>3</v>
      </c>
    </row>
    <row r="5" spans="2:6" x14ac:dyDescent="0.3">
      <c r="B5">
        <v>4.12</v>
      </c>
      <c r="C5">
        <v>0.107</v>
      </c>
    </row>
    <row r="7" spans="2:6" x14ac:dyDescent="0.3">
      <c r="B7" t="s">
        <v>16</v>
      </c>
      <c r="C7" t="s">
        <v>17</v>
      </c>
      <c r="D7" t="s">
        <v>1</v>
      </c>
      <c r="E7" t="s">
        <v>20</v>
      </c>
      <c r="F7" t="s">
        <v>21</v>
      </c>
    </row>
    <row r="8" spans="2:6" x14ac:dyDescent="0.3">
      <c r="B8">
        <f t="shared" ref="B8:B25" si="0">B9-10</f>
        <v>-190</v>
      </c>
      <c r="C8">
        <v>0</v>
      </c>
      <c r="D8" s="3">
        <f>C8*2*PI()*100/400</f>
        <v>0</v>
      </c>
    </row>
    <row r="9" spans="2:6" x14ac:dyDescent="0.3">
      <c r="B9">
        <f>B10-10</f>
        <v>-180</v>
      </c>
      <c r="C9">
        <v>0</v>
      </c>
      <c r="D9" s="3">
        <f t="shared" ref="D9:D72" si="1">C9*2*PI()*100/400</f>
        <v>0</v>
      </c>
    </row>
    <row r="10" spans="2:6" x14ac:dyDescent="0.3">
      <c r="B10">
        <f t="shared" si="0"/>
        <v>-170</v>
      </c>
      <c r="C10">
        <v>0</v>
      </c>
      <c r="D10" s="3">
        <f t="shared" si="1"/>
        <v>0</v>
      </c>
      <c r="E10" s="3"/>
    </row>
    <row r="11" spans="2:6" x14ac:dyDescent="0.3">
      <c r="B11">
        <f t="shared" si="0"/>
        <v>-160</v>
      </c>
      <c r="C11">
        <v>0</v>
      </c>
      <c r="D11" s="3">
        <f t="shared" si="1"/>
        <v>0</v>
      </c>
      <c r="E11" s="3"/>
    </row>
    <row r="12" spans="2:6" x14ac:dyDescent="0.3">
      <c r="B12">
        <f t="shared" si="0"/>
        <v>-150</v>
      </c>
      <c r="C12">
        <v>0</v>
      </c>
      <c r="D12" s="3">
        <f t="shared" si="1"/>
        <v>0</v>
      </c>
      <c r="E12" s="3">
        <f>AVERAGE(D8:D12)</f>
        <v>0</v>
      </c>
      <c r="F12" s="3">
        <f>E12/$H$227</f>
        <v>0</v>
      </c>
    </row>
    <row r="13" spans="2:6" x14ac:dyDescent="0.3">
      <c r="B13">
        <f t="shared" si="0"/>
        <v>-140</v>
      </c>
      <c r="C13">
        <v>0</v>
      </c>
      <c r="D13" s="3">
        <f t="shared" si="1"/>
        <v>0</v>
      </c>
      <c r="E13" s="3">
        <f t="shared" ref="E13:E76" si="2">AVERAGE(D9:D13)</f>
        <v>0</v>
      </c>
      <c r="F13" s="3">
        <f t="shared" ref="F13:F76" si="3">E13/$H$227</f>
        <v>0</v>
      </c>
    </row>
    <row r="14" spans="2:6" x14ac:dyDescent="0.3">
      <c r="B14">
        <f t="shared" si="0"/>
        <v>-130</v>
      </c>
      <c r="C14">
        <v>0</v>
      </c>
      <c r="D14" s="3">
        <f t="shared" si="1"/>
        <v>0</v>
      </c>
      <c r="E14" s="3">
        <f t="shared" si="2"/>
        <v>0</v>
      </c>
      <c r="F14" s="3">
        <f t="shared" si="3"/>
        <v>0</v>
      </c>
    </row>
    <row r="15" spans="2:6" x14ac:dyDescent="0.3">
      <c r="B15">
        <f t="shared" si="0"/>
        <v>-120</v>
      </c>
      <c r="C15">
        <v>0</v>
      </c>
      <c r="D15" s="3">
        <f t="shared" si="1"/>
        <v>0</v>
      </c>
      <c r="E15" s="3">
        <f t="shared" si="2"/>
        <v>0</v>
      </c>
      <c r="F15" s="3">
        <f t="shared" si="3"/>
        <v>0</v>
      </c>
    </row>
    <row r="16" spans="2:6" x14ac:dyDescent="0.3">
      <c r="B16">
        <f t="shared" si="0"/>
        <v>-110</v>
      </c>
      <c r="C16">
        <v>0</v>
      </c>
      <c r="D16" s="3">
        <f t="shared" si="1"/>
        <v>0</v>
      </c>
      <c r="E16" s="3">
        <f t="shared" si="2"/>
        <v>0</v>
      </c>
      <c r="F16" s="3">
        <f t="shared" si="3"/>
        <v>0</v>
      </c>
    </row>
    <row r="17" spans="2:6" x14ac:dyDescent="0.3">
      <c r="B17">
        <f t="shared" si="0"/>
        <v>-100</v>
      </c>
      <c r="C17">
        <v>0</v>
      </c>
      <c r="D17" s="3">
        <f t="shared" si="1"/>
        <v>0</v>
      </c>
      <c r="E17" s="3">
        <f t="shared" si="2"/>
        <v>0</v>
      </c>
      <c r="F17" s="3">
        <f t="shared" si="3"/>
        <v>0</v>
      </c>
    </row>
    <row r="18" spans="2:6" x14ac:dyDescent="0.3">
      <c r="B18">
        <f t="shared" si="0"/>
        <v>-90</v>
      </c>
      <c r="C18">
        <v>0</v>
      </c>
      <c r="D18" s="3">
        <f t="shared" si="1"/>
        <v>0</v>
      </c>
      <c r="E18" s="3">
        <f t="shared" si="2"/>
        <v>0</v>
      </c>
      <c r="F18" s="3">
        <f t="shared" si="3"/>
        <v>0</v>
      </c>
    </row>
    <row r="19" spans="2:6" x14ac:dyDescent="0.3">
      <c r="B19">
        <f t="shared" si="0"/>
        <v>-80</v>
      </c>
      <c r="C19">
        <v>0</v>
      </c>
      <c r="D19" s="3">
        <f t="shared" si="1"/>
        <v>0</v>
      </c>
      <c r="E19" s="3">
        <f t="shared" si="2"/>
        <v>0</v>
      </c>
      <c r="F19" s="3">
        <f t="shared" si="3"/>
        <v>0</v>
      </c>
    </row>
    <row r="20" spans="2:6" x14ac:dyDescent="0.3">
      <c r="B20">
        <f t="shared" si="0"/>
        <v>-70</v>
      </c>
      <c r="C20">
        <v>0</v>
      </c>
      <c r="D20" s="3">
        <f t="shared" si="1"/>
        <v>0</v>
      </c>
      <c r="E20" s="3">
        <f t="shared" si="2"/>
        <v>0</v>
      </c>
      <c r="F20" s="3">
        <f t="shared" si="3"/>
        <v>0</v>
      </c>
    </row>
    <row r="21" spans="2:6" x14ac:dyDescent="0.3">
      <c r="B21">
        <f t="shared" si="0"/>
        <v>-60</v>
      </c>
      <c r="C21">
        <v>0</v>
      </c>
      <c r="D21" s="3">
        <f t="shared" si="1"/>
        <v>0</v>
      </c>
      <c r="E21" s="3">
        <f t="shared" si="2"/>
        <v>0</v>
      </c>
      <c r="F21" s="3">
        <f t="shared" si="3"/>
        <v>0</v>
      </c>
    </row>
    <row r="22" spans="2:6" x14ac:dyDescent="0.3">
      <c r="B22">
        <f t="shared" si="0"/>
        <v>-50</v>
      </c>
      <c r="C22">
        <v>0</v>
      </c>
      <c r="D22" s="3">
        <f t="shared" si="1"/>
        <v>0</v>
      </c>
      <c r="E22" s="3">
        <f t="shared" si="2"/>
        <v>0</v>
      </c>
      <c r="F22" s="3">
        <f t="shared" si="3"/>
        <v>0</v>
      </c>
    </row>
    <row r="23" spans="2:6" x14ac:dyDescent="0.3">
      <c r="B23">
        <f t="shared" si="0"/>
        <v>-40</v>
      </c>
      <c r="C23">
        <v>0</v>
      </c>
      <c r="D23" s="3">
        <f t="shared" si="1"/>
        <v>0</v>
      </c>
      <c r="E23" s="3">
        <f t="shared" si="2"/>
        <v>0</v>
      </c>
      <c r="F23" s="3">
        <f t="shared" si="3"/>
        <v>0</v>
      </c>
    </row>
    <row r="24" spans="2:6" x14ac:dyDescent="0.3">
      <c r="B24">
        <f t="shared" si="0"/>
        <v>-30</v>
      </c>
      <c r="C24">
        <v>0</v>
      </c>
      <c r="D24" s="3">
        <f t="shared" si="1"/>
        <v>0</v>
      </c>
      <c r="E24" s="3">
        <f t="shared" si="2"/>
        <v>0</v>
      </c>
      <c r="F24" s="3">
        <f t="shared" si="3"/>
        <v>0</v>
      </c>
    </row>
    <row r="25" spans="2:6" x14ac:dyDescent="0.3">
      <c r="B25">
        <f t="shared" si="0"/>
        <v>-20</v>
      </c>
      <c r="C25">
        <v>0</v>
      </c>
      <c r="D25" s="3">
        <f t="shared" si="1"/>
        <v>0</v>
      </c>
      <c r="E25" s="3">
        <f t="shared" si="2"/>
        <v>0</v>
      </c>
      <c r="F25" s="3">
        <f t="shared" si="3"/>
        <v>0</v>
      </c>
    </row>
    <row r="26" spans="2:6" x14ac:dyDescent="0.3">
      <c r="B26">
        <f>B27-10</f>
        <v>-10</v>
      </c>
      <c r="C26">
        <v>0</v>
      </c>
      <c r="D26" s="3">
        <f t="shared" si="1"/>
        <v>0</v>
      </c>
      <c r="E26" s="3">
        <f t="shared" si="2"/>
        <v>0</v>
      </c>
      <c r="F26" s="3">
        <f t="shared" si="3"/>
        <v>0</v>
      </c>
    </row>
    <row r="27" spans="2:6" x14ac:dyDescent="0.3">
      <c r="B27">
        <v>0</v>
      </c>
      <c r="C27">
        <v>0</v>
      </c>
      <c r="D27" s="3">
        <f t="shared" si="1"/>
        <v>0</v>
      </c>
      <c r="E27" s="3">
        <f t="shared" si="2"/>
        <v>0</v>
      </c>
      <c r="F27" s="3">
        <f t="shared" si="3"/>
        <v>0</v>
      </c>
    </row>
    <row r="28" spans="2:6" x14ac:dyDescent="0.3">
      <c r="B28">
        <v>10</v>
      </c>
      <c r="C28">
        <v>-1</v>
      </c>
      <c r="D28" s="3">
        <f t="shared" si="1"/>
        <v>-1.5707963267948966</v>
      </c>
      <c r="E28" s="3">
        <f t="shared" si="2"/>
        <v>-0.31415926535897931</v>
      </c>
      <c r="F28" s="3">
        <f t="shared" si="3"/>
        <v>-1.3188596936187485E-3</v>
      </c>
    </row>
    <row r="29" spans="2:6" x14ac:dyDescent="0.3">
      <c r="B29">
        <v>20</v>
      </c>
      <c r="C29">
        <v>4</v>
      </c>
      <c r="D29" s="3">
        <f t="shared" si="1"/>
        <v>6.2831853071795862</v>
      </c>
      <c r="E29" s="3">
        <f t="shared" si="2"/>
        <v>0.94247779607693793</v>
      </c>
      <c r="F29" s="3">
        <f t="shared" si="3"/>
        <v>3.9565790808562453E-3</v>
      </c>
    </row>
    <row r="30" spans="2:6" x14ac:dyDescent="0.3">
      <c r="B30">
        <v>30</v>
      </c>
      <c r="C30">
        <v>10</v>
      </c>
      <c r="D30" s="3">
        <f t="shared" si="1"/>
        <v>15.707963267948964</v>
      </c>
      <c r="E30" s="3">
        <f t="shared" si="2"/>
        <v>4.0840704496667311</v>
      </c>
      <c r="F30" s="3">
        <f t="shared" si="3"/>
        <v>1.7145176017043729E-2</v>
      </c>
    </row>
    <row r="31" spans="2:6" x14ac:dyDescent="0.3">
      <c r="B31">
        <v>40</v>
      </c>
      <c r="C31">
        <v>20</v>
      </c>
      <c r="D31" s="3">
        <f t="shared" si="1"/>
        <v>31.415926535897928</v>
      </c>
      <c r="E31" s="3">
        <f t="shared" si="2"/>
        <v>10.367255756846316</v>
      </c>
      <c r="F31" s="3">
        <f t="shared" si="3"/>
        <v>4.3522369889418697E-2</v>
      </c>
    </row>
    <row r="32" spans="2:6" x14ac:dyDescent="0.3">
      <c r="B32">
        <v>50</v>
      </c>
      <c r="C32">
        <v>26</v>
      </c>
      <c r="D32" s="3">
        <f t="shared" si="1"/>
        <v>40.840704496667314</v>
      </c>
      <c r="E32" s="3">
        <f t="shared" si="2"/>
        <v>18.535396656179778</v>
      </c>
      <c r="F32" s="3">
        <f t="shared" si="3"/>
        <v>7.7812721923506162E-2</v>
      </c>
    </row>
    <row r="33" spans="2:6" x14ac:dyDescent="0.3">
      <c r="B33">
        <v>60</v>
      </c>
      <c r="C33">
        <v>42</v>
      </c>
      <c r="D33" s="3">
        <f t="shared" si="1"/>
        <v>65.973445725385659</v>
      </c>
      <c r="E33" s="3">
        <f t="shared" si="2"/>
        <v>32.044245066615886</v>
      </c>
      <c r="F33" s="3">
        <f t="shared" si="3"/>
        <v>0.13452368874911233</v>
      </c>
    </row>
    <row r="34" spans="2:6" x14ac:dyDescent="0.3">
      <c r="B34">
        <v>70</v>
      </c>
      <c r="C34">
        <v>52</v>
      </c>
      <c r="D34" s="3">
        <f t="shared" si="1"/>
        <v>81.681408993334628</v>
      </c>
      <c r="E34" s="3">
        <f t="shared" si="2"/>
        <v>47.123889803846893</v>
      </c>
      <c r="F34" s="3">
        <f t="shared" si="3"/>
        <v>0.19782895404281226</v>
      </c>
    </row>
    <row r="35" spans="2:6" x14ac:dyDescent="0.3">
      <c r="B35">
        <v>80</v>
      </c>
      <c r="C35">
        <v>60</v>
      </c>
      <c r="D35" s="3">
        <f t="shared" si="1"/>
        <v>94.247779607693786</v>
      </c>
      <c r="E35" s="3">
        <f t="shared" si="2"/>
        <v>62.831853071795855</v>
      </c>
      <c r="F35" s="3">
        <f t="shared" si="3"/>
        <v>0.26377193872374965</v>
      </c>
    </row>
    <row r="36" spans="2:6" x14ac:dyDescent="0.3">
      <c r="B36">
        <v>90</v>
      </c>
      <c r="C36">
        <v>72</v>
      </c>
      <c r="D36" s="3">
        <f t="shared" si="1"/>
        <v>113.09733552923255</v>
      </c>
      <c r="E36" s="3">
        <f t="shared" si="2"/>
        <v>79.168134870462794</v>
      </c>
      <c r="F36" s="3">
        <f t="shared" si="3"/>
        <v>0.33235264279192467</v>
      </c>
    </row>
    <row r="37" spans="2:6" x14ac:dyDescent="0.3">
      <c r="B37">
        <v>100</v>
      </c>
      <c r="C37">
        <v>80</v>
      </c>
      <c r="D37" s="3">
        <f t="shared" si="1"/>
        <v>125.66370614359171</v>
      </c>
      <c r="E37" s="3">
        <f t="shared" si="2"/>
        <v>96.132735199847659</v>
      </c>
      <c r="F37" s="3">
        <f t="shared" si="3"/>
        <v>0.40357106624733702</v>
      </c>
    </row>
    <row r="38" spans="2:6" x14ac:dyDescent="0.3">
      <c r="B38">
        <v>110</v>
      </c>
      <c r="C38">
        <v>86</v>
      </c>
      <c r="D38" s="3">
        <f t="shared" si="1"/>
        <v>135.0884841043611</v>
      </c>
      <c r="E38" s="3">
        <f t="shared" si="2"/>
        <v>109.95574287564276</v>
      </c>
      <c r="F38" s="3">
        <f t="shared" si="3"/>
        <v>0.46160089276656197</v>
      </c>
    </row>
    <row r="39" spans="2:6" x14ac:dyDescent="0.3">
      <c r="B39">
        <v>120</v>
      </c>
      <c r="C39">
        <v>95</v>
      </c>
      <c r="D39" s="3">
        <f t="shared" si="1"/>
        <v>149.22565104551518</v>
      </c>
      <c r="E39" s="3">
        <f t="shared" si="2"/>
        <v>123.46459128607884</v>
      </c>
      <c r="F39" s="3">
        <f t="shared" si="3"/>
        <v>0.51831185959216808</v>
      </c>
    </row>
    <row r="40" spans="2:6" x14ac:dyDescent="0.3">
      <c r="B40">
        <v>130</v>
      </c>
      <c r="C40">
        <v>103</v>
      </c>
      <c r="D40" s="3">
        <f t="shared" si="1"/>
        <v>161.79202165987434</v>
      </c>
      <c r="E40" s="3">
        <f t="shared" si="2"/>
        <v>136.97343969651496</v>
      </c>
      <c r="F40" s="3">
        <f t="shared" si="3"/>
        <v>0.57502282641777425</v>
      </c>
    </row>
    <row r="41" spans="2:6" x14ac:dyDescent="0.3">
      <c r="B41">
        <v>140</v>
      </c>
      <c r="C41">
        <v>96</v>
      </c>
      <c r="D41" s="3">
        <f t="shared" si="1"/>
        <v>150.79644737231007</v>
      </c>
      <c r="E41" s="3">
        <f t="shared" si="2"/>
        <v>144.5132620651305</v>
      </c>
      <c r="F41" s="3">
        <f t="shared" si="3"/>
        <v>0.60667545906462439</v>
      </c>
    </row>
    <row r="42" spans="2:6" x14ac:dyDescent="0.3">
      <c r="B42">
        <v>150</v>
      </c>
      <c r="C42">
        <v>116</v>
      </c>
      <c r="D42" s="3">
        <f t="shared" si="1"/>
        <v>182.21237390820798</v>
      </c>
      <c r="E42" s="3">
        <f t="shared" si="2"/>
        <v>155.82299561805374</v>
      </c>
      <c r="F42" s="3">
        <f t="shared" si="3"/>
        <v>0.65415440803489922</v>
      </c>
    </row>
    <row r="43" spans="2:6" x14ac:dyDescent="0.3">
      <c r="B43">
        <v>160</v>
      </c>
      <c r="C43">
        <v>120</v>
      </c>
      <c r="D43" s="3">
        <f t="shared" si="1"/>
        <v>188.49555921538757</v>
      </c>
      <c r="E43" s="3">
        <f t="shared" si="2"/>
        <v>166.50441064025904</v>
      </c>
      <c r="F43" s="3">
        <f t="shared" si="3"/>
        <v>0.6989956376179367</v>
      </c>
    </row>
    <row r="44" spans="2:6" x14ac:dyDescent="0.3">
      <c r="B44">
        <v>170</v>
      </c>
      <c r="C44">
        <v>124</v>
      </c>
      <c r="D44" s="3">
        <f t="shared" si="1"/>
        <v>194.77874452256717</v>
      </c>
      <c r="E44" s="3">
        <f t="shared" si="2"/>
        <v>175.61502933566945</v>
      </c>
      <c r="F44" s="3">
        <f t="shared" si="3"/>
        <v>0.73724256873288052</v>
      </c>
    </row>
    <row r="45" spans="2:6" x14ac:dyDescent="0.3">
      <c r="B45">
        <v>180</v>
      </c>
      <c r="C45">
        <v>118</v>
      </c>
      <c r="D45" s="3">
        <f t="shared" si="1"/>
        <v>185.35396656179779</v>
      </c>
      <c r="E45" s="3">
        <f t="shared" si="2"/>
        <v>180.32741831605412</v>
      </c>
      <c r="F45" s="3">
        <f t="shared" si="3"/>
        <v>0.75702546413716165</v>
      </c>
    </row>
    <row r="46" spans="2:6" x14ac:dyDescent="0.3">
      <c r="B46">
        <v>190</v>
      </c>
      <c r="C46">
        <v>135</v>
      </c>
      <c r="D46" s="3">
        <f t="shared" si="1"/>
        <v>212.05750411731103</v>
      </c>
      <c r="E46" s="3">
        <f t="shared" si="2"/>
        <v>192.57962966505434</v>
      </c>
      <c r="F46" s="3">
        <f t="shared" si="3"/>
        <v>0.80846099218829293</v>
      </c>
    </row>
    <row r="47" spans="2:6" x14ac:dyDescent="0.3">
      <c r="B47">
        <v>200</v>
      </c>
      <c r="C47">
        <v>140</v>
      </c>
      <c r="D47" s="3">
        <f t="shared" si="1"/>
        <v>219.91148575128551</v>
      </c>
      <c r="E47" s="3">
        <f t="shared" si="2"/>
        <v>200.1194520336698</v>
      </c>
      <c r="F47" s="3">
        <f t="shared" si="3"/>
        <v>0.84011362483514274</v>
      </c>
    </row>
    <row r="48" spans="2:6" x14ac:dyDescent="0.3">
      <c r="B48">
        <v>210</v>
      </c>
      <c r="C48">
        <v>143</v>
      </c>
      <c r="D48" s="3">
        <f t="shared" si="1"/>
        <v>224.62387473167021</v>
      </c>
      <c r="E48" s="3">
        <f t="shared" si="2"/>
        <v>207.34511513692632</v>
      </c>
      <c r="F48" s="3">
        <f t="shared" si="3"/>
        <v>0.87044739778837388</v>
      </c>
    </row>
    <row r="49" spans="2:6" x14ac:dyDescent="0.3">
      <c r="B49">
        <v>220</v>
      </c>
      <c r="C49">
        <v>134</v>
      </c>
      <c r="D49" s="3">
        <f t="shared" si="1"/>
        <v>210.48670779051611</v>
      </c>
      <c r="E49" s="3">
        <f t="shared" si="2"/>
        <v>210.48670779051608</v>
      </c>
      <c r="F49" s="3">
        <f t="shared" si="3"/>
        <v>0.88363599472456122</v>
      </c>
    </row>
    <row r="50" spans="2:6" x14ac:dyDescent="0.3">
      <c r="B50">
        <v>230</v>
      </c>
      <c r="C50">
        <v>150</v>
      </c>
      <c r="D50" s="3">
        <f t="shared" si="1"/>
        <v>235.61944901923448</v>
      </c>
      <c r="E50" s="3">
        <f t="shared" si="2"/>
        <v>220.53980428200347</v>
      </c>
      <c r="F50" s="3">
        <f t="shared" si="3"/>
        <v>0.92583950492036149</v>
      </c>
    </row>
    <row r="51" spans="2:6" x14ac:dyDescent="0.3">
      <c r="B51">
        <v>240</v>
      </c>
      <c r="C51">
        <v>152</v>
      </c>
      <c r="D51" s="3">
        <f t="shared" si="1"/>
        <v>238.76104167282426</v>
      </c>
      <c r="E51" s="3">
        <f t="shared" si="2"/>
        <v>225.88051179310614</v>
      </c>
      <c r="F51" s="3">
        <f t="shared" si="3"/>
        <v>0.94826011971188029</v>
      </c>
    </row>
    <row r="52" spans="2:6" x14ac:dyDescent="0.3">
      <c r="B52">
        <v>250</v>
      </c>
      <c r="C52">
        <v>152</v>
      </c>
      <c r="D52" s="3">
        <f t="shared" si="1"/>
        <v>238.76104167282426</v>
      </c>
      <c r="E52" s="3">
        <f t="shared" si="2"/>
        <v>229.65042297741383</v>
      </c>
      <c r="F52" s="3">
        <f t="shared" si="3"/>
        <v>0.96408643603530497</v>
      </c>
    </row>
    <row r="53" spans="2:6" x14ac:dyDescent="0.3">
      <c r="B53">
        <v>260</v>
      </c>
      <c r="C53">
        <v>136</v>
      </c>
      <c r="D53" s="3">
        <f t="shared" si="1"/>
        <v>213.62830044410595</v>
      </c>
      <c r="E53" s="3">
        <f t="shared" si="2"/>
        <v>227.45130811990103</v>
      </c>
      <c r="F53" s="3">
        <f t="shared" si="3"/>
        <v>0.95485441817997396</v>
      </c>
    </row>
    <row r="54" spans="2:6" x14ac:dyDescent="0.3">
      <c r="B54">
        <v>270</v>
      </c>
      <c r="C54">
        <v>154</v>
      </c>
      <c r="D54" s="3">
        <f t="shared" si="1"/>
        <v>241.90263432641407</v>
      </c>
      <c r="E54" s="3">
        <f t="shared" si="2"/>
        <v>233.73449342708059</v>
      </c>
      <c r="F54" s="3">
        <f t="shared" si="3"/>
        <v>0.98123161205234888</v>
      </c>
    </row>
    <row r="55" spans="2:6" x14ac:dyDescent="0.3">
      <c r="B55">
        <v>280</v>
      </c>
      <c r="C55">
        <v>154</v>
      </c>
      <c r="D55" s="3">
        <f t="shared" si="1"/>
        <v>241.90263432641407</v>
      </c>
      <c r="E55" s="3">
        <f t="shared" si="2"/>
        <v>234.99113048851649</v>
      </c>
      <c r="F55" s="3">
        <f t="shared" si="3"/>
        <v>0.98650705082682377</v>
      </c>
    </row>
    <row r="56" spans="2:6" x14ac:dyDescent="0.3">
      <c r="B56">
        <v>290</v>
      </c>
      <c r="C56">
        <v>152</v>
      </c>
      <c r="D56" s="3">
        <f t="shared" si="1"/>
        <v>238.76104167282426</v>
      </c>
      <c r="E56" s="3">
        <f t="shared" si="2"/>
        <v>234.99113048851649</v>
      </c>
      <c r="F56" s="3">
        <f t="shared" si="3"/>
        <v>0.98650705082682377</v>
      </c>
    </row>
    <row r="57" spans="2:6" x14ac:dyDescent="0.3">
      <c r="B57">
        <v>300</v>
      </c>
      <c r="C57">
        <v>156</v>
      </c>
      <c r="D57" s="3">
        <f t="shared" si="1"/>
        <v>245.04422698000383</v>
      </c>
      <c r="E57" s="3">
        <f t="shared" si="2"/>
        <v>236.24776754995247</v>
      </c>
      <c r="F57" s="3">
        <f t="shared" si="3"/>
        <v>0.991782489601299</v>
      </c>
    </row>
    <row r="58" spans="2:6" x14ac:dyDescent="0.3">
      <c r="B58">
        <v>310</v>
      </c>
      <c r="C58">
        <v>138</v>
      </c>
      <c r="D58" s="3">
        <f t="shared" si="1"/>
        <v>216.7698930976957</v>
      </c>
      <c r="E58" s="3">
        <f t="shared" si="2"/>
        <v>236.8760860806704</v>
      </c>
      <c r="F58" s="3">
        <f t="shared" si="3"/>
        <v>0.99442020898853645</v>
      </c>
    </row>
    <row r="59" spans="2:6" x14ac:dyDescent="0.3">
      <c r="B59">
        <v>320</v>
      </c>
      <c r="C59">
        <v>154</v>
      </c>
      <c r="D59" s="3">
        <f t="shared" si="1"/>
        <v>241.90263432641407</v>
      </c>
      <c r="E59" s="3">
        <f t="shared" si="2"/>
        <v>236.8760860806704</v>
      </c>
      <c r="F59" s="3">
        <f t="shared" si="3"/>
        <v>0.99442020898853645</v>
      </c>
    </row>
    <row r="60" spans="2:6" x14ac:dyDescent="0.3">
      <c r="B60">
        <v>330</v>
      </c>
      <c r="C60">
        <v>154</v>
      </c>
      <c r="D60" s="3">
        <f t="shared" si="1"/>
        <v>241.90263432641407</v>
      </c>
      <c r="E60" s="3">
        <f t="shared" si="2"/>
        <v>236.8760860806704</v>
      </c>
      <c r="F60" s="3">
        <f t="shared" si="3"/>
        <v>0.99442020898853645</v>
      </c>
    </row>
    <row r="61" spans="2:6" x14ac:dyDescent="0.3">
      <c r="B61">
        <v>340</v>
      </c>
      <c r="C61">
        <v>154</v>
      </c>
      <c r="D61" s="3">
        <f t="shared" si="1"/>
        <v>241.90263432641407</v>
      </c>
      <c r="E61" s="3">
        <f t="shared" si="2"/>
        <v>237.50440461138834</v>
      </c>
      <c r="F61" s="3">
        <f t="shared" si="3"/>
        <v>0.99705792837577378</v>
      </c>
    </row>
    <row r="62" spans="2:6" x14ac:dyDescent="0.3">
      <c r="B62">
        <v>350</v>
      </c>
      <c r="C62">
        <v>140</v>
      </c>
      <c r="D62" s="3">
        <f t="shared" si="1"/>
        <v>219.91148575128551</v>
      </c>
      <c r="E62" s="3">
        <f t="shared" si="2"/>
        <v>232.47785636564467</v>
      </c>
      <c r="F62" s="3">
        <f t="shared" si="3"/>
        <v>0.97595617327787376</v>
      </c>
    </row>
    <row r="63" spans="2:6" x14ac:dyDescent="0.3">
      <c r="B63">
        <v>360</v>
      </c>
      <c r="C63">
        <v>154</v>
      </c>
      <c r="D63" s="3">
        <f t="shared" si="1"/>
        <v>241.90263432641407</v>
      </c>
      <c r="E63" s="3">
        <f t="shared" si="2"/>
        <v>237.50440461138837</v>
      </c>
      <c r="F63" s="3">
        <f t="shared" si="3"/>
        <v>0.99705792837577389</v>
      </c>
    </row>
    <row r="64" spans="2:6" x14ac:dyDescent="0.3">
      <c r="B64">
        <v>370</v>
      </c>
      <c r="C64">
        <v>154</v>
      </c>
      <c r="D64" s="3">
        <f t="shared" si="1"/>
        <v>241.90263432641407</v>
      </c>
      <c r="E64" s="3">
        <f t="shared" si="2"/>
        <v>237.50440461138837</v>
      </c>
      <c r="F64" s="3">
        <f t="shared" si="3"/>
        <v>0.99705792837577389</v>
      </c>
    </row>
    <row r="65" spans="2:6" x14ac:dyDescent="0.3">
      <c r="B65">
        <v>380</v>
      </c>
      <c r="C65">
        <v>154</v>
      </c>
      <c r="D65" s="3">
        <f t="shared" si="1"/>
        <v>241.90263432641407</v>
      </c>
      <c r="E65" s="3">
        <f t="shared" si="2"/>
        <v>237.50440461138837</v>
      </c>
      <c r="F65" s="3">
        <f t="shared" si="3"/>
        <v>0.99705792837577389</v>
      </c>
    </row>
    <row r="66" spans="2:6" x14ac:dyDescent="0.3">
      <c r="B66">
        <v>390</v>
      </c>
      <c r="C66">
        <v>140</v>
      </c>
      <c r="D66" s="3">
        <f t="shared" si="1"/>
        <v>219.91148575128551</v>
      </c>
      <c r="E66" s="3">
        <f t="shared" si="2"/>
        <v>233.10617489636266</v>
      </c>
      <c r="F66" s="3">
        <f t="shared" si="3"/>
        <v>0.97859389266511143</v>
      </c>
    </row>
    <row r="67" spans="2:6" x14ac:dyDescent="0.3">
      <c r="B67">
        <v>400</v>
      </c>
      <c r="C67">
        <v>154</v>
      </c>
      <c r="D67" s="3">
        <f t="shared" si="1"/>
        <v>241.90263432641407</v>
      </c>
      <c r="E67" s="3">
        <f t="shared" si="2"/>
        <v>237.50440461138837</v>
      </c>
      <c r="F67" s="3">
        <f t="shared" si="3"/>
        <v>0.99705792837577389</v>
      </c>
    </row>
    <row r="68" spans="2:6" x14ac:dyDescent="0.3">
      <c r="B68">
        <v>410</v>
      </c>
      <c r="C68">
        <v>154</v>
      </c>
      <c r="D68" s="3">
        <f t="shared" si="1"/>
        <v>241.90263432641407</v>
      </c>
      <c r="E68" s="3">
        <f t="shared" si="2"/>
        <v>237.50440461138837</v>
      </c>
      <c r="F68" s="3">
        <f t="shared" si="3"/>
        <v>0.99705792837577389</v>
      </c>
    </row>
    <row r="69" spans="2:6" x14ac:dyDescent="0.3">
      <c r="B69">
        <v>420</v>
      </c>
      <c r="C69">
        <v>154</v>
      </c>
      <c r="D69" s="3">
        <f t="shared" si="1"/>
        <v>241.90263432641407</v>
      </c>
      <c r="E69" s="3">
        <f t="shared" si="2"/>
        <v>237.50440461138837</v>
      </c>
      <c r="F69" s="3">
        <f t="shared" si="3"/>
        <v>0.99705792837577389</v>
      </c>
    </row>
    <row r="70" spans="2:6" x14ac:dyDescent="0.3">
      <c r="B70">
        <v>430</v>
      </c>
      <c r="C70">
        <v>156</v>
      </c>
      <c r="D70" s="3">
        <f t="shared" si="1"/>
        <v>245.04422698000383</v>
      </c>
      <c r="E70" s="3">
        <f t="shared" si="2"/>
        <v>238.1327231421063</v>
      </c>
      <c r="F70" s="3">
        <f t="shared" si="3"/>
        <v>0.99969564776301134</v>
      </c>
    </row>
    <row r="71" spans="2:6" x14ac:dyDescent="0.3">
      <c r="B71">
        <v>440</v>
      </c>
      <c r="C71">
        <v>154</v>
      </c>
      <c r="D71" s="3">
        <f t="shared" si="1"/>
        <v>241.90263432641407</v>
      </c>
      <c r="E71" s="3">
        <f t="shared" si="2"/>
        <v>242.53095285713204</v>
      </c>
      <c r="F71" s="3">
        <f t="shared" si="3"/>
        <v>1.0181596834736739</v>
      </c>
    </row>
    <row r="72" spans="2:6" x14ac:dyDescent="0.3">
      <c r="B72">
        <v>450</v>
      </c>
      <c r="C72">
        <v>154</v>
      </c>
      <c r="D72" s="3">
        <f t="shared" si="1"/>
        <v>241.90263432641407</v>
      </c>
      <c r="E72" s="3">
        <f t="shared" si="2"/>
        <v>242.53095285713204</v>
      </c>
      <c r="F72" s="3">
        <f t="shared" si="3"/>
        <v>1.0181596834736739</v>
      </c>
    </row>
    <row r="73" spans="2:6" x14ac:dyDescent="0.3">
      <c r="B73">
        <v>460</v>
      </c>
      <c r="C73">
        <v>154</v>
      </c>
      <c r="D73" s="3">
        <f t="shared" ref="D73:D136" si="4">C73*2*PI()*100/400</f>
        <v>241.90263432641407</v>
      </c>
      <c r="E73" s="3">
        <f t="shared" si="2"/>
        <v>242.53095285713204</v>
      </c>
      <c r="F73" s="3">
        <f t="shared" si="3"/>
        <v>1.0181596834736739</v>
      </c>
    </row>
    <row r="74" spans="2:6" x14ac:dyDescent="0.3">
      <c r="B74">
        <v>470</v>
      </c>
      <c r="C74">
        <v>154</v>
      </c>
      <c r="D74" s="3">
        <f t="shared" si="4"/>
        <v>241.90263432641407</v>
      </c>
      <c r="E74" s="3">
        <f t="shared" si="2"/>
        <v>242.53095285713204</v>
      </c>
      <c r="F74" s="3">
        <f t="shared" si="3"/>
        <v>1.0181596834736739</v>
      </c>
    </row>
    <row r="75" spans="2:6" x14ac:dyDescent="0.3">
      <c r="B75">
        <v>480</v>
      </c>
      <c r="C75">
        <v>136</v>
      </c>
      <c r="D75" s="3">
        <f t="shared" si="4"/>
        <v>213.62830044410595</v>
      </c>
      <c r="E75" s="3">
        <f t="shared" si="2"/>
        <v>236.24776754995247</v>
      </c>
      <c r="F75" s="3">
        <f t="shared" si="3"/>
        <v>0.991782489601299</v>
      </c>
    </row>
    <row r="76" spans="2:6" x14ac:dyDescent="0.3">
      <c r="B76">
        <v>490</v>
      </c>
      <c r="C76">
        <v>154</v>
      </c>
      <c r="D76" s="3">
        <f t="shared" si="4"/>
        <v>241.90263432641407</v>
      </c>
      <c r="E76" s="3">
        <f t="shared" si="2"/>
        <v>236.24776754995247</v>
      </c>
      <c r="F76" s="3">
        <f t="shared" si="3"/>
        <v>0.991782489601299</v>
      </c>
    </row>
    <row r="77" spans="2:6" x14ac:dyDescent="0.3">
      <c r="B77">
        <v>500</v>
      </c>
      <c r="C77">
        <v>154</v>
      </c>
      <c r="D77" s="3">
        <f t="shared" si="4"/>
        <v>241.90263432641407</v>
      </c>
      <c r="E77" s="3">
        <f t="shared" ref="E77:E140" si="5">AVERAGE(D73:D77)</f>
        <v>236.24776754995247</v>
      </c>
      <c r="F77" s="3">
        <f t="shared" ref="F77:F140" si="6">E77/$H$227</f>
        <v>0.991782489601299</v>
      </c>
    </row>
    <row r="78" spans="2:6" x14ac:dyDescent="0.3">
      <c r="B78">
        <v>510</v>
      </c>
      <c r="C78">
        <v>156</v>
      </c>
      <c r="D78" s="3">
        <f t="shared" si="4"/>
        <v>245.04422698000383</v>
      </c>
      <c r="E78" s="3">
        <f t="shared" si="5"/>
        <v>236.8760860806704</v>
      </c>
      <c r="F78" s="3">
        <f t="shared" si="6"/>
        <v>0.99442020898853645</v>
      </c>
    </row>
    <row r="79" spans="2:6" x14ac:dyDescent="0.3">
      <c r="B79">
        <v>520</v>
      </c>
      <c r="C79">
        <v>138</v>
      </c>
      <c r="D79" s="3">
        <f t="shared" si="4"/>
        <v>216.7698930976957</v>
      </c>
      <c r="E79" s="3">
        <f t="shared" si="5"/>
        <v>231.84953783492674</v>
      </c>
      <c r="F79" s="3">
        <f t="shared" si="6"/>
        <v>0.97331845389063643</v>
      </c>
    </row>
    <row r="80" spans="2:6" x14ac:dyDescent="0.3">
      <c r="B80">
        <v>530</v>
      </c>
      <c r="C80">
        <v>150</v>
      </c>
      <c r="D80" s="3">
        <f t="shared" si="4"/>
        <v>235.61944901923448</v>
      </c>
      <c r="E80" s="3">
        <f t="shared" si="5"/>
        <v>236.24776754995247</v>
      </c>
      <c r="F80" s="3">
        <f t="shared" si="6"/>
        <v>0.991782489601299</v>
      </c>
    </row>
    <row r="81" spans="2:6" x14ac:dyDescent="0.3">
      <c r="B81">
        <v>540</v>
      </c>
      <c r="C81">
        <v>156</v>
      </c>
      <c r="D81" s="3">
        <f t="shared" si="4"/>
        <v>245.04422698000383</v>
      </c>
      <c r="E81" s="3">
        <f t="shared" si="5"/>
        <v>236.8760860806704</v>
      </c>
      <c r="F81" s="3">
        <f t="shared" si="6"/>
        <v>0.99442020898853645</v>
      </c>
    </row>
    <row r="82" spans="2:6" x14ac:dyDescent="0.3">
      <c r="B82">
        <v>550</v>
      </c>
      <c r="C82">
        <v>154</v>
      </c>
      <c r="D82" s="3">
        <f t="shared" si="4"/>
        <v>241.90263432641407</v>
      </c>
      <c r="E82" s="3">
        <f t="shared" si="5"/>
        <v>236.8760860806704</v>
      </c>
      <c r="F82" s="3">
        <f t="shared" si="6"/>
        <v>0.99442020898853645</v>
      </c>
    </row>
    <row r="83" spans="2:6" x14ac:dyDescent="0.3">
      <c r="B83">
        <v>560</v>
      </c>
      <c r="C83">
        <v>138</v>
      </c>
      <c r="D83" s="3">
        <f t="shared" si="4"/>
        <v>216.7698930976957</v>
      </c>
      <c r="E83" s="3">
        <f t="shared" si="5"/>
        <v>231.22121930420877</v>
      </c>
      <c r="F83" s="3">
        <f t="shared" si="6"/>
        <v>0.97068073450339887</v>
      </c>
    </row>
    <row r="84" spans="2:6" x14ac:dyDescent="0.3">
      <c r="B84">
        <v>570</v>
      </c>
      <c r="C84">
        <v>156</v>
      </c>
      <c r="D84" s="3">
        <f t="shared" si="4"/>
        <v>245.04422698000383</v>
      </c>
      <c r="E84" s="3">
        <f t="shared" si="5"/>
        <v>236.8760860806704</v>
      </c>
      <c r="F84" s="3">
        <f t="shared" si="6"/>
        <v>0.99442020898853645</v>
      </c>
    </row>
    <row r="85" spans="2:6" x14ac:dyDescent="0.3">
      <c r="B85">
        <v>580</v>
      </c>
      <c r="C85">
        <v>154</v>
      </c>
      <c r="D85" s="3">
        <f t="shared" si="4"/>
        <v>241.90263432641407</v>
      </c>
      <c r="E85" s="3">
        <f t="shared" si="5"/>
        <v>238.1327231421063</v>
      </c>
      <c r="F85" s="3">
        <f t="shared" si="6"/>
        <v>0.99969564776301134</v>
      </c>
    </row>
    <row r="86" spans="2:6" x14ac:dyDescent="0.3">
      <c r="B86">
        <v>590</v>
      </c>
      <c r="C86">
        <v>154</v>
      </c>
      <c r="D86" s="3">
        <f t="shared" si="4"/>
        <v>241.90263432641407</v>
      </c>
      <c r="E86" s="3">
        <f t="shared" si="5"/>
        <v>237.50440461138834</v>
      </c>
      <c r="F86" s="3">
        <f t="shared" si="6"/>
        <v>0.99705792837577378</v>
      </c>
    </row>
    <row r="87" spans="2:6" x14ac:dyDescent="0.3">
      <c r="B87">
        <v>600</v>
      </c>
      <c r="C87">
        <v>156</v>
      </c>
      <c r="D87" s="3">
        <f t="shared" si="4"/>
        <v>245.04422698000383</v>
      </c>
      <c r="E87" s="3">
        <f t="shared" si="5"/>
        <v>238.13272314210627</v>
      </c>
      <c r="F87" s="3">
        <f t="shared" si="6"/>
        <v>0.99969564776301123</v>
      </c>
    </row>
    <row r="88" spans="2:6" x14ac:dyDescent="0.3">
      <c r="B88">
        <v>610</v>
      </c>
      <c r="C88">
        <v>152</v>
      </c>
      <c r="D88" s="3">
        <f t="shared" si="4"/>
        <v>238.76104167282426</v>
      </c>
      <c r="E88" s="3">
        <f t="shared" si="5"/>
        <v>242.53095285713198</v>
      </c>
      <c r="F88" s="3">
        <f t="shared" si="6"/>
        <v>1.0181596834736737</v>
      </c>
    </row>
    <row r="89" spans="2:6" x14ac:dyDescent="0.3">
      <c r="B89">
        <v>620</v>
      </c>
      <c r="C89">
        <v>156</v>
      </c>
      <c r="D89" s="3">
        <f t="shared" si="4"/>
        <v>245.04422698000383</v>
      </c>
      <c r="E89" s="3">
        <f t="shared" si="5"/>
        <v>242.53095285713204</v>
      </c>
      <c r="F89" s="3">
        <f t="shared" si="6"/>
        <v>1.0181596834736739</v>
      </c>
    </row>
    <row r="90" spans="2:6" x14ac:dyDescent="0.3">
      <c r="B90">
        <v>630</v>
      </c>
      <c r="C90">
        <v>150</v>
      </c>
      <c r="D90" s="3">
        <f t="shared" si="4"/>
        <v>235.61944901923448</v>
      </c>
      <c r="E90" s="3">
        <f t="shared" si="5"/>
        <v>241.27431579569611</v>
      </c>
      <c r="F90" s="3">
        <f t="shared" si="6"/>
        <v>1.0128842446991988</v>
      </c>
    </row>
    <row r="91" spans="2:6" x14ac:dyDescent="0.3">
      <c r="B91">
        <v>640</v>
      </c>
      <c r="C91">
        <v>154</v>
      </c>
      <c r="D91" s="3">
        <f t="shared" si="4"/>
        <v>241.90263432641407</v>
      </c>
      <c r="E91" s="3">
        <f t="shared" si="5"/>
        <v>241.27431579569611</v>
      </c>
      <c r="F91" s="3">
        <f t="shared" si="6"/>
        <v>1.0128842446991988</v>
      </c>
    </row>
    <row r="92" spans="2:6" x14ac:dyDescent="0.3">
      <c r="B92">
        <v>650</v>
      </c>
      <c r="C92">
        <v>140</v>
      </c>
      <c r="D92" s="3">
        <f t="shared" si="4"/>
        <v>219.91148575128551</v>
      </c>
      <c r="E92" s="3">
        <f t="shared" si="5"/>
        <v>236.24776754995241</v>
      </c>
      <c r="F92" s="3">
        <f t="shared" si="6"/>
        <v>0.99178248960129878</v>
      </c>
    </row>
    <row r="93" spans="2:6" x14ac:dyDescent="0.3">
      <c r="B93">
        <v>660</v>
      </c>
      <c r="C93">
        <v>154</v>
      </c>
      <c r="D93" s="3">
        <f t="shared" si="4"/>
        <v>241.90263432641407</v>
      </c>
      <c r="E93" s="3">
        <f t="shared" si="5"/>
        <v>236.8760860806704</v>
      </c>
      <c r="F93" s="3">
        <f t="shared" si="6"/>
        <v>0.99442020898853645</v>
      </c>
    </row>
    <row r="94" spans="2:6" x14ac:dyDescent="0.3">
      <c r="B94">
        <v>670</v>
      </c>
      <c r="C94">
        <v>154</v>
      </c>
      <c r="D94" s="3">
        <f t="shared" si="4"/>
        <v>241.90263432641407</v>
      </c>
      <c r="E94" s="3">
        <f t="shared" si="5"/>
        <v>236.24776754995241</v>
      </c>
      <c r="F94" s="3">
        <f t="shared" si="6"/>
        <v>0.99178248960129878</v>
      </c>
    </row>
    <row r="95" spans="2:6" x14ac:dyDescent="0.3">
      <c r="B95">
        <v>680</v>
      </c>
      <c r="C95">
        <v>156</v>
      </c>
      <c r="D95" s="3">
        <f t="shared" si="4"/>
        <v>245.04422698000383</v>
      </c>
      <c r="E95" s="3">
        <f t="shared" si="5"/>
        <v>238.1327231421063</v>
      </c>
      <c r="F95" s="3">
        <f t="shared" si="6"/>
        <v>0.99969564776301134</v>
      </c>
    </row>
    <row r="96" spans="2:6" x14ac:dyDescent="0.3">
      <c r="B96">
        <v>690</v>
      </c>
      <c r="C96">
        <v>138</v>
      </c>
      <c r="D96" s="3">
        <f t="shared" si="4"/>
        <v>216.7698930976957</v>
      </c>
      <c r="E96" s="3">
        <f t="shared" si="5"/>
        <v>233.10617489636266</v>
      </c>
      <c r="F96" s="3">
        <f t="shared" si="6"/>
        <v>0.97859389266511143</v>
      </c>
    </row>
    <row r="97" spans="2:6" x14ac:dyDescent="0.3">
      <c r="B97">
        <v>700</v>
      </c>
      <c r="C97">
        <v>152</v>
      </c>
      <c r="D97" s="3">
        <f t="shared" si="4"/>
        <v>238.76104167282426</v>
      </c>
      <c r="E97" s="3">
        <f t="shared" si="5"/>
        <v>236.8760860806704</v>
      </c>
      <c r="F97" s="3">
        <f t="shared" si="6"/>
        <v>0.99442020898853645</v>
      </c>
    </row>
    <row r="98" spans="2:6" x14ac:dyDescent="0.3">
      <c r="B98">
        <v>710</v>
      </c>
      <c r="C98">
        <v>155</v>
      </c>
      <c r="D98" s="3">
        <f t="shared" si="4"/>
        <v>243.47343065320896</v>
      </c>
      <c r="E98" s="3">
        <f t="shared" si="5"/>
        <v>237.19024534602937</v>
      </c>
      <c r="F98" s="3">
        <f t="shared" si="6"/>
        <v>0.99573906868215512</v>
      </c>
    </row>
    <row r="99" spans="2:6" x14ac:dyDescent="0.3">
      <c r="B99">
        <v>720</v>
      </c>
      <c r="C99">
        <v>154</v>
      </c>
      <c r="D99" s="3">
        <f t="shared" si="4"/>
        <v>241.90263432641407</v>
      </c>
      <c r="E99" s="3">
        <f t="shared" si="5"/>
        <v>237.19024534602937</v>
      </c>
      <c r="F99" s="3">
        <f t="shared" si="6"/>
        <v>0.99573906868215512</v>
      </c>
    </row>
    <row r="100" spans="2:6" x14ac:dyDescent="0.3">
      <c r="B100">
        <v>730</v>
      </c>
      <c r="C100">
        <v>140</v>
      </c>
      <c r="D100" s="3">
        <f t="shared" si="4"/>
        <v>219.91148575128551</v>
      </c>
      <c r="E100" s="3">
        <f t="shared" si="5"/>
        <v>232.1636971002857</v>
      </c>
      <c r="F100" s="3">
        <f t="shared" si="6"/>
        <v>0.97463731358425509</v>
      </c>
    </row>
    <row r="101" spans="2:6" x14ac:dyDescent="0.3">
      <c r="B101">
        <v>740</v>
      </c>
      <c r="C101">
        <v>154</v>
      </c>
      <c r="D101" s="3">
        <f t="shared" si="4"/>
        <v>241.90263432641407</v>
      </c>
      <c r="E101" s="3">
        <f t="shared" si="5"/>
        <v>237.19024534602937</v>
      </c>
      <c r="F101" s="3">
        <f t="shared" si="6"/>
        <v>0.99573906868215512</v>
      </c>
    </row>
    <row r="102" spans="2:6" x14ac:dyDescent="0.3">
      <c r="B102">
        <v>750</v>
      </c>
      <c r="C102">
        <v>156</v>
      </c>
      <c r="D102" s="3">
        <f t="shared" si="4"/>
        <v>245.04422698000383</v>
      </c>
      <c r="E102" s="3">
        <f t="shared" si="5"/>
        <v>238.44688240746527</v>
      </c>
      <c r="F102" s="3">
        <f t="shared" si="6"/>
        <v>1.0010145074566299</v>
      </c>
    </row>
    <row r="103" spans="2:6" x14ac:dyDescent="0.3">
      <c r="B103">
        <v>760</v>
      </c>
      <c r="C103">
        <v>154</v>
      </c>
      <c r="D103" s="3">
        <f t="shared" si="4"/>
        <v>241.90263432641407</v>
      </c>
      <c r="E103" s="3">
        <f t="shared" si="5"/>
        <v>238.1327231421063</v>
      </c>
      <c r="F103" s="3">
        <f t="shared" si="6"/>
        <v>0.99969564776301134</v>
      </c>
    </row>
    <row r="104" spans="2:6" x14ac:dyDescent="0.3">
      <c r="B104">
        <v>770</v>
      </c>
      <c r="C104">
        <v>138</v>
      </c>
      <c r="D104" s="3">
        <f t="shared" si="4"/>
        <v>216.7698930976957</v>
      </c>
      <c r="E104" s="3">
        <f t="shared" si="5"/>
        <v>233.10617489636266</v>
      </c>
      <c r="F104" s="3">
        <f t="shared" si="6"/>
        <v>0.97859389266511143</v>
      </c>
    </row>
    <row r="105" spans="2:6" x14ac:dyDescent="0.3">
      <c r="B105">
        <v>780</v>
      </c>
      <c r="C105">
        <v>156</v>
      </c>
      <c r="D105" s="3">
        <f t="shared" si="4"/>
        <v>245.04422698000383</v>
      </c>
      <c r="E105" s="3">
        <f t="shared" si="5"/>
        <v>238.13272314210627</v>
      </c>
      <c r="F105" s="3">
        <f t="shared" si="6"/>
        <v>0.99969564776301123</v>
      </c>
    </row>
    <row r="106" spans="2:6" x14ac:dyDescent="0.3">
      <c r="B106">
        <v>790</v>
      </c>
      <c r="C106">
        <v>154</v>
      </c>
      <c r="D106" s="3">
        <f t="shared" si="4"/>
        <v>241.90263432641407</v>
      </c>
      <c r="E106" s="3">
        <f t="shared" si="5"/>
        <v>238.1327231421063</v>
      </c>
      <c r="F106" s="3">
        <f t="shared" si="6"/>
        <v>0.99969564776301134</v>
      </c>
    </row>
    <row r="107" spans="2:6" x14ac:dyDescent="0.3">
      <c r="B107">
        <v>800</v>
      </c>
      <c r="C107">
        <v>154</v>
      </c>
      <c r="D107" s="3">
        <f t="shared" si="4"/>
        <v>241.90263432641407</v>
      </c>
      <c r="E107" s="3">
        <f t="shared" si="5"/>
        <v>237.50440461138834</v>
      </c>
      <c r="F107" s="3">
        <f t="shared" si="6"/>
        <v>0.99705792837577378</v>
      </c>
    </row>
    <row r="108" spans="2:6" x14ac:dyDescent="0.3">
      <c r="B108">
        <v>810</v>
      </c>
      <c r="C108">
        <v>156</v>
      </c>
      <c r="D108" s="3">
        <f t="shared" si="4"/>
        <v>245.04422698000383</v>
      </c>
      <c r="E108" s="3">
        <f t="shared" si="5"/>
        <v>238.13272314210627</v>
      </c>
      <c r="F108" s="3">
        <f t="shared" si="6"/>
        <v>0.99969564776301123</v>
      </c>
    </row>
    <row r="109" spans="2:6" x14ac:dyDescent="0.3">
      <c r="B109">
        <v>820</v>
      </c>
      <c r="C109">
        <v>138</v>
      </c>
      <c r="D109" s="3">
        <f t="shared" si="4"/>
        <v>216.7698930976957</v>
      </c>
      <c r="E109" s="3">
        <f t="shared" si="5"/>
        <v>238.1327231421063</v>
      </c>
      <c r="F109" s="3">
        <f t="shared" si="6"/>
        <v>0.99969564776301134</v>
      </c>
    </row>
    <row r="110" spans="2:6" x14ac:dyDescent="0.3">
      <c r="B110">
        <v>830</v>
      </c>
      <c r="C110">
        <v>154</v>
      </c>
      <c r="D110" s="3">
        <f t="shared" si="4"/>
        <v>241.90263432641407</v>
      </c>
      <c r="E110" s="3">
        <f t="shared" si="5"/>
        <v>237.50440461138837</v>
      </c>
      <c r="F110" s="3">
        <f t="shared" si="6"/>
        <v>0.99705792837577389</v>
      </c>
    </row>
    <row r="111" spans="2:6" x14ac:dyDescent="0.3">
      <c r="B111">
        <v>840</v>
      </c>
      <c r="C111">
        <v>156</v>
      </c>
      <c r="D111" s="3">
        <f t="shared" si="4"/>
        <v>245.04422698000383</v>
      </c>
      <c r="E111" s="3">
        <f t="shared" si="5"/>
        <v>238.13272314210627</v>
      </c>
      <c r="F111" s="3">
        <f t="shared" si="6"/>
        <v>0.99969564776301123</v>
      </c>
    </row>
    <row r="112" spans="2:6" x14ac:dyDescent="0.3">
      <c r="B112">
        <v>850</v>
      </c>
      <c r="C112">
        <v>154</v>
      </c>
      <c r="D112" s="3">
        <f t="shared" si="4"/>
        <v>241.90263432641407</v>
      </c>
      <c r="E112" s="3">
        <f t="shared" si="5"/>
        <v>238.1327231421063</v>
      </c>
      <c r="F112" s="3">
        <f t="shared" si="6"/>
        <v>0.99969564776301134</v>
      </c>
    </row>
    <row r="113" spans="2:6" x14ac:dyDescent="0.3">
      <c r="B113">
        <v>860</v>
      </c>
      <c r="C113">
        <v>138</v>
      </c>
      <c r="D113" s="3">
        <f t="shared" si="4"/>
        <v>216.7698930976957</v>
      </c>
      <c r="E113" s="3">
        <f t="shared" si="5"/>
        <v>232.47785636564467</v>
      </c>
      <c r="F113" s="3">
        <f t="shared" si="6"/>
        <v>0.97595617327787376</v>
      </c>
    </row>
    <row r="114" spans="2:6" x14ac:dyDescent="0.3">
      <c r="B114">
        <v>870</v>
      </c>
      <c r="C114">
        <v>156</v>
      </c>
      <c r="D114" s="3">
        <f t="shared" si="4"/>
        <v>245.04422698000383</v>
      </c>
      <c r="E114" s="3">
        <f t="shared" si="5"/>
        <v>238.13272314210627</v>
      </c>
      <c r="F114" s="3">
        <f t="shared" si="6"/>
        <v>0.99969564776301123</v>
      </c>
    </row>
    <row r="115" spans="2:6" x14ac:dyDescent="0.3">
      <c r="B115">
        <v>880</v>
      </c>
      <c r="C115">
        <v>154</v>
      </c>
      <c r="D115" s="3">
        <f t="shared" si="4"/>
        <v>241.90263432641407</v>
      </c>
      <c r="E115" s="3">
        <f t="shared" si="5"/>
        <v>238.1327231421063</v>
      </c>
      <c r="F115" s="3">
        <f t="shared" si="6"/>
        <v>0.99969564776301134</v>
      </c>
    </row>
    <row r="116" spans="2:6" x14ac:dyDescent="0.3">
      <c r="B116">
        <v>890</v>
      </c>
      <c r="C116">
        <v>154</v>
      </c>
      <c r="D116" s="3">
        <f t="shared" si="4"/>
        <v>241.90263432641407</v>
      </c>
      <c r="E116" s="3">
        <f t="shared" si="5"/>
        <v>237.50440461138834</v>
      </c>
      <c r="F116" s="3">
        <f t="shared" si="6"/>
        <v>0.99705792837577378</v>
      </c>
    </row>
    <row r="117" spans="2:6" x14ac:dyDescent="0.3">
      <c r="B117">
        <v>900</v>
      </c>
      <c r="C117">
        <v>139</v>
      </c>
      <c r="D117" s="3">
        <f t="shared" si="4"/>
        <v>218.34068942449062</v>
      </c>
      <c r="E117" s="3">
        <f t="shared" si="5"/>
        <v>232.79201563100364</v>
      </c>
      <c r="F117" s="3">
        <f t="shared" si="6"/>
        <v>0.97727503297149254</v>
      </c>
    </row>
    <row r="118" spans="2:6" x14ac:dyDescent="0.3">
      <c r="B118">
        <v>910</v>
      </c>
      <c r="C118">
        <v>156</v>
      </c>
      <c r="D118" s="3">
        <f t="shared" si="4"/>
        <v>245.04422698000383</v>
      </c>
      <c r="E118" s="3">
        <f t="shared" si="5"/>
        <v>238.44688240746527</v>
      </c>
      <c r="F118" s="3">
        <f t="shared" si="6"/>
        <v>1.0010145074566299</v>
      </c>
    </row>
    <row r="119" spans="2:6" x14ac:dyDescent="0.3">
      <c r="B119">
        <v>920</v>
      </c>
      <c r="C119">
        <v>154</v>
      </c>
      <c r="D119" s="3">
        <f t="shared" si="4"/>
        <v>241.90263432641407</v>
      </c>
      <c r="E119" s="3">
        <f t="shared" si="5"/>
        <v>237.81856387674733</v>
      </c>
      <c r="F119" s="3">
        <f t="shared" si="6"/>
        <v>0.99837678806939256</v>
      </c>
    </row>
    <row r="120" spans="2:6" x14ac:dyDescent="0.3">
      <c r="B120">
        <v>930</v>
      </c>
      <c r="C120">
        <v>154</v>
      </c>
      <c r="D120" s="3">
        <f t="shared" si="4"/>
        <v>241.90263432641407</v>
      </c>
      <c r="E120" s="3">
        <f t="shared" si="5"/>
        <v>237.81856387674733</v>
      </c>
      <c r="F120" s="3">
        <f t="shared" si="6"/>
        <v>0.99837678806939256</v>
      </c>
    </row>
    <row r="121" spans="2:6" x14ac:dyDescent="0.3">
      <c r="B121">
        <v>940</v>
      </c>
      <c r="C121">
        <v>156</v>
      </c>
      <c r="D121" s="3">
        <f t="shared" si="4"/>
        <v>245.04422698000383</v>
      </c>
      <c r="E121" s="3">
        <f t="shared" si="5"/>
        <v>238.44688240746527</v>
      </c>
      <c r="F121" s="3">
        <f t="shared" si="6"/>
        <v>1.0010145074566299</v>
      </c>
    </row>
    <row r="122" spans="2:6" x14ac:dyDescent="0.3">
      <c r="B122">
        <v>950</v>
      </c>
      <c r="C122">
        <v>154</v>
      </c>
      <c r="D122" s="3">
        <f t="shared" si="4"/>
        <v>241.90263432641407</v>
      </c>
      <c r="E122" s="3">
        <f t="shared" si="5"/>
        <v>243.15927138784997</v>
      </c>
      <c r="F122" s="3">
        <f t="shared" si="6"/>
        <v>1.0207974028609113</v>
      </c>
    </row>
    <row r="123" spans="2:6" x14ac:dyDescent="0.3">
      <c r="B123">
        <v>960</v>
      </c>
      <c r="C123">
        <v>154</v>
      </c>
      <c r="D123" s="3">
        <f t="shared" si="4"/>
        <v>241.90263432641407</v>
      </c>
      <c r="E123" s="3">
        <f t="shared" si="5"/>
        <v>242.53095285713204</v>
      </c>
      <c r="F123" s="3">
        <f t="shared" si="6"/>
        <v>1.0181596834736739</v>
      </c>
    </row>
    <row r="124" spans="2:6" x14ac:dyDescent="0.3">
      <c r="B124">
        <v>970</v>
      </c>
      <c r="C124">
        <v>156</v>
      </c>
      <c r="D124" s="3">
        <f t="shared" si="4"/>
        <v>245.04422698000383</v>
      </c>
      <c r="E124" s="3">
        <f t="shared" si="5"/>
        <v>243.15927138784997</v>
      </c>
      <c r="F124" s="3">
        <f t="shared" si="6"/>
        <v>1.0207974028609113</v>
      </c>
    </row>
    <row r="125" spans="2:6" x14ac:dyDescent="0.3">
      <c r="B125">
        <v>980</v>
      </c>
      <c r="C125">
        <v>154</v>
      </c>
      <c r="D125" s="3">
        <f t="shared" si="4"/>
        <v>241.90263432641407</v>
      </c>
      <c r="E125" s="3">
        <f t="shared" si="5"/>
        <v>243.15927138784997</v>
      </c>
      <c r="F125" s="3">
        <f t="shared" si="6"/>
        <v>1.0207974028609113</v>
      </c>
    </row>
    <row r="126" spans="2:6" x14ac:dyDescent="0.3">
      <c r="B126">
        <v>990</v>
      </c>
      <c r="C126">
        <v>138</v>
      </c>
      <c r="D126" s="3">
        <f t="shared" si="4"/>
        <v>216.7698930976957</v>
      </c>
      <c r="E126" s="3">
        <f t="shared" si="5"/>
        <v>237.50440461138837</v>
      </c>
      <c r="F126" s="3">
        <f t="shared" si="6"/>
        <v>0.99705792837577389</v>
      </c>
    </row>
    <row r="127" spans="2:6" x14ac:dyDescent="0.3">
      <c r="B127">
        <v>1000</v>
      </c>
      <c r="C127">
        <v>156</v>
      </c>
      <c r="D127" s="3">
        <f t="shared" si="4"/>
        <v>245.04422698000383</v>
      </c>
      <c r="E127" s="3">
        <f t="shared" si="5"/>
        <v>238.13272314210627</v>
      </c>
      <c r="F127" s="3">
        <f t="shared" si="6"/>
        <v>0.99969564776301123</v>
      </c>
    </row>
    <row r="128" spans="2:6" x14ac:dyDescent="0.3">
      <c r="B128">
        <v>1010</v>
      </c>
      <c r="C128">
        <v>154</v>
      </c>
      <c r="D128" s="3">
        <f t="shared" si="4"/>
        <v>241.90263432641407</v>
      </c>
      <c r="E128" s="3">
        <f t="shared" si="5"/>
        <v>238.1327231421063</v>
      </c>
      <c r="F128" s="3">
        <f t="shared" si="6"/>
        <v>0.99969564776301134</v>
      </c>
    </row>
    <row r="129" spans="2:6" x14ac:dyDescent="0.3">
      <c r="B129">
        <v>1020</v>
      </c>
      <c r="C129">
        <v>155</v>
      </c>
      <c r="D129" s="3">
        <f t="shared" si="4"/>
        <v>243.47343065320896</v>
      </c>
      <c r="E129" s="3">
        <f t="shared" si="5"/>
        <v>237.81856387674731</v>
      </c>
      <c r="F129" s="3">
        <f t="shared" si="6"/>
        <v>0.99837678806939245</v>
      </c>
    </row>
    <row r="130" spans="2:6" x14ac:dyDescent="0.3">
      <c r="B130">
        <v>1030</v>
      </c>
      <c r="C130">
        <v>139</v>
      </c>
      <c r="D130" s="3">
        <f t="shared" si="4"/>
        <v>218.34068942449062</v>
      </c>
      <c r="E130" s="3">
        <f t="shared" si="5"/>
        <v>233.1061748963626</v>
      </c>
      <c r="F130" s="3">
        <f t="shared" si="6"/>
        <v>0.97859389266511121</v>
      </c>
    </row>
    <row r="131" spans="2:6" x14ac:dyDescent="0.3">
      <c r="B131">
        <v>1040</v>
      </c>
      <c r="C131">
        <v>156</v>
      </c>
      <c r="D131" s="3">
        <f t="shared" si="4"/>
        <v>245.04422698000383</v>
      </c>
      <c r="E131" s="3">
        <f t="shared" si="5"/>
        <v>238.76104167282429</v>
      </c>
      <c r="F131" s="3">
        <f t="shared" si="6"/>
        <v>1.002333367150249</v>
      </c>
    </row>
    <row r="132" spans="2:6" x14ac:dyDescent="0.3">
      <c r="B132">
        <v>1050</v>
      </c>
      <c r="C132">
        <v>154</v>
      </c>
      <c r="D132" s="3">
        <f t="shared" si="4"/>
        <v>241.90263432641407</v>
      </c>
      <c r="E132" s="3">
        <f t="shared" si="5"/>
        <v>238.1327231421063</v>
      </c>
      <c r="F132" s="3">
        <f t="shared" si="6"/>
        <v>0.99969564776301134</v>
      </c>
    </row>
    <row r="133" spans="2:6" x14ac:dyDescent="0.3">
      <c r="B133">
        <v>1060</v>
      </c>
      <c r="C133">
        <v>154</v>
      </c>
      <c r="D133" s="3">
        <f t="shared" si="4"/>
        <v>241.90263432641407</v>
      </c>
      <c r="E133" s="3">
        <f t="shared" si="5"/>
        <v>238.1327231421063</v>
      </c>
      <c r="F133" s="3">
        <f t="shared" si="6"/>
        <v>0.99969564776301134</v>
      </c>
    </row>
    <row r="134" spans="2:6" x14ac:dyDescent="0.3">
      <c r="B134">
        <v>1070</v>
      </c>
      <c r="C134">
        <v>140</v>
      </c>
      <c r="D134" s="3">
        <f t="shared" si="4"/>
        <v>219.91148575128551</v>
      </c>
      <c r="E134" s="3">
        <f t="shared" si="5"/>
        <v>233.42033416172163</v>
      </c>
      <c r="F134" s="3">
        <f t="shared" si="6"/>
        <v>0.9799127523587301</v>
      </c>
    </row>
    <row r="135" spans="2:6" x14ac:dyDescent="0.3">
      <c r="B135">
        <v>1080</v>
      </c>
      <c r="C135">
        <v>154</v>
      </c>
      <c r="D135" s="3">
        <f t="shared" si="4"/>
        <v>241.90263432641407</v>
      </c>
      <c r="E135" s="3">
        <f t="shared" si="5"/>
        <v>238.1327231421063</v>
      </c>
      <c r="F135" s="3">
        <f t="shared" si="6"/>
        <v>0.99969564776301134</v>
      </c>
    </row>
    <row r="136" spans="2:6" x14ac:dyDescent="0.3">
      <c r="B136">
        <v>1090</v>
      </c>
      <c r="C136">
        <v>154</v>
      </c>
      <c r="D136" s="3">
        <f t="shared" si="4"/>
        <v>241.90263432641407</v>
      </c>
      <c r="E136" s="3">
        <f t="shared" si="5"/>
        <v>237.50440461138837</v>
      </c>
      <c r="F136" s="3">
        <f t="shared" si="6"/>
        <v>0.99705792837577389</v>
      </c>
    </row>
    <row r="137" spans="2:6" x14ac:dyDescent="0.3">
      <c r="B137">
        <v>1100</v>
      </c>
      <c r="C137">
        <v>156</v>
      </c>
      <c r="D137" s="3">
        <f t="shared" ref="D137:D200" si="7">C137*2*PI()*100/400</f>
        <v>245.04422698000383</v>
      </c>
      <c r="E137" s="3">
        <f t="shared" si="5"/>
        <v>238.1327231421063</v>
      </c>
      <c r="F137" s="3">
        <f t="shared" si="6"/>
        <v>0.99969564776301134</v>
      </c>
    </row>
    <row r="138" spans="2:6" x14ac:dyDescent="0.3">
      <c r="B138">
        <v>1110</v>
      </c>
      <c r="C138">
        <v>154</v>
      </c>
      <c r="D138" s="3">
        <f t="shared" si="7"/>
        <v>241.90263432641407</v>
      </c>
      <c r="E138" s="3">
        <f t="shared" si="5"/>
        <v>238.1327231421063</v>
      </c>
      <c r="F138" s="3">
        <f t="shared" si="6"/>
        <v>0.99969564776301134</v>
      </c>
    </row>
    <row r="139" spans="2:6" x14ac:dyDescent="0.3">
      <c r="B139">
        <v>1120</v>
      </c>
      <c r="C139">
        <v>155</v>
      </c>
      <c r="D139" s="3">
        <f t="shared" si="7"/>
        <v>243.47343065320896</v>
      </c>
      <c r="E139" s="3">
        <f t="shared" si="5"/>
        <v>242.845112122491</v>
      </c>
      <c r="F139" s="3">
        <f t="shared" si="6"/>
        <v>1.0194785431672926</v>
      </c>
    </row>
    <row r="140" spans="2:6" x14ac:dyDescent="0.3">
      <c r="B140">
        <v>1130</v>
      </c>
      <c r="C140">
        <v>155</v>
      </c>
      <c r="D140" s="3">
        <f t="shared" si="7"/>
        <v>243.47343065320896</v>
      </c>
      <c r="E140" s="3">
        <f t="shared" si="5"/>
        <v>243.15927138784997</v>
      </c>
      <c r="F140" s="3">
        <f t="shared" si="6"/>
        <v>1.0207974028609113</v>
      </c>
    </row>
    <row r="141" spans="2:6" x14ac:dyDescent="0.3">
      <c r="B141">
        <v>1140</v>
      </c>
      <c r="C141">
        <v>156</v>
      </c>
      <c r="D141" s="3">
        <f t="shared" si="7"/>
        <v>245.04422698000383</v>
      </c>
      <c r="E141" s="3">
        <f t="shared" ref="E141:E204" si="8">AVERAGE(D137:D141)</f>
        <v>243.78758991856793</v>
      </c>
      <c r="F141" s="3">
        <f t="shared" ref="F141:F204" si="9">E141/$H$227</f>
        <v>1.0234351222481488</v>
      </c>
    </row>
    <row r="142" spans="2:6" x14ac:dyDescent="0.3">
      <c r="B142">
        <v>1150</v>
      </c>
      <c r="C142">
        <v>154</v>
      </c>
      <c r="D142" s="3">
        <f t="shared" si="7"/>
        <v>241.90263432641407</v>
      </c>
      <c r="E142" s="3">
        <f t="shared" si="8"/>
        <v>243.15927138785</v>
      </c>
      <c r="F142" s="3">
        <f t="shared" si="9"/>
        <v>1.0207974028609115</v>
      </c>
    </row>
    <row r="143" spans="2:6" x14ac:dyDescent="0.3">
      <c r="B143">
        <v>1160</v>
      </c>
      <c r="C143">
        <v>138</v>
      </c>
      <c r="D143" s="3">
        <f t="shared" si="7"/>
        <v>216.7698930976957</v>
      </c>
      <c r="E143" s="3">
        <f t="shared" si="8"/>
        <v>238.1327231421063</v>
      </c>
      <c r="F143" s="3">
        <f t="shared" si="9"/>
        <v>0.99969564776301134</v>
      </c>
    </row>
    <row r="144" spans="2:6" x14ac:dyDescent="0.3">
      <c r="B144">
        <v>1170</v>
      </c>
      <c r="C144">
        <v>156</v>
      </c>
      <c r="D144" s="3">
        <f t="shared" si="7"/>
        <v>245.04422698000383</v>
      </c>
      <c r="E144" s="3">
        <f t="shared" si="8"/>
        <v>238.44688240746527</v>
      </c>
      <c r="F144" s="3">
        <f t="shared" si="9"/>
        <v>1.0010145074566299</v>
      </c>
    </row>
    <row r="145" spans="2:6" x14ac:dyDescent="0.3">
      <c r="B145">
        <v>1180</v>
      </c>
      <c r="C145">
        <v>154</v>
      </c>
      <c r="D145" s="3">
        <f t="shared" si="7"/>
        <v>241.90263432641407</v>
      </c>
      <c r="E145" s="3">
        <f t="shared" si="8"/>
        <v>238.1327231421063</v>
      </c>
      <c r="F145" s="3">
        <f t="shared" si="9"/>
        <v>0.99969564776301134</v>
      </c>
    </row>
    <row r="146" spans="2:6" x14ac:dyDescent="0.3">
      <c r="B146">
        <v>1190</v>
      </c>
      <c r="C146">
        <v>154</v>
      </c>
      <c r="D146" s="3">
        <f t="shared" si="7"/>
        <v>241.90263432641407</v>
      </c>
      <c r="E146" s="3">
        <f t="shared" si="8"/>
        <v>237.50440461138834</v>
      </c>
      <c r="F146" s="3">
        <f t="shared" si="9"/>
        <v>0.99705792837577378</v>
      </c>
    </row>
    <row r="147" spans="2:6" x14ac:dyDescent="0.3">
      <c r="B147">
        <v>1200</v>
      </c>
      <c r="C147">
        <v>140</v>
      </c>
      <c r="D147" s="3">
        <f t="shared" si="7"/>
        <v>219.91148575128551</v>
      </c>
      <c r="E147" s="3">
        <f t="shared" si="8"/>
        <v>233.1061748963626</v>
      </c>
      <c r="F147" s="3">
        <f t="shared" si="9"/>
        <v>0.97859389266511121</v>
      </c>
    </row>
    <row r="148" spans="2:6" x14ac:dyDescent="0.3">
      <c r="B148">
        <v>1210</v>
      </c>
      <c r="C148">
        <v>156</v>
      </c>
      <c r="D148" s="3">
        <f t="shared" si="7"/>
        <v>245.04422698000383</v>
      </c>
      <c r="E148" s="3">
        <f t="shared" si="8"/>
        <v>238.76104167282429</v>
      </c>
      <c r="F148" s="3">
        <f t="shared" si="9"/>
        <v>1.002333367150249</v>
      </c>
    </row>
    <row r="149" spans="2:6" x14ac:dyDescent="0.3">
      <c r="B149">
        <v>1220</v>
      </c>
      <c r="C149">
        <v>154</v>
      </c>
      <c r="D149" s="3">
        <f t="shared" si="7"/>
        <v>241.90263432641407</v>
      </c>
      <c r="E149" s="3">
        <f t="shared" si="8"/>
        <v>238.1327231421063</v>
      </c>
      <c r="F149" s="3">
        <f t="shared" si="9"/>
        <v>0.99969564776301134</v>
      </c>
    </row>
    <row r="150" spans="2:6" x14ac:dyDescent="0.3">
      <c r="B150">
        <v>1230</v>
      </c>
      <c r="C150">
        <v>154</v>
      </c>
      <c r="D150" s="3">
        <f t="shared" si="7"/>
        <v>241.90263432641407</v>
      </c>
      <c r="E150" s="3">
        <f t="shared" si="8"/>
        <v>238.1327231421063</v>
      </c>
      <c r="F150" s="3">
        <f t="shared" si="9"/>
        <v>0.99969564776301134</v>
      </c>
    </row>
    <row r="151" spans="2:6" x14ac:dyDescent="0.3">
      <c r="B151">
        <v>1240</v>
      </c>
      <c r="C151">
        <v>140</v>
      </c>
      <c r="D151" s="3">
        <f t="shared" si="7"/>
        <v>219.91148575128551</v>
      </c>
      <c r="E151" s="3">
        <f t="shared" si="8"/>
        <v>233.73449342708059</v>
      </c>
      <c r="F151" s="3">
        <f t="shared" si="9"/>
        <v>0.98123161205234888</v>
      </c>
    </row>
    <row r="152" spans="2:6" x14ac:dyDescent="0.3">
      <c r="B152">
        <v>1250</v>
      </c>
      <c r="C152">
        <v>154</v>
      </c>
      <c r="D152" s="3">
        <f t="shared" si="7"/>
        <v>241.90263432641407</v>
      </c>
      <c r="E152" s="3">
        <f t="shared" si="8"/>
        <v>238.1327231421063</v>
      </c>
      <c r="F152" s="3">
        <f t="shared" si="9"/>
        <v>0.99969564776301134</v>
      </c>
    </row>
    <row r="153" spans="2:6" x14ac:dyDescent="0.3">
      <c r="B153">
        <v>1260</v>
      </c>
      <c r="C153">
        <v>154</v>
      </c>
      <c r="D153" s="3">
        <f t="shared" si="7"/>
        <v>241.90263432641407</v>
      </c>
      <c r="E153" s="3">
        <f t="shared" si="8"/>
        <v>237.50440461138837</v>
      </c>
      <c r="F153" s="3">
        <f t="shared" si="9"/>
        <v>0.99705792837577389</v>
      </c>
    </row>
    <row r="154" spans="2:6" x14ac:dyDescent="0.3">
      <c r="B154">
        <v>1270</v>
      </c>
      <c r="C154">
        <v>156</v>
      </c>
      <c r="D154" s="3">
        <f t="shared" si="7"/>
        <v>245.04422698000383</v>
      </c>
      <c r="E154" s="3">
        <f t="shared" si="8"/>
        <v>238.1327231421063</v>
      </c>
      <c r="F154" s="3">
        <f t="shared" si="9"/>
        <v>0.99969564776301134</v>
      </c>
    </row>
    <row r="155" spans="2:6" x14ac:dyDescent="0.3">
      <c r="B155">
        <v>1280</v>
      </c>
      <c r="C155">
        <v>140</v>
      </c>
      <c r="D155" s="3">
        <f t="shared" si="7"/>
        <v>219.91148575128551</v>
      </c>
      <c r="E155" s="3">
        <f t="shared" si="8"/>
        <v>233.73449342708059</v>
      </c>
      <c r="F155" s="3">
        <f t="shared" si="9"/>
        <v>0.98123161205234888</v>
      </c>
    </row>
    <row r="156" spans="2:6" x14ac:dyDescent="0.3">
      <c r="B156">
        <v>1290</v>
      </c>
      <c r="C156">
        <v>153</v>
      </c>
      <c r="D156" s="3">
        <f t="shared" si="7"/>
        <v>240.33183799961915</v>
      </c>
      <c r="E156" s="3">
        <f t="shared" si="8"/>
        <v>237.81856387674733</v>
      </c>
      <c r="F156" s="3">
        <f t="shared" si="9"/>
        <v>0.99837678806939256</v>
      </c>
    </row>
    <row r="157" spans="2:6" x14ac:dyDescent="0.3">
      <c r="B157">
        <v>1300</v>
      </c>
      <c r="C157">
        <v>155</v>
      </c>
      <c r="D157" s="3">
        <f t="shared" si="7"/>
        <v>243.47343065320896</v>
      </c>
      <c r="E157" s="3">
        <f t="shared" si="8"/>
        <v>238.1327231421063</v>
      </c>
      <c r="F157" s="3">
        <f t="shared" si="9"/>
        <v>0.99969564776301134</v>
      </c>
    </row>
    <row r="158" spans="2:6" x14ac:dyDescent="0.3">
      <c r="B158">
        <v>1310</v>
      </c>
      <c r="C158">
        <v>154</v>
      </c>
      <c r="D158" s="3">
        <f t="shared" si="7"/>
        <v>241.90263432641407</v>
      </c>
      <c r="E158" s="3">
        <f t="shared" si="8"/>
        <v>238.1327231421063</v>
      </c>
      <c r="F158" s="3">
        <f t="shared" si="9"/>
        <v>0.99969564776301134</v>
      </c>
    </row>
    <row r="159" spans="2:6" x14ac:dyDescent="0.3">
      <c r="B159">
        <v>1320</v>
      </c>
      <c r="C159">
        <v>154</v>
      </c>
      <c r="D159" s="3">
        <f t="shared" si="7"/>
        <v>241.90263432641407</v>
      </c>
      <c r="E159" s="3">
        <f t="shared" si="8"/>
        <v>237.50440461138837</v>
      </c>
      <c r="F159" s="3">
        <f t="shared" si="9"/>
        <v>0.99705792837577389</v>
      </c>
    </row>
    <row r="160" spans="2:6" x14ac:dyDescent="0.3">
      <c r="B160">
        <v>1330</v>
      </c>
      <c r="C160">
        <v>140</v>
      </c>
      <c r="D160" s="3">
        <f t="shared" si="7"/>
        <v>219.91148575128551</v>
      </c>
      <c r="E160" s="3">
        <f t="shared" si="8"/>
        <v>237.50440461138834</v>
      </c>
      <c r="F160" s="3">
        <f t="shared" si="9"/>
        <v>0.99705792837577378</v>
      </c>
    </row>
    <row r="161" spans="2:6" x14ac:dyDescent="0.3">
      <c r="B161">
        <v>1340</v>
      </c>
      <c r="C161">
        <v>156</v>
      </c>
      <c r="D161" s="3">
        <f t="shared" si="7"/>
        <v>245.04422698000383</v>
      </c>
      <c r="E161" s="3">
        <f t="shared" si="8"/>
        <v>238.44688240746527</v>
      </c>
      <c r="F161" s="3">
        <f t="shared" si="9"/>
        <v>1.0010145074566299</v>
      </c>
    </row>
    <row r="162" spans="2:6" x14ac:dyDescent="0.3">
      <c r="B162">
        <v>1350</v>
      </c>
      <c r="C162">
        <v>154</v>
      </c>
      <c r="D162" s="3">
        <f t="shared" si="7"/>
        <v>241.90263432641407</v>
      </c>
      <c r="E162" s="3">
        <f t="shared" si="8"/>
        <v>238.1327231421063</v>
      </c>
      <c r="F162" s="3">
        <f t="shared" si="9"/>
        <v>0.99969564776301134</v>
      </c>
    </row>
    <row r="163" spans="2:6" x14ac:dyDescent="0.3">
      <c r="B163">
        <v>1360</v>
      </c>
      <c r="C163">
        <v>154</v>
      </c>
      <c r="D163" s="3">
        <f t="shared" si="7"/>
        <v>241.90263432641407</v>
      </c>
      <c r="E163" s="3">
        <f t="shared" si="8"/>
        <v>238.1327231421063</v>
      </c>
      <c r="F163" s="3">
        <f t="shared" si="9"/>
        <v>0.99969564776301134</v>
      </c>
    </row>
    <row r="164" spans="2:6" x14ac:dyDescent="0.3">
      <c r="B164">
        <v>1370</v>
      </c>
      <c r="C164">
        <v>140</v>
      </c>
      <c r="D164" s="3">
        <f t="shared" si="7"/>
        <v>219.91148575128551</v>
      </c>
      <c r="E164" s="3">
        <f t="shared" si="8"/>
        <v>233.73449342708059</v>
      </c>
      <c r="F164" s="3">
        <f t="shared" si="9"/>
        <v>0.98123161205234888</v>
      </c>
    </row>
    <row r="165" spans="2:6" x14ac:dyDescent="0.3">
      <c r="B165">
        <v>1380</v>
      </c>
      <c r="C165">
        <v>154</v>
      </c>
      <c r="D165" s="3">
        <f t="shared" si="7"/>
        <v>241.90263432641407</v>
      </c>
      <c r="E165" s="3">
        <f t="shared" si="8"/>
        <v>238.1327231421063</v>
      </c>
      <c r="F165" s="3">
        <f t="shared" si="9"/>
        <v>0.99969564776301134</v>
      </c>
    </row>
    <row r="166" spans="2:6" x14ac:dyDescent="0.3">
      <c r="B166">
        <v>1390</v>
      </c>
      <c r="C166">
        <v>154</v>
      </c>
      <c r="D166" s="3">
        <f t="shared" si="7"/>
        <v>241.90263432641407</v>
      </c>
      <c r="E166" s="3">
        <f t="shared" si="8"/>
        <v>237.50440461138837</v>
      </c>
      <c r="F166" s="3">
        <f t="shared" si="9"/>
        <v>0.99705792837577389</v>
      </c>
    </row>
    <row r="167" spans="2:6" x14ac:dyDescent="0.3">
      <c r="B167">
        <v>1400</v>
      </c>
      <c r="C167">
        <v>156</v>
      </c>
      <c r="D167" s="3">
        <f t="shared" si="7"/>
        <v>245.04422698000383</v>
      </c>
      <c r="E167" s="3">
        <f t="shared" si="8"/>
        <v>238.1327231421063</v>
      </c>
      <c r="F167" s="3">
        <f t="shared" si="9"/>
        <v>0.99969564776301134</v>
      </c>
    </row>
    <row r="168" spans="2:6" x14ac:dyDescent="0.3">
      <c r="B168">
        <v>1410</v>
      </c>
      <c r="C168">
        <v>140</v>
      </c>
      <c r="D168" s="3">
        <f t="shared" si="7"/>
        <v>219.91148575128551</v>
      </c>
      <c r="E168" s="3">
        <f t="shared" si="8"/>
        <v>233.73449342708059</v>
      </c>
      <c r="F168" s="3">
        <f t="shared" si="9"/>
        <v>0.98123161205234888</v>
      </c>
    </row>
    <row r="169" spans="2:6" x14ac:dyDescent="0.3">
      <c r="B169">
        <v>1420</v>
      </c>
      <c r="C169">
        <v>154</v>
      </c>
      <c r="D169" s="3">
        <f t="shared" si="7"/>
        <v>241.90263432641407</v>
      </c>
      <c r="E169" s="3">
        <f t="shared" si="8"/>
        <v>238.1327231421063</v>
      </c>
      <c r="F169" s="3">
        <f t="shared" si="9"/>
        <v>0.99969564776301134</v>
      </c>
    </row>
    <row r="170" spans="2:6" x14ac:dyDescent="0.3">
      <c r="B170">
        <v>1430</v>
      </c>
      <c r="C170">
        <v>154</v>
      </c>
      <c r="D170" s="3">
        <f t="shared" si="7"/>
        <v>241.90263432641407</v>
      </c>
      <c r="E170" s="3">
        <f t="shared" si="8"/>
        <v>238.1327231421063</v>
      </c>
      <c r="F170" s="3">
        <f t="shared" si="9"/>
        <v>0.99969564776301134</v>
      </c>
    </row>
    <row r="171" spans="2:6" x14ac:dyDescent="0.3">
      <c r="B171">
        <v>1440</v>
      </c>
      <c r="C171">
        <v>156</v>
      </c>
      <c r="D171" s="3">
        <f t="shared" si="7"/>
        <v>245.04422698000383</v>
      </c>
      <c r="E171" s="3">
        <f t="shared" si="8"/>
        <v>238.76104167282429</v>
      </c>
      <c r="F171" s="3">
        <f t="shared" si="9"/>
        <v>1.002333367150249</v>
      </c>
    </row>
    <row r="172" spans="2:6" x14ac:dyDescent="0.3">
      <c r="B172">
        <v>1450</v>
      </c>
      <c r="C172">
        <v>153</v>
      </c>
      <c r="D172" s="3">
        <f t="shared" si="7"/>
        <v>240.33183799961915</v>
      </c>
      <c r="E172" s="3">
        <f t="shared" si="8"/>
        <v>237.81856387674733</v>
      </c>
      <c r="F172" s="3">
        <f t="shared" si="9"/>
        <v>0.99837678806939256</v>
      </c>
    </row>
    <row r="173" spans="2:6" x14ac:dyDescent="0.3">
      <c r="B173">
        <v>1460</v>
      </c>
      <c r="C173">
        <v>154</v>
      </c>
      <c r="D173" s="3">
        <f t="shared" si="7"/>
        <v>241.90263432641407</v>
      </c>
      <c r="E173" s="3">
        <f t="shared" si="8"/>
        <v>242.21679359177307</v>
      </c>
      <c r="F173" s="3">
        <f t="shared" si="9"/>
        <v>1.0168408237800552</v>
      </c>
    </row>
    <row r="174" spans="2:6" x14ac:dyDescent="0.3">
      <c r="B174">
        <v>1470</v>
      </c>
      <c r="C174">
        <v>156</v>
      </c>
      <c r="D174" s="3">
        <f t="shared" si="7"/>
        <v>245.04422698000383</v>
      </c>
      <c r="E174" s="3">
        <f t="shared" si="8"/>
        <v>242.845112122491</v>
      </c>
      <c r="F174" s="3">
        <f t="shared" si="9"/>
        <v>1.0194785431672926</v>
      </c>
    </row>
    <row r="175" spans="2:6" x14ac:dyDescent="0.3">
      <c r="B175">
        <v>1480</v>
      </c>
      <c r="C175">
        <v>153</v>
      </c>
      <c r="D175" s="3">
        <f t="shared" si="7"/>
        <v>240.33183799961915</v>
      </c>
      <c r="E175" s="3">
        <f t="shared" si="8"/>
        <v>242.53095285713204</v>
      </c>
      <c r="F175" s="3">
        <f t="shared" si="9"/>
        <v>1.0181596834736739</v>
      </c>
    </row>
    <row r="176" spans="2:6" x14ac:dyDescent="0.3">
      <c r="B176">
        <v>1490</v>
      </c>
      <c r="C176">
        <v>154</v>
      </c>
      <c r="D176" s="3">
        <f t="shared" si="7"/>
        <v>241.90263432641407</v>
      </c>
      <c r="E176" s="3">
        <f t="shared" si="8"/>
        <v>241.90263432641405</v>
      </c>
      <c r="F176" s="3">
        <f t="shared" si="9"/>
        <v>1.0155219640864364</v>
      </c>
    </row>
    <row r="177" spans="2:6" x14ac:dyDescent="0.3">
      <c r="B177">
        <v>1500</v>
      </c>
      <c r="C177">
        <v>140</v>
      </c>
      <c r="D177" s="3">
        <f t="shared" si="7"/>
        <v>219.91148575128551</v>
      </c>
      <c r="E177" s="3">
        <f t="shared" si="8"/>
        <v>237.81856387674731</v>
      </c>
      <c r="F177" s="3">
        <f t="shared" si="9"/>
        <v>0.99837678806939245</v>
      </c>
    </row>
    <row r="178" spans="2:6" x14ac:dyDescent="0.3">
      <c r="B178">
        <v>1510</v>
      </c>
      <c r="C178">
        <v>154</v>
      </c>
      <c r="D178" s="3">
        <f t="shared" si="7"/>
        <v>241.90263432641407</v>
      </c>
      <c r="E178" s="3">
        <f t="shared" si="8"/>
        <v>237.81856387674733</v>
      </c>
      <c r="F178" s="3">
        <f t="shared" si="9"/>
        <v>0.99837678806939256</v>
      </c>
    </row>
    <row r="179" spans="2:6" x14ac:dyDescent="0.3">
      <c r="B179">
        <v>1520</v>
      </c>
      <c r="C179">
        <v>154</v>
      </c>
      <c r="D179" s="3">
        <f t="shared" si="7"/>
        <v>241.90263432641407</v>
      </c>
      <c r="E179" s="3">
        <f t="shared" si="8"/>
        <v>237.19024534602937</v>
      </c>
      <c r="F179" s="3">
        <f t="shared" si="9"/>
        <v>0.99573906868215512</v>
      </c>
    </row>
    <row r="180" spans="2:6" x14ac:dyDescent="0.3">
      <c r="B180">
        <v>1530</v>
      </c>
      <c r="C180">
        <v>156</v>
      </c>
      <c r="D180" s="3">
        <f t="shared" si="7"/>
        <v>245.04422698000383</v>
      </c>
      <c r="E180" s="3">
        <f t="shared" si="8"/>
        <v>238.1327231421063</v>
      </c>
      <c r="F180" s="3">
        <f t="shared" si="9"/>
        <v>0.99969564776301134</v>
      </c>
    </row>
    <row r="181" spans="2:6" x14ac:dyDescent="0.3">
      <c r="B181">
        <v>1540</v>
      </c>
      <c r="C181">
        <v>140</v>
      </c>
      <c r="D181" s="3">
        <f t="shared" si="7"/>
        <v>219.91148575128551</v>
      </c>
      <c r="E181" s="3">
        <f t="shared" si="8"/>
        <v>233.73449342708059</v>
      </c>
      <c r="F181" s="3">
        <f t="shared" si="9"/>
        <v>0.98123161205234888</v>
      </c>
    </row>
    <row r="182" spans="2:6" x14ac:dyDescent="0.3">
      <c r="B182">
        <v>1550</v>
      </c>
      <c r="C182">
        <v>154</v>
      </c>
      <c r="D182" s="3">
        <f t="shared" si="7"/>
        <v>241.90263432641407</v>
      </c>
      <c r="E182" s="3">
        <f t="shared" si="8"/>
        <v>238.1327231421063</v>
      </c>
      <c r="F182" s="3">
        <f t="shared" si="9"/>
        <v>0.99969564776301134</v>
      </c>
    </row>
    <row r="183" spans="2:6" x14ac:dyDescent="0.3">
      <c r="B183">
        <v>1560</v>
      </c>
      <c r="C183">
        <v>150</v>
      </c>
      <c r="D183" s="3">
        <f t="shared" si="7"/>
        <v>235.61944901923448</v>
      </c>
      <c r="E183" s="3">
        <f t="shared" si="8"/>
        <v>236.8760860806704</v>
      </c>
      <c r="F183" s="3">
        <f t="shared" si="9"/>
        <v>0.99442020898853645</v>
      </c>
    </row>
    <row r="184" spans="2:6" x14ac:dyDescent="0.3">
      <c r="B184">
        <v>1570</v>
      </c>
      <c r="C184">
        <v>156</v>
      </c>
      <c r="D184" s="3">
        <f t="shared" si="7"/>
        <v>245.04422698000383</v>
      </c>
      <c r="E184" s="3">
        <f t="shared" si="8"/>
        <v>237.50440461138834</v>
      </c>
      <c r="F184" s="3">
        <f t="shared" si="9"/>
        <v>0.99705792837577378</v>
      </c>
    </row>
    <row r="185" spans="2:6" x14ac:dyDescent="0.3">
      <c r="B185">
        <v>1580</v>
      </c>
      <c r="C185">
        <v>138</v>
      </c>
      <c r="D185" s="3">
        <f t="shared" si="7"/>
        <v>216.7698930976957</v>
      </c>
      <c r="E185" s="3">
        <f t="shared" si="8"/>
        <v>231.84953783492674</v>
      </c>
      <c r="F185" s="3">
        <f t="shared" si="9"/>
        <v>0.97331845389063643</v>
      </c>
    </row>
    <row r="186" spans="2:6" x14ac:dyDescent="0.3">
      <c r="B186">
        <v>1590</v>
      </c>
      <c r="C186">
        <v>154</v>
      </c>
      <c r="D186" s="3">
        <f t="shared" si="7"/>
        <v>241.90263432641407</v>
      </c>
      <c r="E186" s="3">
        <f t="shared" si="8"/>
        <v>236.24776754995241</v>
      </c>
      <c r="F186" s="3">
        <f t="shared" si="9"/>
        <v>0.99178248960129878</v>
      </c>
    </row>
    <row r="187" spans="2:6" x14ac:dyDescent="0.3">
      <c r="B187">
        <v>1600</v>
      </c>
      <c r="C187">
        <v>156</v>
      </c>
      <c r="D187" s="3">
        <f t="shared" si="7"/>
        <v>245.04422698000383</v>
      </c>
      <c r="E187" s="3">
        <f t="shared" si="8"/>
        <v>236.8760860806704</v>
      </c>
      <c r="F187" s="3">
        <f t="shared" si="9"/>
        <v>0.99442020898853645</v>
      </c>
    </row>
    <row r="188" spans="2:6" x14ac:dyDescent="0.3">
      <c r="B188">
        <v>1610</v>
      </c>
      <c r="C188">
        <v>154</v>
      </c>
      <c r="D188" s="3">
        <f t="shared" si="7"/>
        <v>241.90263432641407</v>
      </c>
      <c r="E188" s="3">
        <f t="shared" si="8"/>
        <v>238.1327231421063</v>
      </c>
      <c r="F188" s="3">
        <f t="shared" si="9"/>
        <v>0.99969564776301134</v>
      </c>
    </row>
    <row r="189" spans="2:6" x14ac:dyDescent="0.3">
      <c r="B189">
        <v>1620</v>
      </c>
      <c r="C189">
        <v>154</v>
      </c>
      <c r="D189" s="3">
        <f t="shared" si="7"/>
        <v>241.90263432641407</v>
      </c>
      <c r="E189" s="3">
        <f t="shared" si="8"/>
        <v>237.50440461138834</v>
      </c>
      <c r="F189" s="3">
        <f t="shared" si="9"/>
        <v>0.99705792837577378</v>
      </c>
    </row>
    <row r="190" spans="2:6" x14ac:dyDescent="0.3">
      <c r="B190">
        <v>1630</v>
      </c>
      <c r="C190">
        <v>156</v>
      </c>
      <c r="D190" s="3">
        <f t="shared" si="7"/>
        <v>245.04422698000383</v>
      </c>
      <c r="E190" s="3">
        <f t="shared" si="8"/>
        <v>243.15927138784997</v>
      </c>
      <c r="F190" s="3">
        <f t="shared" si="9"/>
        <v>1.0207974028609113</v>
      </c>
    </row>
    <row r="191" spans="2:6" x14ac:dyDescent="0.3">
      <c r="B191">
        <v>1640</v>
      </c>
      <c r="C191">
        <v>154</v>
      </c>
      <c r="D191" s="3">
        <f t="shared" si="7"/>
        <v>241.90263432641407</v>
      </c>
      <c r="E191" s="3">
        <f t="shared" si="8"/>
        <v>243.15927138784997</v>
      </c>
      <c r="F191" s="3">
        <f t="shared" si="9"/>
        <v>1.0207974028609113</v>
      </c>
    </row>
    <row r="192" spans="2:6" x14ac:dyDescent="0.3">
      <c r="B192">
        <v>1650</v>
      </c>
      <c r="C192">
        <v>154</v>
      </c>
      <c r="D192" s="3">
        <f t="shared" si="7"/>
        <v>241.90263432641407</v>
      </c>
      <c r="E192" s="3">
        <f t="shared" si="8"/>
        <v>242.53095285713204</v>
      </c>
      <c r="F192" s="3">
        <f t="shared" si="9"/>
        <v>1.0181596834736739</v>
      </c>
    </row>
    <row r="193" spans="2:6" x14ac:dyDescent="0.3">
      <c r="B193">
        <v>1660</v>
      </c>
      <c r="C193">
        <v>156</v>
      </c>
      <c r="D193" s="3">
        <f t="shared" si="7"/>
        <v>245.04422698000383</v>
      </c>
      <c r="E193" s="3">
        <f t="shared" si="8"/>
        <v>243.15927138784997</v>
      </c>
      <c r="F193" s="3">
        <f t="shared" si="9"/>
        <v>1.0207974028609113</v>
      </c>
    </row>
    <row r="194" spans="2:6" x14ac:dyDescent="0.3">
      <c r="B194">
        <v>1670</v>
      </c>
      <c r="C194">
        <v>140</v>
      </c>
      <c r="D194" s="3">
        <f t="shared" si="7"/>
        <v>219.91148575128551</v>
      </c>
      <c r="E194" s="3">
        <f t="shared" si="8"/>
        <v>238.76104167282423</v>
      </c>
      <c r="F194" s="3">
        <f t="shared" si="9"/>
        <v>1.0023333671502488</v>
      </c>
    </row>
    <row r="195" spans="2:6" x14ac:dyDescent="0.3">
      <c r="B195">
        <v>1680</v>
      </c>
      <c r="C195">
        <v>154</v>
      </c>
      <c r="D195" s="3">
        <f t="shared" si="7"/>
        <v>241.90263432641407</v>
      </c>
      <c r="E195" s="3">
        <f t="shared" si="8"/>
        <v>238.1327231421063</v>
      </c>
      <c r="F195" s="3">
        <f t="shared" si="9"/>
        <v>0.99969564776301134</v>
      </c>
    </row>
    <row r="196" spans="2:6" x14ac:dyDescent="0.3">
      <c r="B196">
        <v>1690</v>
      </c>
      <c r="C196">
        <v>154</v>
      </c>
      <c r="D196" s="3">
        <f t="shared" si="7"/>
        <v>241.90263432641407</v>
      </c>
      <c r="E196" s="3">
        <f t="shared" si="8"/>
        <v>238.1327231421063</v>
      </c>
      <c r="F196" s="3">
        <f t="shared" si="9"/>
        <v>0.99969564776301134</v>
      </c>
    </row>
    <row r="197" spans="2:6" x14ac:dyDescent="0.3">
      <c r="B197">
        <v>1700</v>
      </c>
      <c r="C197">
        <v>156</v>
      </c>
      <c r="D197" s="3">
        <f t="shared" si="7"/>
        <v>245.04422698000383</v>
      </c>
      <c r="E197" s="3">
        <f t="shared" si="8"/>
        <v>238.76104167282429</v>
      </c>
      <c r="F197" s="3">
        <f t="shared" si="9"/>
        <v>1.002333367150249</v>
      </c>
    </row>
    <row r="198" spans="2:6" x14ac:dyDescent="0.3">
      <c r="B198">
        <v>1710</v>
      </c>
      <c r="C198">
        <v>140</v>
      </c>
      <c r="D198" s="3">
        <f t="shared" si="7"/>
        <v>219.91148575128551</v>
      </c>
      <c r="E198" s="3">
        <f t="shared" si="8"/>
        <v>233.73449342708059</v>
      </c>
      <c r="F198" s="3">
        <f t="shared" si="9"/>
        <v>0.98123161205234888</v>
      </c>
    </row>
    <row r="199" spans="2:6" x14ac:dyDescent="0.3">
      <c r="B199">
        <v>1720</v>
      </c>
      <c r="C199">
        <v>153</v>
      </c>
      <c r="D199" s="3">
        <f t="shared" si="7"/>
        <v>240.33183799961915</v>
      </c>
      <c r="E199" s="3">
        <f t="shared" si="8"/>
        <v>237.81856387674733</v>
      </c>
      <c r="F199" s="3">
        <f t="shared" si="9"/>
        <v>0.99837678806939256</v>
      </c>
    </row>
    <row r="200" spans="2:6" x14ac:dyDescent="0.3">
      <c r="B200">
        <v>1730</v>
      </c>
      <c r="C200">
        <v>155</v>
      </c>
      <c r="D200" s="3">
        <f t="shared" si="7"/>
        <v>243.47343065320896</v>
      </c>
      <c r="E200" s="3">
        <f t="shared" si="8"/>
        <v>238.1327231421063</v>
      </c>
      <c r="F200" s="3">
        <f t="shared" si="9"/>
        <v>0.99969564776301134</v>
      </c>
    </row>
    <row r="201" spans="2:6" x14ac:dyDescent="0.3">
      <c r="B201">
        <v>1740</v>
      </c>
      <c r="C201">
        <v>156</v>
      </c>
      <c r="D201" s="3">
        <f t="shared" ref="D201:D226" si="10">C201*2*PI()*100/400</f>
        <v>245.04422698000383</v>
      </c>
      <c r="E201" s="3">
        <f t="shared" si="8"/>
        <v>238.76104167282429</v>
      </c>
      <c r="F201" s="3">
        <f t="shared" si="9"/>
        <v>1.002333367150249</v>
      </c>
    </row>
    <row r="202" spans="2:6" x14ac:dyDescent="0.3">
      <c r="B202">
        <v>1750</v>
      </c>
      <c r="C202">
        <v>138</v>
      </c>
      <c r="D202" s="3">
        <f t="shared" si="10"/>
        <v>216.7698930976957</v>
      </c>
      <c r="E202" s="3">
        <f t="shared" si="8"/>
        <v>233.10617489636266</v>
      </c>
      <c r="F202" s="3">
        <f t="shared" si="9"/>
        <v>0.97859389266511143</v>
      </c>
    </row>
    <row r="203" spans="2:6" x14ac:dyDescent="0.3">
      <c r="B203">
        <v>1760</v>
      </c>
      <c r="C203">
        <v>154</v>
      </c>
      <c r="D203" s="3">
        <f t="shared" si="10"/>
        <v>241.90263432641407</v>
      </c>
      <c r="E203" s="3">
        <f t="shared" si="8"/>
        <v>237.50440461138834</v>
      </c>
      <c r="F203" s="3">
        <f t="shared" si="9"/>
        <v>0.99705792837577378</v>
      </c>
    </row>
    <row r="204" spans="2:6" x14ac:dyDescent="0.3">
      <c r="B204">
        <v>1770</v>
      </c>
      <c r="C204">
        <v>156</v>
      </c>
      <c r="D204" s="3">
        <f t="shared" si="10"/>
        <v>245.04422698000383</v>
      </c>
      <c r="E204" s="3">
        <f t="shared" si="8"/>
        <v>238.44688240746527</v>
      </c>
      <c r="F204" s="3">
        <f t="shared" si="9"/>
        <v>1.0010145074566299</v>
      </c>
    </row>
    <row r="205" spans="2:6" x14ac:dyDescent="0.3">
      <c r="B205">
        <v>1780</v>
      </c>
      <c r="C205">
        <v>156</v>
      </c>
      <c r="D205" s="3">
        <f t="shared" si="10"/>
        <v>245.04422698000383</v>
      </c>
      <c r="E205" s="3">
        <f t="shared" ref="E205:E226" si="11">AVERAGE(D201:D205)</f>
        <v>238.76104167282423</v>
      </c>
      <c r="F205" s="3">
        <f t="shared" ref="F205:F228" si="12">E205/$H$227</f>
        <v>1.0023333671502488</v>
      </c>
    </row>
    <row r="206" spans="2:6" x14ac:dyDescent="0.3">
      <c r="B206">
        <v>1790</v>
      </c>
      <c r="C206">
        <v>138</v>
      </c>
      <c r="D206" s="3">
        <f t="shared" si="10"/>
        <v>216.7698930976957</v>
      </c>
      <c r="E206" s="3">
        <f t="shared" si="11"/>
        <v>233.1061748963626</v>
      </c>
      <c r="F206" s="3">
        <f t="shared" si="12"/>
        <v>0.97859389266511121</v>
      </c>
    </row>
    <row r="207" spans="2:6" x14ac:dyDescent="0.3">
      <c r="B207">
        <v>1800</v>
      </c>
      <c r="C207">
        <v>154</v>
      </c>
      <c r="D207" s="3">
        <f t="shared" si="10"/>
        <v>241.90263432641407</v>
      </c>
      <c r="E207" s="3">
        <f t="shared" si="11"/>
        <v>238.1327231421063</v>
      </c>
      <c r="F207" s="3">
        <f t="shared" si="12"/>
        <v>0.99969564776301134</v>
      </c>
    </row>
    <row r="208" spans="2:6" x14ac:dyDescent="0.3">
      <c r="B208">
        <v>1810</v>
      </c>
      <c r="C208">
        <v>156</v>
      </c>
      <c r="D208" s="3">
        <f t="shared" si="10"/>
        <v>245.04422698000383</v>
      </c>
      <c r="E208" s="3">
        <f t="shared" si="11"/>
        <v>238.76104167282423</v>
      </c>
      <c r="F208" s="3">
        <f t="shared" si="12"/>
        <v>1.0023333671502488</v>
      </c>
    </row>
    <row r="209" spans="2:6" x14ac:dyDescent="0.3">
      <c r="B209">
        <v>1820</v>
      </c>
      <c r="C209">
        <v>154</v>
      </c>
      <c r="D209" s="3">
        <f t="shared" si="10"/>
        <v>241.90263432641407</v>
      </c>
      <c r="E209" s="3">
        <f t="shared" si="11"/>
        <v>238.1327231421063</v>
      </c>
      <c r="F209" s="3">
        <f t="shared" si="12"/>
        <v>0.99969564776301134</v>
      </c>
    </row>
    <row r="210" spans="2:6" x14ac:dyDescent="0.3">
      <c r="B210">
        <v>1830</v>
      </c>
      <c r="C210">
        <v>154</v>
      </c>
      <c r="D210" s="3">
        <f t="shared" si="10"/>
        <v>241.90263432641407</v>
      </c>
      <c r="E210" s="3">
        <f t="shared" si="11"/>
        <v>237.50440461138834</v>
      </c>
      <c r="F210" s="3">
        <f t="shared" si="12"/>
        <v>0.99705792837577378</v>
      </c>
    </row>
    <row r="211" spans="2:6" x14ac:dyDescent="0.3">
      <c r="B211">
        <v>1840</v>
      </c>
      <c r="C211">
        <v>140</v>
      </c>
      <c r="D211" s="3">
        <f t="shared" si="10"/>
        <v>219.91148575128551</v>
      </c>
      <c r="E211" s="3">
        <f t="shared" si="11"/>
        <v>238.1327231421063</v>
      </c>
      <c r="F211" s="3">
        <f t="shared" si="12"/>
        <v>0.99969564776301134</v>
      </c>
    </row>
    <row r="212" spans="2:6" x14ac:dyDescent="0.3">
      <c r="B212">
        <v>1850</v>
      </c>
      <c r="C212">
        <v>156</v>
      </c>
      <c r="D212" s="3">
        <f t="shared" si="10"/>
        <v>245.04422698000383</v>
      </c>
      <c r="E212" s="3">
        <f t="shared" si="11"/>
        <v>238.76104167282429</v>
      </c>
      <c r="F212" s="3">
        <f t="shared" si="12"/>
        <v>1.002333367150249</v>
      </c>
    </row>
    <row r="213" spans="2:6" x14ac:dyDescent="0.3">
      <c r="B213">
        <v>1860</v>
      </c>
      <c r="C213">
        <v>154</v>
      </c>
      <c r="D213" s="3">
        <f t="shared" si="10"/>
        <v>241.90263432641407</v>
      </c>
      <c r="E213" s="3">
        <f t="shared" si="11"/>
        <v>238.1327231421063</v>
      </c>
      <c r="F213" s="3">
        <f t="shared" si="12"/>
        <v>0.99969564776301134</v>
      </c>
    </row>
    <row r="214" spans="2:6" x14ac:dyDescent="0.3">
      <c r="B214">
        <v>1870</v>
      </c>
      <c r="C214">
        <v>154</v>
      </c>
      <c r="D214" s="3">
        <f t="shared" si="10"/>
        <v>241.90263432641407</v>
      </c>
      <c r="E214" s="3">
        <f t="shared" si="11"/>
        <v>238.1327231421063</v>
      </c>
      <c r="F214" s="3">
        <f t="shared" si="12"/>
        <v>0.99969564776301134</v>
      </c>
    </row>
    <row r="215" spans="2:6" x14ac:dyDescent="0.3">
      <c r="B215">
        <v>1880</v>
      </c>
      <c r="C215">
        <v>140</v>
      </c>
      <c r="D215" s="3">
        <f t="shared" si="10"/>
        <v>219.91148575128551</v>
      </c>
      <c r="E215" s="3">
        <f t="shared" si="11"/>
        <v>233.73449342708059</v>
      </c>
      <c r="F215" s="3">
        <f t="shared" si="12"/>
        <v>0.98123161205234888</v>
      </c>
    </row>
    <row r="216" spans="2:6" x14ac:dyDescent="0.3">
      <c r="B216">
        <v>1890</v>
      </c>
      <c r="C216">
        <v>156</v>
      </c>
      <c r="D216" s="3">
        <f t="shared" si="10"/>
        <v>245.04422698000383</v>
      </c>
      <c r="E216" s="3">
        <f t="shared" si="11"/>
        <v>238.76104167282429</v>
      </c>
      <c r="F216" s="3">
        <f t="shared" si="12"/>
        <v>1.002333367150249</v>
      </c>
    </row>
    <row r="217" spans="2:6" x14ac:dyDescent="0.3">
      <c r="B217">
        <v>1900</v>
      </c>
      <c r="C217">
        <v>154</v>
      </c>
      <c r="D217" s="3">
        <f t="shared" si="10"/>
        <v>241.90263432641407</v>
      </c>
      <c r="E217" s="3">
        <f t="shared" si="11"/>
        <v>238.1327231421063</v>
      </c>
      <c r="F217" s="3">
        <f t="shared" si="12"/>
        <v>0.99969564776301134</v>
      </c>
    </row>
    <row r="218" spans="2:6" x14ac:dyDescent="0.3">
      <c r="B218">
        <v>1910</v>
      </c>
      <c r="C218">
        <v>154</v>
      </c>
      <c r="D218" s="3">
        <f t="shared" si="10"/>
        <v>241.90263432641407</v>
      </c>
      <c r="E218" s="3">
        <f t="shared" si="11"/>
        <v>238.1327231421063</v>
      </c>
      <c r="F218" s="3">
        <f t="shared" si="12"/>
        <v>0.99969564776301134</v>
      </c>
    </row>
    <row r="219" spans="2:6" x14ac:dyDescent="0.3">
      <c r="B219">
        <v>1920</v>
      </c>
      <c r="C219">
        <v>140</v>
      </c>
      <c r="D219" s="3">
        <f t="shared" si="10"/>
        <v>219.91148575128551</v>
      </c>
      <c r="E219" s="3">
        <f t="shared" si="11"/>
        <v>233.73449342708059</v>
      </c>
      <c r="F219" s="3">
        <f t="shared" si="12"/>
        <v>0.98123161205234888</v>
      </c>
    </row>
    <row r="220" spans="2:6" x14ac:dyDescent="0.3">
      <c r="B220">
        <v>1930</v>
      </c>
      <c r="C220">
        <v>154</v>
      </c>
      <c r="D220" s="3">
        <f t="shared" si="10"/>
        <v>241.90263432641407</v>
      </c>
      <c r="E220" s="3">
        <f t="shared" si="11"/>
        <v>238.1327231421063</v>
      </c>
      <c r="F220" s="3">
        <f t="shared" si="12"/>
        <v>0.99969564776301134</v>
      </c>
    </row>
    <row r="221" spans="2:6" x14ac:dyDescent="0.3">
      <c r="B221">
        <v>1940</v>
      </c>
      <c r="C221">
        <v>155</v>
      </c>
      <c r="D221" s="3">
        <f t="shared" si="10"/>
        <v>243.47343065320896</v>
      </c>
      <c r="E221" s="3">
        <f t="shared" si="11"/>
        <v>237.81856387674733</v>
      </c>
      <c r="F221" s="3">
        <f t="shared" si="12"/>
        <v>0.99837678806939256</v>
      </c>
    </row>
    <row r="222" spans="2:6" x14ac:dyDescent="0.3">
      <c r="B222">
        <v>1950</v>
      </c>
      <c r="C222">
        <v>154</v>
      </c>
      <c r="D222" s="3">
        <f t="shared" si="10"/>
        <v>241.90263432641407</v>
      </c>
      <c r="E222" s="3">
        <f t="shared" si="11"/>
        <v>237.81856387674733</v>
      </c>
      <c r="F222" s="3">
        <f t="shared" si="12"/>
        <v>0.99837678806939256</v>
      </c>
    </row>
    <row r="223" spans="2:6" x14ac:dyDescent="0.3">
      <c r="B223">
        <v>1960</v>
      </c>
      <c r="C223">
        <v>156</v>
      </c>
      <c r="D223" s="3">
        <f t="shared" si="10"/>
        <v>245.04422698000383</v>
      </c>
      <c r="E223" s="3">
        <f t="shared" si="11"/>
        <v>238.44688240746527</v>
      </c>
      <c r="F223" s="3">
        <f t="shared" si="12"/>
        <v>1.0010145074566299</v>
      </c>
    </row>
    <row r="224" spans="2:6" x14ac:dyDescent="0.3">
      <c r="B224">
        <v>1970</v>
      </c>
      <c r="C224">
        <v>154</v>
      </c>
      <c r="D224" s="3">
        <f t="shared" si="10"/>
        <v>241.90263432641407</v>
      </c>
      <c r="E224" s="3">
        <f t="shared" si="11"/>
        <v>242.845112122491</v>
      </c>
      <c r="F224" s="3">
        <f t="shared" si="12"/>
        <v>1.0194785431672926</v>
      </c>
    </row>
    <row r="225" spans="2:8" x14ac:dyDescent="0.3">
      <c r="B225">
        <v>1980</v>
      </c>
      <c r="C225">
        <v>154</v>
      </c>
      <c r="D225" s="3">
        <f t="shared" si="10"/>
        <v>241.90263432641407</v>
      </c>
      <c r="E225" s="3">
        <f t="shared" si="11"/>
        <v>242.845112122491</v>
      </c>
      <c r="F225" s="3">
        <f t="shared" si="12"/>
        <v>1.0194785431672926</v>
      </c>
    </row>
    <row r="226" spans="2:8" x14ac:dyDescent="0.3">
      <c r="B226">
        <v>1990</v>
      </c>
      <c r="C226">
        <v>156</v>
      </c>
      <c r="D226" s="3">
        <f t="shared" si="10"/>
        <v>245.04422698000383</v>
      </c>
      <c r="E226" s="3">
        <f t="shared" si="11"/>
        <v>243.15927138784997</v>
      </c>
      <c r="F226" s="3">
        <f t="shared" si="12"/>
        <v>1.0207974028609113</v>
      </c>
    </row>
    <row r="227" spans="2:8" x14ac:dyDescent="0.3">
      <c r="F227" s="3">
        <f t="shared" si="12"/>
        <v>0</v>
      </c>
      <c r="G227" t="s">
        <v>18</v>
      </c>
      <c r="H227" s="3">
        <f>AVERAGE(E175:E226)</f>
        <v>238.20522143411216</v>
      </c>
    </row>
    <row r="228" spans="2:8" x14ac:dyDescent="0.3">
      <c r="F228" s="3">
        <f t="shared" si="12"/>
        <v>0</v>
      </c>
      <c r="G228" t="s">
        <v>19</v>
      </c>
      <c r="H228">
        <f>H227*(1-EXP(-1))</f>
        <v>150.57441768881131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Mansur He</cp:lastModifiedBy>
  <dcterms:created xsi:type="dcterms:W3CDTF">2018-02-06T20:14:54Z</dcterms:created>
  <dcterms:modified xsi:type="dcterms:W3CDTF">2018-02-06T22:37:35Z</dcterms:modified>
</cp:coreProperties>
</file>