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f3bf87563880a06e/Bruelmatten/Allg/"/>
    </mc:Choice>
  </mc:AlternateContent>
  <xr:revisionPtr revIDLastSave="411" documentId="11_00A826070B0FBCCA044DB15ECFCD5820AAB2B029" xr6:coauthVersionLast="47" xr6:coauthVersionMax="47" xr10:uidLastSave="{3B162FE5-4FC7-4B0A-87F4-07CD421CAED8}"/>
  <bookViews>
    <workbookView xWindow="29085" yWindow="4590" windowWidth="25215" windowHeight="12285" tabRatio="500" xr2:uid="{00000000-000D-0000-FFFF-FFFF00000000}"/>
  </bookViews>
  <sheets>
    <sheet name="Adressen" sheetId="5" r:id="rId1"/>
    <sheet name="Arbeitssamstag" sheetId="6" r:id="rId2"/>
    <sheet name="Sheet1" sheetId="1" r:id="rId3"/>
    <sheet name="Präsenzliste" sheetId="2" r:id="rId4"/>
    <sheet name="Serienbrief" sheetId="3" r:id="rId5"/>
    <sheet name="Sheet4" sheetId="4" r:id="rId6"/>
    <sheet name="Abstimmung" sheetId="7" r:id="rId7"/>
  </sheets>
  <definedNames>
    <definedName name="_xlnm._FilterDatabase" localSheetId="6" hidden="1">Abstimmung!$A$1:$B$32</definedName>
    <definedName name="_xlnm._FilterDatabase" localSheetId="0" hidden="1">Adressen!$A$1:$M$36</definedName>
    <definedName name="_xlnm._FilterDatabase" localSheetId="2" hidden="1">Sheet1!$A$1:$Q$33</definedName>
    <definedName name="_xlnm.Print_Area" localSheetId="0">Adressen!$A$1:$F$35</definedName>
    <definedName name="_xlnm.Print_Area" localSheetId="3">Präsenzliste!$A$1:$E$33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5" i="6" l="1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A3" i="6"/>
  <c r="A2" i="6"/>
  <c r="E36" i="1"/>
  <c r="B39" i="1" l="1"/>
  <c r="A26" i="1"/>
  <c r="A27" i="1" s="1"/>
  <c r="A28" i="1" s="1"/>
  <c r="A30" i="1" s="1"/>
  <c r="A31" i="1" s="1"/>
  <c r="A32" i="1" s="1"/>
  <c r="A33" i="1" s="1"/>
  <c r="A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K32" i="3"/>
  <c r="J31" i="3"/>
  <c r="K31" i="3"/>
  <c r="K2" i="1"/>
</calcChain>
</file>

<file path=xl/sharedStrings.xml><?xml version="1.0" encoding="utf-8"?>
<sst xmlns="http://schemas.openxmlformats.org/spreadsheetml/2006/main" count="897" uniqueCount="305">
  <si>
    <t>Name</t>
  </si>
  <si>
    <t>Adresse</t>
  </si>
  <si>
    <t>Tel</t>
  </si>
  <si>
    <t>email</t>
  </si>
  <si>
    <t>Brüelmatten 2</t>
  </si>
  <si>
    <t>Anrede</t>
  </si>
  <si>
    <t>061 901 17 72</t>
  </si>
  <si>
    <t>Brüelmatten 13</t>
  </si>
  <si>
    <t>Brüelmatten 7</t>
  </si>
  <si>
    <t>Brüelmatten 21</t>
  </si>
  <si>
    <t>Brüelmatten 1</t>
  </si>
  <si>
    <t>Vorstand</t>
  </si>
  <si>
    <t>w.salamin@bluewin.ch</t>
  </si>
  <si>
    <t>Max</t>
  </si>
  <si>
    <t>Dieffenbach</t>
  </si>
  <si>
    <t>kuehnis.liestal@bluewin.ch</t>
  </si>
  <si>
    <t>susymaeder@hotmail.com</t>
  </si>
  <si>
    <t>Susy</t>
  </si>
  <si>
    <t>Mäder</t>
  </si>
  <si>
    <t>pfuger@bluewin.ch</t>
  </si>
  <si>
    <t>Füger</t>
  </si>
  <si>
    <t>lcalmbach@gmail.com</t>
  </si>
  <si>
    <t>Calmbach</t>
  </si>
  <si>
    <t>Berner/Büchle</t>
  </si>
  <si>
    <t>a.f.persoz@eblcom.ch</t>
  </si>
  <si>
    <t>Persoz</t>
  </si>
  <si>
    <t>Schneider</t>
  </si>
  <si>
    <t>caron.steinauer@vtxmail.ch</t>
  </si>
  <si>
    <t>Steinauer</t>
  </si>
  <si>
    <t>Gisin</t>
  </si>
  <si>
    <t>freijuerg@bluewin.ch</t>
  </si>
  <si>
    <t>Frei</t>
  </si>
  <si>
    <t>Brüelmatten 2</t>
  </si>
  <si>
    <t>verenamarti@gmx.ch</t>
  </si>
  <si>
    <t>Verena</t>
  </si>
  <si>
    <t>roberto.greuter@me.com</t>
  </si>
  <si>
    <t>rubasler@vtxmail.ch</t>
  </si>
  <si>
    <t>Astrid</t>
  </si>
  <si>
    <t>esther.rudin@eblcom.ch</t>
  </si>
  <si>
    <t>zorro@eblcom.ch</t>
  </si>
  <si>
    <t>Ruth</t>
  </si>
  <si>
    <t>4410 Liestal</t>
  </si>
  <si>
    <t>Vorname</t>
  </si>
  <si>
    <t>Ort</t>
  </si>
  <si>
    <t>Brüelmatten 12</t>
  </si>
  <si>
    <t>Mehmet</t>
  </si>
  <si>
    <t>061 901 11 67 </t>
  </si>
  <si>
    <t>Brüelmatten 8</t>
  </si>
  <si>
    <t>061 901 28 82 </t>
  </si>
  <si>
    <t xml:space="preserve">Salamin </t>
  </si>
  <si>
    <t>Willi und Schäli Rosa</t>
  </si>
  <si>
    <t>061 751 12 87 </t>
  </si>
  <si>
    <t>061 901 37 54</t>
  </si>
  <si>
    <t>Lieber Herr Dieffenbach</t>
  </si>
  <si>
    <t>Liebe Wiebke und Jürg</t>
  </si>
  <si>
    <t>Liebe Rosmarie und Philipp</t>
  </si>
  <si>
    <t>Liebe Frau Gielen</t>
  </si>
  <si>
    <t>Liebe Edith und Freddy</t>
  </si>
  <si>
    <t>Liebe Susy</t>
  </si>
  <si>
    <t>Brüelmatten 23</t>
  </si>
  <si>
    <t>Bemerkungen</t>
  </si>
  <si>
    <t>Geoviewer</t>
  </si>
  <si>
    <t>Liegenschaft</t>
  </si>
  <si>
    <t>Brüelmatten 12</t>
  </si>
  <si>
    <t>B</t>
  </si>
  <si>
    <t>BLOCK/EFH</t>
  </si>
  <si>
    <t>EFH</t>
  </si>
  <si>
    <t>Brüelmatten 22</t>
  </si>
  <si>
    <t>Clara</t>
  </si>
  <si>
    <t>Lina</t>
  </si>
  <si>
    <t>Brüelmatten 24</t>
  </si>
  <si>
    <t>Brüelmatten 11</t>
  </si>
  <si>
    <t>Brüelmatten 07</t>
  </si>
  <si>
    <t>Brüelmatten 08</t>
  </si>
  <si>
    <t>Brüelmatten 09</t>
  </si>
  <si>
    <t>Brüelmatten 10</t>
  </si>
  <si>
    <t>Mitglied</t>
  </si>
  <si>
    <t>Vogt</t>
  </si>
  <si>
    <t>ja</t>
  </si>
  <si>
    <t>nein</t>
  </si>
  <si>
    <t>Hugo</t>
  </si>
  <si>
    <t>Brüelmatten 10</t>
  </si>
  <si>
    <t>061 901 47 24</t>
  </si>
  <si>
    <t>Lieber Hugo</t>
  </si>
  <si>
    <t>Brüelmatten 19</t>
  </si>
  <si>
    <t>Kühnis-Bänninger</t>
  </si>
  <si>
    <t>Karin</t>
  </si>
  <si>
    <t>061 901 15 28</t>
  </si>
  <si>
    <t>Sekretärin</t>
  </si>
  <si>
    <t>Revisor</t>
  </si>
  <si>
    <t>Nr</t>
  </si>
  <si>
    <t>Lieber Herr Aksavrin</t>
  </si>
  <si>
    <t>Liebe Frau Schneider</t>
  </si>
  <si>
    <t>Liebe Rosa und Willi</t>
  </si>
  <si>
    <t>Liebe Audrey und René</t>
  </si>
  <si>
    <t>061 901 68 59</t>
  </si>
  <si>
    <t>061 535 4209</t>
  </si>
  <si>
    <t>Liebe Michelle und Lukas</t>
  </si>
  <si>
    <t>Neumattstrasse 7</t>
  </si>
  <si>
    <t>Goldbrunnenstrasse 33</t>
  </si>
  <si>
    <t>4410 Liestal</t>
  </si>
  <si>
    <t>Hasenackerstrasse 66</t>
  </si>
  <si>
    <t>4415 Lausen</t>
  </si>
  <si>
    <t>Augsterstrasse 35</t>
  </si>
  <si>
    <t>4133 Pratteln</t>
  </si>
  <si>
    <t>Peterhansstrasse 2</t>
  </si>
  <si>
    <t>4414 Füllinsdorf</t>
  </si>
  <si>
    <t>Kohlplatzstrasse 33</t>
  </si>
  <si>
    <t>4932 Lotzwil</t>
  </si>
  <si>
    <t>Terracestrasse 5</t>
  </si>
  <si>
    <t>6390 Engelberg</t>
  </si>
  <si>
    <t>Hauptstrasse 38</t>
  </si>
  <si>
    <t>4422 Arisdorf</t>
  </si>
  <si>
    <t>Liebe Frau Abt</t>
  </si>
  <si>
    <t>Abt-Sasse</t>
  </si>
  <si>
    <t>Aksavrin</t>
  </si>
  <si>
    <t>Basler</t>
  </si>
  <si>
    <t>Gielen</t>
  </si>
  <si>
    <t xml:space="preserve">Liisa </t>
  </si>
  <si>
    <t>Becker</t>
  </si>
  <si>
    <t>Willy und Lilli</t>
  </si>
  <si>
    <t xml:space="preserve">Mühlemannn-Zweidler </t>
  </si>
  <si>
    <t xml:space="preserve">Rudin </t>
  </si>
  <si>
    <t>Esther</t>
  </si>
  <si>
    <t xml:space="preserve">Schneider </t>
  </si>
  <si>
    <t xml:space="preserve">Greuter-Obrecht </t>
  </si>
  <si>
    <t>Schlub</t>
  </si>
  <si>
    <t>Christoph</t>
  </si>
  <si>
    <t> 079 302 53 31</t>
  </si>
  <si>
    <t xml:space="preserve">Rugiano </t>
  </si>
  <si>
    <t>Familie</t>
  </si>
  <si>
    <t xml:space="preserve">Künzler </t>
  </si>
  <si>
    <t xml:space="preserve">Hostettler </t>
  </si>
  <si>
    <t xml:space="preserve">Gyr </t>
  </si>
  <si>
    <t>Stefan</t>
  </si>
  <si>
    <t xml:space="preserve">Marti-Lienhard </t>
  </si>
  <si>
    <t xml:space="preserve">Pfaff </t>
  </si>
  <si>
    <t>Brügger</t>
  </si>
  <si>
    <t>Valente</t>
  </si>
  <si>
    <t>Tina und Giovanni</t>
  </si>
  <si>
    <t>Liebe Astrid und Ruedi</t>
  </si>
  <si>
    <t>Lieber Herr Pfaff</t>
  </si>
  <si>
    <t>Lieber Herr Gyr</t>
  </si>
  <si>
    <t>Rudin</t>
  </si>
  <si>
    <t>Lieber Herr Rudin</t>
  </si>
  <si>
    <t>Liebe Lilly und Willi</t>
  </si>
  <si>
    <t>Astrid und Roberto</t>
  </si>
  <si>
    <t>Präsident</t>
  </si>
  <si>
    <t>Fredy und Edith</t>
  </si>
  <si>
    <t>Michelle und Lukas</t>
  </si>
  <si>
    <t>Rosmarie und Phillipp</t>
  </si>
  <si>
    <t>Anita und Fernand</t>
  </si>
  <si>
    <t>Christine und Ruedi</t>
  </si>
  <si>
    <t>Wiebke und Jürg</t>
  </si>
  <si>
    <t>Rösli</t>
  </si>
  <si>
    <t>stiftung@tierambulanz.ch</t>
  </si>
  <si>
    <t>Anschrift</t>
  </si>
  <si>
    <t>Herr</t>
  </si>
  <si>
    <t>Herr und Frau</t>
  </si>
  <si>
    <t xml:space="preserve">Frau </t>
  </si>
  <si>
    <t>Frau</t>
  </si>
  <si>
    <t>Audrey und René</t>
  </si>
  <si>
    <t>Regula und Kurt</t>
  </si>
  <si>
    <t>aramis@eblcom.ch</t>
  </si>
  <si>
    <t>Ruedi und Astrid</t>
  </si>
  <si>
    <t>Maya und Ernst</t>
  </si>
  <si>
    <t>Brüelmatten 9</t>
  </si>
  <si>
    <t>Ulrich und Eglin Beatrice</t>
  </si>
  <si>
    <t>Email</t>
  </si>
  <si>
    <t>Unterschrift</t>
  </si>
  <si>
    <t>Präsenzliste, IG Brüelmatten</t>
  </si>
  <si>
    <t>Vertreten durch</t>
  </si>
  <si>
    <t>Peter Schneider</t>
  </si>
  <si>
    <t>verena.marti@hotmail.com</t>
  </si>
  <si>
    <t>Liebe Christine und Ruedi</t>
  </si>
  <si>
    <t>061 901 37 54 </t>
  </si>
  <si>
    <t>Liebe Frau Becker</t>
  </si>
  <si>
    <t>Lieber Frau Schlub</t>
  </si>
  <si>
    <t>Liebe Astrid und Roberto</t>
  </si>
  <si>
    <t>Liebe Esther</t>
  </si>
  <si>
    <t>Lieber Herr und Frau Berner-Büchle</t>
  </si>
  <si>
    <t>rubasler@vtxmail.ch, Jürg Frei &lt;freijuerg@bluewin.ch&gt;, peter.schneider@magnet.ch &lt;peter.schneider@magnet.ch&gt;,René Steinauer &lt;caron.steinauer@vtxmail.ch&gt;, caron.steinauer@vtxmail.ch (René Steinauer)</t>
  </si>
  <si>
    <t>Brüelmatten 20</t>
  </si>
  <si>
    <t>Brüelmatten 20</t>
  </si>
  <si>
    <t>Berner-Büchle</t>
  </si>
  <si>
    <t>Wüthrich</t>
  </si>
  <si>
    <t>David und Sara</t>
  </si>
  <si>
    <t>Maya</t>
  </si>
  <si>
    <t xml:space="preserve"> David und Sara</t>
  </si>
  <si>
    <t>Liebe Sara und David</t>
  </si>
  <si>
    <t>Liebe Maya</t>
  </si>
  <si>
    <t>maya.gisin@gmx.ch</t>
  </si>
  <si>
    <t>hansr.schneider@me.com</t>
  </si>
  <si>
    <t>nunziata_v@hotmail.com</t>
  </si>
  <si>
    <t>Liebe Verena</t>
  </si>
  <si>
    <t>Lieber Antonio und Antonietta</t>
  </si>
  <si>
    <t>Liebe Tina und Giovanni</t>
  </si>
  <si>
    <t>Liebe Regula und Kurt</t>
  </si>
  <si>
    <t>Liebe Astrid</t>
  </si>
  <si>
    <t>verena.marti@hotmail.com, mail existiert nicht mehr</t>
  </si>
  <si>
    <t>elisabeth.buechle@hotmail.com, mail kommt zurück</t>
  </si>
  <si>
    <t>19. Mitgliederversammlung vom 30.März 2016</t>
  </si>
  <si>
    <t xml:space="preserve">severin.schlub@gmail.com
</t>
  </si>
  <si>
    <t>david.wuethrich@gmx.ch</t>
  </si>
  <si>
    <t>Liebe Rosmarie und Phi+A23:K28lipp</t>
  </si>
  <si>
    <t>Lieber Ueli</t>
  </si>
  <si>
    <t>r.steinauer@bluewin.ch</t>
  </si>
  <si>
    <t>Ulas</t>
  </si>
  <si>
    <t>ulassogan1979@hotmail.ch</t>
  </si>
  <si>
    <t>Sogan</t>
  </si>
  <si>
    <t>Büchle</t>
  </si>
  <si>
    <t>rubasler@breitband.ch</t>
  </si>
  <si>
    <t>Büchel</t>
  </si>
  <si>
    <t>Lukas und Andrea</t>
  </si>
  <si>
    <t>lukas.buechel@bs.ch</t>
  </si>
  <si>
    <t>Versand</t>
  </si>
  <si>
    <t>rubasler@breitband.ch; severin.schlub@gmail.com
; roberto.greuter@me.com; verenamarti@gmx.ch; nunziata_v@hotmail.com; esther.rudin@eblcom.ch ;w.salamin@bluewin.ch; kuehnis.liestal@bluewin.ch; susymaeder@hotmail.com; pfuger@bluewin.ch; david.wuethrich@gmx.ch; hansr.schneider@me.com ;maya.gisin@gmx.ch; r.steinauer@bluewin.ch; freijuerg@bluewin.ch</t>
  </si>
  <si>
    <t>severin.schlub@gmail.com;</t>
  </si>
  <si>
    <t>roberto.greuter@me.com;</t>
  </si>
  <si>
    <t>verenamarti@gmx.ch;</t>
  </si>
  <si>
    <t>nunziata_v@hotmail.com;</t>
  </si>
  <si>
    <t>esther.rudin@eblcom.ch;</t>
  </si>
  <si>
    <t>w.salamin@bluewin.ch;</t>
  </si>
  <si>
    <t>ulassogan1979@hotmail.ch;</t>
  </si>
  <si>
    <t>kuehnis.liestal@bluewin.ch;</t>
  </si>
  <si>
    <t>lcalmbach@gmail.com;</t>
  </si>
  <si>
    <t>pfuger@bluewin.ch;</t>
  </si>
  <si>
    <t>david.wuethrich@gmx.ch;</t>
  </si>
  <si>
    <t>hansr.schneider@me.com;</t>
  </si>
  <si>
    <t>maya.gisin@gmx.ch;</t>
  </si>
  <si>
    <t>r.steinauer@bluewin.ch;</t>
  </si>
  <si>
    <t>freijuerg@bluewin.ch;</t>
  </si>
  <si>
    <t>peter.schneider@magnet.ch;</t>
  </si>
  <si>
    <t xml:space="preserve">lukas.buechel@live.com </t>
  </si>
  <si>
    <t>astridbasler@breitband.ch</t>
  </si>
  <si>
    <t>lukas.buechel@live.com;</t>
  </si>
  <si>
    <t>Astrid Künzler</t>
  </si>
  <si>
    <t>Astrid und Ruedi Basler-Beugger</t>
  </si>
  <si>
    <t>Werner Abt</t>
  </si>
  <si>
    <t>Esther Rudin</t>
  </si>
  <si>
    <t>Roberto und Astrid Greuter-Obrecht</t>
  </si>
  <si>
    <t>Severin Schlub</t>
  </si>
  <si>
    <t>Ali Mirkan Cöcel</t>
  </si>
  <si>
    <t>Stefan Gy</t>
  </si>
  <si>
    <t>Matthias + Beatrix Schmutz</t>
  </si>
  <si>
    <t>Dejan und Violeta Ivkovic</t>
  </si>
  <si>
    <t>Peter und Dorothea Kühn</t>
  </si>
  <si>
    <t>Christoph Rudin</t>
  </si>
  <si>
    <t>Tina und Giovanni Valente</t>
  </si>
  <si>
    <t>Verena Marti-Lienhard</t>
  </si>
  <si>
    <t>Wolfgang Becker</t>
  </si>
  <si>
    <t>Karin Schneider</t>
  </si>
  <si>
    <t>Marco Meier, Katrin Gruber</t>
  </si>
  <si>
    <t>Esther Schneider</t>
  </si>
  <si>
    <t>Philipp + Rosmarie Füeger-Rüger</t>
  </si>
  <si>
    <t>Michelle + Lukas Calmbach</t>
  </si>
  <si>
    <t>Lukas Büchel Dtirrenberger</t>
  </si>
  <si>
    <t>Hugo Vogt</t>
  </si>
  <si>
    <t>Fredy + Edith Ktihris</t>
  </si>
  <si>
    <t>Ulas Sogan</t>
  </si>
  <si>
    <t>William Salamin + Rosa Schäli</t>
  </si>
  <si>
    <t>Elisabeth Büchle</t>
  </si>
  <si>
    <t>Christine + Hans R. Schneider-Zehnder</t>
  </si>
  <si>
    <t>Maja Gisin</t>
  </si>
  <si>
    <t>Maria Audrey I Rend Steinauer</t>
  </si>
  <si>
    <t>Luca Calà, Domeni ca Adornetto</t>
  </si>
  <si>
    <t>David Wüthrich</t>
  </si>
  <si>
    <t>Kandiah. + S. Ravindrarajah</t>
  </si>
  <si>
    <t>Wiebke und Jürg Frei</t>
  </si>
  <si>
    <t>Luca Calà, Domeni Calà Adornetto</t>
  </si>
  <si>
    <t>Stefan Gyr</t>
  </si>
  <si>
    <t>4402 Frenkendorf</t>
  </si>
  <si>
    <t>Eggstrasse 45</t>
  </si>
  <si>
    <t>Bahnweg 14a</t>
  </si>
  <si>
    <t>Neumatt 7</t>
  </si>
  <si>
    <t>Haslimattstrasse 1</t>
  </si>
  <si>
    <t>6010 Kriens</t>
  </si>
  <si>
    <t>Brüelmatten 13</t>
  </si>
  <si>
    <t>Brüelmatten 9</t>
  </si>
  <si>
    <t>Brüelmatten 8</t>
  </si>
  <si>
    <t>Brüelmatten 7</t>
  </si>
  <si>
    <t>Brüelmatten 21</t>
  </si>
  <si>
    <t>Brüelmatten 23</t>
  </si>
  <si>
    <t>Maria Audrey + René Steinauer</t>
  </si>
  <si>
    <t>Brüelmatten 24</t>
  </si>
  <si>
    <t>ravindrarajah@yahoo.com;</t>
  </si>
  <si>
    <t>astridbasler@breitband.ch;</t>
  </si>
  <si>
    <t>matthias.schmutz@gmx.net;</t>
  </si>
  <si>
    <t>schneiderka@bluewin.ch;</t>
  </si>
  <si>
    <t>marco.meier82@gmail.com;</t>
  </si>
  <si>
    <t>esther7304@bluewin.ch;</t>
  </si>
  <si>
    <t>kein Mail</t>
  </si>
  <si>
    <t>verena.marti@hotmail.com </t>
  </si>
  <si>
    <t>Arbeitssamstag</t>
  </si>
  <si>
    <t>Vertreter Block</t>
  </si>
  <si>
    <t>Lukas + Andrea Büchel Dürrenberger</t>
  </si>
  <si>
    <t>bluesdave79@icloud.com;</t>
  </si>
  <si>
    <t>dejan_ivkovic@icloud.com;</t>
  </si>
  <si>
    <t>giovanni.valente@hotmail.com</t>
  </si>
  <si>
    <t>domenica.adornetto@gmail.com;</t>
  </si>
  <si>
    <t>ste.gyr@gmail.com;</t>
  </si>
  <si>
    <t>bruelmatten@jobfactory.ch</t>
  </si>
  <si>
    <t>Spielplatz</t>
  </si>
  <si>
    <t xml:space="preserve">Peter und Therese Schneider </t>
  </si>
  <si>
    <t>Stimme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</si>
</sst>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rgb="FF444444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0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7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4" fillId="0" borderId="0" xfId="0" applyFont="1" applyBorder="1"/>
    <xf numFmtId="0" fontId="5" fillId="0" borderId="0" xfId="0" applyFont="1" applyBorder="1"/>
    <xf numFmtId="0" fontId="4" fillId="0" borderId="0" xfId="1" applyFont="1" applyBorder="1" applyAlignment="1" applyProtection="1"/>
    <xf numFmtId="0" fontId="4" fillId="0" borderId="0" xfId="0" applyFont="1" applyFill="1" applyBorder="1"/>
    <xf numFmtId="0" fontId="5" fillId="0" borderId="0" xfId="0" applyFont="1" applyFill="1" applyBorder="1"/>
    <xf numFmtId="0" fontId="8" fillId="0" borderId="0" xfId="56" applyFont="1" applyBorder="1" applyAlignment="1">
      <alignment horizontal="left"/>
    </xf>
    <xf numFmtId="0" fontId="8" fillId="0" borderId="0" xfId="56" applyFont="1" applyBorder="1"/>
    <xf numFmtId="0" fontId="0" fillId="0" borderId="0" xfId="0" applyBorder="1"/>
    <xf numFmtId="0" fontId="2" fillId="0" borderId="0" xfId="1" applyBorder="1"/>
    <xf numFmtId="0" fontId="4" fillId="0" borderId="0" xfId="0" applyFont="1"/>
    <xf numFmtId="0" fontId="5" fillId="0" borderId="1" xfId="0" applyFont="1" applyFill="1" applyBorder="1"/>
    <xf numFmtId="0" fontId="4" fillId="0" borderId="1" xfId="0" applyFont="1" applyBorder="1"/>
    <xf numFmtId="0" fontId="0" fillId="0" borderId="1" xfId="0" applyBorder="1"/>
    <xf numFmtId="0" fontId="4" fillId="0" borderId="1" xfId="0" applyFont="1" applyFill="1" applyBorder="1"/>
    <xf numFmtId="0" fontId="9" fillId="0" borderId="1" xfId="0" applyFont="1" applyBorder="1"/>
    <xf numFmtId="0" fontId="4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Fill="1" applyBorder="1"/>
    <xf numFmtId="0" fontId="8" fillId="0" borderId="6" xfId="56" applyFont="1" applyBorder="1"/>
    <xf numFmtId="0" fontId="0" fillId="0" borderId="7" xfId="0" applyBorder="1"/>
    <xf numFmtId="0" fontId="8" fillId="0" borderId="8" xfId="56" applyFont="1" applyBorder="1"/>
    <xf numFmtId="0" fontId="0" fillId="0" borderId="9" xfId="0" applyBorder="1"/>
    <xf numFmtId="0" fontId="4" fillId="0" borderId="8" xfId="0" applyFont="1" applyBorder="1"/>
    <xf numFmtId="0" fontId="4" fillId="0" borderId="10" xfId="0" applyFont="1" applyBorder="1"/>
    <xf numFmtId="0" fontId="4" fillId="0" borderId="11" xfId="0" applyFont="1" applyFill="1" applyBorder="1"/>
    <xf numFmtId="0" fontId="0" fillId="0" borderId="11" xfId="0" applyBorder="1"/>
    <xf numFmtId="0" fontId="0" fillId="0" borderId="12" xfId="0" applyBorder="1"/>
    <xf numFmtId="0" fontId="10" fillId="0" borderId="0" xfId="0" applyFont="1"/>
    <xf numFmtId="0" fontId="2" fillId="0" borderId="0" xfId="1"/>
    <xf numFmtId="3" fontId="0" fillId="0" borderId="0" xfId="0" applyNumberFormat="1"/>
    <xf numFmtId="0" fontId="5" fillId="0" borderId="1" xfId="0" applyFont="1" applyBorder="1"/>
    <xf numFmtId="0" fontId="8" fillId="0" borderId="1" xfId="56" applyFont="1" applyBorder="1"/>
    <xf numFmtId="0" fontId="4" fillId="0" borderId="1" xfId="1" applyFont="1" applyBorder="1" applyAlignment="1" applyProtection="1"/>
    <xf numFmtId="0" fontId="0" fillId="0" borderId="0" xfId="0" applyFill="1"/>
    <xf numFmtId="0" fontId="0" fillId="2" borderId="0" xfId="0" applyFill="1" applyBorder="1"/>
    <xf numFmtId="0" fontId="2" fillId="2" borderId="0" xfId="1" applyFill="1"/>
    <xf numFmtId="0" fontId="4" fillId="2" borderId="0" xfId="1" applyFont="1" applyFill="1" applyBorder="1" applyAlignment="1" applyProtection="1"/>
    <xf numFmtId="0" fontId="4" fillId="2" borderId="0" xfId="0" applyFont="1" applyFill="1" applyBorder="1"/>
    <xf numFmtId="0" fontId="0" fillId="2" borderId="0" xfId="0" applyFill="1"/>
    <xf numFmtId="0" fontId="2" fillId="2" borderId="0" xfId="1" applyFill="1" applyBorder="1"/>
    <xf numFmtId="0" fontId="4" fillId="0" borderId="0" xfId="0" applyFont="1" applyBorder="1" applyAlignment="1">
      <alignment wrapText="1"/>
    </xf>
    <xf numFmtId="0" fontId="5" fillId="0" borderId="13" xfId="0" applyFont="1" applyBorder="1"/>
    <xf numFmtId="0" fontId="5" fillId="0" borderId="14" xfId="0" applyFont="1" applyBorder="1"/>
    <xf numFmtId="0" fontId="4" fillId="0" borderId="8" xfId="0" applyFont="1" applyBorder="1" applyAlignment="1">
      <alignment wrapText="1"/>
    </xf>
    <xf numFmtId="0" fontId="0" fillId="0" borderId="9" xfId="0" applyFill="1" applyBorder="1"/>
    <xf numFmtId="0" fontId="4" fillId="0" borderId="11" xfId="0" applyFont="1" applyBorder="1"/>
    <xf numFmtId="0" fontId="2" fillId="0" borderId="9" xfId="1" applyFill="1" applyBorder="1"/>
    <xf numFmtId="0" fontId="4" fillId="0" borderId="15" xfId="0" applyFont="1" applyFill="1" applyBorder="1"/>
    <xf numFmtId="0" fontId="2" fillId="0" borderId="15" xfId="1" applyFill="1" applyBorder="1"/>
    <xf numFmtId="0" fontId="5" fillId="0" borderId="15" xfId="0" applyFont="1" applyFill="1" applyBorder="1"/>
    <xf numFmtId="0" fontId="2" fillId="0" borderId="0" xfId="1" applyAlignment="1">
      <alignment vertical="center"/>
    </xf>
    <xf numFmtId="14" fontId="0" fillId="0" borderId="0" xfId="0" applyNumberFormat="1"/>
    <xf numFmtId="0" fontId="1" fillId="0" borderId="0" xfId="0" applyFont="1"/>
    <xf numFmtId="0" fontId="4" fillId="0" borderId="9" xfId="0" applyFont="1" applyBorder="1"/>
    <xf numFmtId="0" fontId="2" fillId="0" borderId="9" xfId="1" applyBorder="1"/>
    <xf numFmtId="0" fontId="4" fillId="0" borderId="12" xfId="0" applyFont="1" applyBorder="1"/>
    <xf numFmtId="0" fontId="4" fillId="0" borderId="7" xfId="0" applyFont="1" applyBorder="1"/>
    <xf numFmtId="0" fontId="5" fillId="0" borderId="5" xfId="0" applyFont="1" applyBorder="1"/>
    <xf numFmtId="0" fontId="5" fillId="0" borderId="16" xfId="0" applyFont="1" applyBorder="1"/>
    <xf numFmtId="0" fontId="4" fillId="0" borderId="17" xfId="0" applyFont="1" applyBorder="1"/>
    <xf numFmtId="0" fontId="4" fillId="0" borderId="18" xfId="0" applyFont="1" applyBorder="1"/>
    <xf numFmtId="0" fontId="4" fillId="0" borderId="18" xfId="0" applyFont="1" applyBorder="1" applyAlignment="1">
      <alignment wrapText="1"/>
    </xf>
    <xf numFmtId="0" fontId="4" fillId="0" borderId="19" xfId="0" applyFont="1" applyBorder="1"/>
  </cellXfs>
  <cellStyles count="105">
    <cellStyle name="Besuchter Hyperlink" xfId="2" builtinId="9" hidden="1"/>
    <cellStyle name="Besuchter Hyperlink" xfId="3" builtinId="9" hidden="1"/>
    <cellStyle name="Besuchter Hyperlink" xfId="4" builtinId="9" hidden="1"/>
    <cellStyle name="Besuchter Hyperlink" xfId="5" builtinId="9" hidden="1"/>
    <cellStyle name="Besuchter Hyperlink" xfId="6" builtinId="9" hidden="1"/>
    <cellStyle name="Besuchter Hyperlink" xfId="7" builtinId="9" hidden="1"/>
    <cellStyle name="Besuchter Hyperlink" xfId="8" builtinId="9" hidden="1"/>
    <cellStyle name="Besuchter Hyperlink" xfId="9" builtinId="9" hidden="1"/>
    <cellStyle name="Besuchter Hyperlink" xfId="10" builtinId="9" hidden="1"/>
    <cellStyle name="Besuchter Hyperlink" xfId="11" builtinId="9" hidden="1"/>
    <cellStyle name="Besuchter Hyperlink" xfId="12" builtinId="9" hidden="1"/>
    <cellStyle name="Besuchter Hyperlink" xfId="13" builtinId="9" hidden="1"/>
    <cellStyle name="Besuchter Hyperlink" xfId="14" builtinId="9" hidden="1"/>
    <cellStyle name="Besuchter Hyperlink" xfId="15" builtinId="9" hidden="1"/>
    <cellStyle name="Besuchter Hyperlink" xfId="16" builtinId="9" hidden="1"/>
    <cellStyle name="Besuchter Hyperlink" xfId="17" builtinId="9" hidden="1"/>
    <cellStyle name="Besuchter Hyperlink" xfId="18" builtinId="9" hidden="1"/>
    <cellStyle name="Besuchter Hyperlink" xfId="19" builtinId="9" hidden="1"/>
    <cellStyle name="Besuchter Hyperlink" xfId="20" builtinId="9" hidden="1"/>
    <cellStyle name="Besuchter Hyperlink" xfId="21" builtinId="9" hidden="1"/>
    <cellStyle name="Besuchter Hyperlink" xfId="22" builtinId="9" hidden="1"/>
    <cellStyle name="Besuchter Hyperlink" xfId="23" builtinId="9" hidden="1"/>
    <cellStyle name="Besuchter Hyperlink" xfId="24" builtinId="9" hidden="1"/>
    <cellStyle name="Besuchter Hyperlink" xfId="25" builtinId="9" hidden="1"/>
    <cellStyle name="Besuchter Hyperlink" xfId="26" builtinId="9" hidden="1"/>
    <cellStyle name="Besuchter Hyperlink" xfId="27" builtinId="9" hidden="1"/>
    <cellStyle name="Besuchter Hyperlink" xfId="28" builtinId="9" hidden="1"/>
    <cellStyle name="Besuchter Hyperlink" xfId="29" builtinId="9" hidden="1"/>
    <cellStyle name="Besuchter Hyperlink" xfId="30" builtinId="9" hidden="1"/>
    <cellStyle name="Besuchter Hyperlink" xfId="31" builtinId="9" hidden="1"/>
    <cellStyle name="Besuchter Hyperlink" xfId="32" builtinId="9" hidden="1"/>
    <cellStyle name="Besuchter Hyperlink" xfId="33" builtinId="9" hidden="1"/>
    <cellStyle name="Besuchter Hyperlink" xfId="34" builtinId="9" hidden="1"/>
    <cellStyle name="Besuchter Hyperlink" xfId="35" builtinId="9" hidden="1"/>
    <cellStyle name="Besuchter Hyperlink" xfId="36" builtinId="9" hidden="1"/>
    <cellStyle name="Besuchter Hyperlink" xfId="37" builtinId="9" hidden="1"/>
    <cellStyle name="Besuchter Hyperlink" xfId="38" builtinId="9" hidden="1"/>
    <cellStyle name="Besuchter Hyperlink" xfId="39" builtinId="9" hidden="1"/>
    <cellStyle name="Besuchter Hyperlink" xfId="40" builtinId="9" hidden="1"/>
    <cellStyle name="Besuchter Hyperlink" xfId="41" builtinId="9" hidden="1"/>
    <cellStyle name="Besuchter Hyperlink" xfId="42" builtinId="9" hidden="1"/>
    <cellStyle name="Besuchter Hyperlink" xfId="43" builtinId="9" hidden="1"/>
    <cellStyle name="Besuchter Hyperlink" xfId="44" builtinId="9" hidden="1"/>
    <cellStyle name="Besuchter Hyperlink" xfId="45" builtinId="9" hidden="1"/>
    <cellStyle name="Besuchter Hyperlink" xfId="46" builtinId="9" hidden="1"/>
    <cellStyle name="Besuchter Hyperlink" xfId="47" builtinId="9" hidden="1"/>
    <cellStyle name="Besuchter Hyperlink" xfId="48" builtinId="9" hidden="1"/>
    <cellStyle name="Besuchter Hyperlink" xfId="49" builtinId="9" hidden="1"/>
    <cellStyle name="Besuchter Hyperlink" xfId="50" builtinId="9" hidden="1"/>
    <cellStyle name="Besuchter Hyperlink" xfId="51" builtinId="9" hidden="1"/>
    <cellStyle name="Besuchter Hyperlink" xfId="52" builtinId="9" hidden="1"/>
    <cellStyle name="Besuchter Hyperlink" xfId="53" builtinId="9" hidden="1"/>
    <cellStyle name="Besuchter Hyperlink" xfId="54" builtinId="9" hidden="1"/>
    <cellStyle name="Besuchter Hyperlink" xfId="55" builtinId="9" hidden="1"/>
    <cellStyle name="Besuchter Hyperlink" xfId="57" builtinId="9" hidden="1"/>
    <cellStyle name="Besuchter Hyperlink" xfId="58" builtinId="9" hidden="1"/>
    <cellStyle name="Besuchter Hyperlink" xfId="59" builtinId="9" hidden="1"/>
    <cellStyle name="Besuchter Hyperlink" xfId="60" builtinId="9" hidden="1"/>
    <cellStyle name="Besuchter Hyperlink" xfId="61" builtinId="9" hidden="1"/>
    <cellStyle name="Besuchter Hyperlink" xfId="62" builtinId="9" hidden="1"/>
    <cellStyle name="Besuchter Hyperlink" xfId="63" builtinId="9" hidden="1"/>
    <cellStyle name="Besuchter Hyperlink" xfId="64" builtinId="9" hidden="1"/>
    <cellStyle name="Besuchter Hyperlink" xfId="65" builtinId="9" hidden="1"/>
    <cellStyle name="Besuchter Hyperlink" xfId="66" builtinId="9" hidden="1"/>
    <cellStyle name="Besuchter Hyperlink" xfId="67" builtinId="9" hidden="1"/>
    <cellStyle name="Besuchter Hyperlink" xfId="68" builtinId="9" hidden="1"/>
    <cellStyle name="Besuchter Hyperlink" xfId="69" builtinId="9" hidden="1"/>
    <cellStyle name="Besuchter Hyperlink" xfId="70" builtinId="9" hidden="1"/>
    <cellStyle name="Besuchter Hyperlink" xfId="71" builtinId="9" hidden="1"/>
    <cellStyle name="Besuchter Hyperlink" xfId="72" builtinId="9" hidden="1"/>
    <cellStyle name="Besuchter Hyperlink" xfId="73" builtinId="9" hidden="1"/>
    <cellStyle name="Besuchter Hyperlink" xfId="74" builtinId="9" hidden="1"/>
    <cellStyle name="Besuchter Hyperlink" xfId="75" builtinId="9" hidden="1"/>
    <cellStyle name="Besuchter Hyperlink" xfId="76" builtinId="9" hidden="1"/>
    <cellStyle name="Besuchter Hyperlink" xfId="77" builtinId="9" hidden="1"/>
    <cellStyle name="Besuchter Hyperlink" xfId="78" builtinId="9" hidden="1"/>
    <cellStyle name="Besuchter Hyperlink" xfId="79" builtinId="9" hidden="1"/>
    <cellStyle name="Besuchter Hyperlink" xfId="80" builtinId="9" hidden="1"/>
    <cellStyle name="Besuchter Hyperlink" xfId="81" builtinId="9" hidden="1"/>
    <cellStyle name="Besuchter Hyperlink" xfId="82" builtinId="9" hidden="1"/>
    <cellStyle name="Besuchter Hyperlink" xfId="83" builtinId="9" hidden="1"/>
    <cellStyle name="Besuchter Hyperlink" xfId="84" builtinId="9" hidden="1"/>
    <cellStyle name="Besuchter Hyperlink" xfId="85" builtinId="9" hidden="1"/>
    <cellStyle name="Besuchter Hyperlink" xfId="86" builtinId="9" hidden="1"/>
    <cellStyle name="Besuchter Hyperlink" xfId="87" builtinId="9" hidden="1"/>
    <cellStyle name="Besuchter Hyperlink" xfId="88" builtinId="9" hidden="1"/>
    <cellStyle name="Besuchter Hyperlink" xfId="89" builtinId="9" hidden="1"/>
    <cellStyle name="Besuchter Hyperlink" xfId="90" builtinId="9" hidden="1"/>
    <cellStyle name="Besuchter Hyperlink" xfId="91" builtinId="9" hidden="1"/>
    <cellStyle name="Besuchter Hyperlink" xfId="92" builtinId="9" hidden="1"/>
    <cellStyle name="Besuchter Hyperlink" xfId="93" builtinId="9" hidden="1"/>
    <cellStyle name="Besuchter Hyperlink" xfId="94" builtinId="9" hidden="1"/>
    <cellStyle name="Besuchter Hyperlink" xfId="95" builtinId="9" hidden="1"/>
    <cellStyle name="Besuchter Hyperlink" xfId="96" builtinId="9" hidden="1"/>
    <cellStyle name="Besuchter Hyperlink" xfId="97" builtinId="9" hidden="1"/>
    <cellStyle name="Besuchter Hyperlink" xfId="98" builtinId="9" hidden="1"/>
    <cellStyle name="Besuchter Hyperlink" xfId="99" builtinId="9" hidden="1"/>
    <cellStyle name="Besuchter Hyperlink" xfId="100" builtinId="9" hidden="1"/>
    <cellStyle name="Besuchter Hyperlink" xfId="101" builtinId="9" hidden="1"/>
    <cellStyle name="Besuchter Hyperlink" xfId="102" builtinId="9" hidden="1"/>
    <cellStyle name="Besuchter Hyperlink" xfId="103" builtinId="9" hidden="1"/>
    <cellStyle name="Besuchter Hyperlink" xfId="104" builtinId="9" hidden="1"/>
    <cellStyle name="Link" xfId="1" builtinId="8"/>
    <cellStyle name="Standard" xfId="0" builtinId="0"/>
    <cellStyle name="Standard 2" xfId="56" xr:uid="{00000000-0005-0000-0000-000068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atthias.schmutz@gmx.net;" TargetMode="External"/><Relationship Id="rId13" Type="http://schemas.openxmlformats.org/officeDocument/2006/relationships/hyperlink" Target="mailto:dejan_ivkovic@icloud.com;" TargetMode="External"/><Relationship Id="rId18" Type="http://schemas.openxmlformats.org/officeDocument/2006/relationships/printerSettings" Target="../printerSettings/printerSettings1.bin"/><Relationship Id="rId3" Type="http://schemas.openxmlformats.org/officeDocument/2006/relationships/hyperlink" Target="mailto:ravindrarajah@yahoo.com;" TargetMode="External"/><Relationship Id="rId7" Type="http://schemas.openxmlformats.org/officeDocument/2006/relationships/hyperlink" Target="mailto:astridbasler@breitband.ch;" TargetMode="External"/><Relationship Id="rId12" Type="http://schemas.openxmlformats.org/officeDocument/2006/relationships/hyperlink" Target="mailto:bluesdave79@icloud.com;" TargetMode="External"/><Relationship Id="rId17" Type="http://schemas.openxmlformats.org/officeDocument/2006/relationships/hyperlink" Target="mailto:peter.schneider@magnet.ch;" TargetMode="External"/><Relationship Id="rId2" Type="http://schemas.openxmlformats.org/officeDocument/2006/relationships/hyperlink" Target="mailto:lcalmbach@gmail.com;" TargetMode="External"/><Relationship Id="rId16" Type="http://schemas.openxmlformats.org/officeDocument/2006/relationships/hyperlink" Target="mailto:freijuerg@bluewin.ch;" TargetMode="External"/><Relationship Id="rId1" Type="http://schemas.openxmlformats.org/officeDocument/2006/relationships/hyperlink" Target="mailto:lukas.buechel@live.com;" TargetMode="External"/><Relationship Id="rId6" Type="http://schemas.openxmlformats.org/officeDocument/2006/relationships/hyperlink" Target="mailto:marco.meier82@gmail.com;" TargetMode="External"/><Relationship Id="rId11" Type="http://schemas.openxmlformats.org/officeDocument/2006/relationships/hyperlink" Target="http://tel.search.ch/voip.html?tel=0619013754" TargetMode="External"/><Relationship Id="rId5" Type="http://schemas.openxmlformats.org/officeDocument/2006/relationships/hyperlink" Target="mailto:schneiderka@bluewin.ch;" TargetMode="External"/><Relationship Id="rId15" Type="http://schemas.openxmlformats.org/officeDocument/2006/relationships/hyperlink" Target="mailto:ste.gyr@gmail.com;" TargetMode="External"/><Relationship Id="rId10" Type="http://schemas.openxmlformats.org/officeDocument/2006/relationships/hyperlink" Target="mailto:verena.marti@hotmail.com" TargetMode="External"/><Relationship Id="rId4" Type="http://schemas.openxmlformats.org/officeDocument/2006/relationships/hyperlink" Target="mailto:esther7304@bluewin.ch;" TargetMode="External"/><Relationship Id="rId9" Type="http://schemas.openxmlformats.org/officeDocument/2006/relationships/hyperlink" Target="mailto:nunziata_v@hotmail.com;" TargetMode="External"/><Relationship Id="rId14" Type="http://schemas.openxmlformats.org/officeDocument/2006/relationships/hyperlink" Target="mailto:domenica.adornetto@gmail.com;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kuehnis.liestal@bluewin.ch" TargetMode="External"/><Relationship Id="rId13" Type="http://schemas.openxmlformats.org/officeDocument/2006/relationships/hyperlink" Target="mailto:lukas.buechel@live.com;" TargetMode="External"/><Relationship Id="rId3" Type="http://schemas.openxmlformats.org/officeDocument/2006/relationships/hyperlink" Target="http://tel.search.ch/voip.html?tel=0619016859" TargetMode="External"/><Relationship Id="rId7" Type="http://schemas.openxmlformats.org/officeDocument/2006/relationships/hyperlink" Target="https://tel.search.ch/voip.html?tel=0619014724" TargetMode="External"/><Relationship Id="rId12" Type="http://schemas.openxmlformats.org/officeDocument/2006/relationships/hyperlink" Target="mailto:lukas.buechel@live.com;" TargetMode="External"/><Relationship Id="rId2" Type="http://schemas.openxmlformats.org/officeDocument/2006/relationships/hyperlink" Target="http://tel.search.ch/voip.html?tel=0619014724" TargetMode="External"/><Relationship Id="rId1" Type="http://schemas.openxmlformats.org/officeDocument/2006/relationships/hyperlink" Target="http://geoview.bl.ch/?map_x=2621004.3739742&amp;map_y=1260042.0926094&amp;map_zoom=13&amp;tree_group_layers_Geb%C3%A4ude=gebaeudedatenbank_egiden&amp;tree_groups=Geb%C3%A4ude%2CKataster%20belasteter%20Standorte&amp;baselayer_opacity=72&amp;baselayer_ref=grundkarte_farbig" TargetMode="External"/><Relationship Id="rId6" Type="http://schemas.openxmlformats.org/officeDocument/2006/relationships/hyperlink" Target="mailto:elisabeth.buechle@hotmail.com" TargetMode="External"/><Relationship Id="rId11" Type="http://schemas.openxmlformats.org/officeDocument/2006/relationships/hyperlink" Target="mailto:lukas.buechel@live.com" TargetMode="External"/><Relationship Id="rId5" Type="http://schemas.openxmlformats.org/officeDocument/2006/relationships/hyperlink" Target="http://tel.search.ch/voip.html?tel=0619013754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peter.schneider@magnet.ch;" TargetMode="External"/><Relationship Id="rId4" Type="http://schemas.openxmlformats.org/officeDocument/2006/relationships/hyperlink" Target="http://tel.search.ch/voip.html?tel=0793025331" TargetMode="External"/><Relationship Id="rId9" Type="http://schemas.openxmlformats.org/officeDocument/2006/relationships/hyperlink" Target="mailto:kuehnis.liestal@bluewin.ch" TargetMode="External"/><Relationship Id="rId14" Type="http://schemas.openxmlformats.org/officeDocument/2006/relationships/hyperlink" Target="mailto:lcalmbac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5520-2B2E-4AE2-92B6-FE8C4EDBC20B}">
  <sheetPr filterMode="1"/>
  <dimension ref="A1:M36"/>
  <sheetViews>
    <sheetView tabSelected="1" topLeftCell="A16" workbookViewId="0">
      <selection activeCell="F2" sqref="F2:F36"/>
    </sheetView>
  </sheetViews>
  <sheetFormatPr baseColWidth="10" defaultRowHeight="15.75" x14ac:dyDescent="0.25"/>
  <cols>
    <col min="1" max="1" width="29.5" customWidth="1"/>
    <col min="2" max="2" width="8.375" customWidth="1"/>
    <col min="3" max="3" width="14.625" customWidth="1"/>
    <col min="4" max="5" width="14.5" customWidth="1"/>
    <col min="6" max="6" width="40.75" style="46" customWidth="1"/>
    <col min="7" max="7" width="11.875" customWidth="1"/>
    <col min="8" max="10" width="12.25" customWidth="1"/>
    <col min="12" max="12" width="16.25" customWidth="1"/>
  </cols>
  <sheetData>
    <row r="1" spans="1:13" x14ac:dyDescent="0.25">
      <c r="A1" s="43" t="s">
        <v>0</v>
      </c>
      <c r="B1" s="44" t="s">
        <v>76</v>
      </c>
      <c r="C1" s="44" t="s">
        <v>1</v>
      </c>
      <c r="D1" s="44"/>
      <c r="E1" s="44" t="s">
        <v>2</v>
      </c>
      <c r="F1" s="46" t="s">
        <v>3</v>
      </c>
      <c r="G1" s="51" t="s">
        <v>291</v>
      </c>
      <c r="H1" s="5" t="s">
        <v>293</v>
      </c>
      <c r="I1" s="5" t="s">
        <v>66</v>
      </c>
      <c r="J1" s="5" t="s">
        <v>302</v>
      </c>
      <c r="K1" s="5" t="s">
        <v>2</v>
      </c>
      <c r="L1" s="5" t="s">
        <v>11</v>
      </c>
      <c r="M1" s="5" t="s">
        <v>60</v>
      </c>
    </row>
    <row r="2" spans="1:13" x14ac:dyDescent="0.25">
      <c r="A2" s="24" t="s">
        <v>269</v>
      </c>
      <c r="B2" s="12">
        <v>1</v>
      </c>
      <c r="C2" s="12" t="s">
        <v>10</v>
      </c>
      <c r="D2" s="12" t="s">
        <v>100</v>
      </c>
      <c r="E2" s="12"/>
      <c r="F2" s="48" t="s">
        <v>299</v>
      </c>
    </row>
    <row r="3" spans="1:13" hidden="1" x14ac:dyDescent="0.25">
      <c r="A3" s="24" t="s">
        <v>236</v>
      </c>
      <c r="B3" s="12">
        <v>1</v>
      </c>
      <c r="C3" s="12" t="s">
        <v>10</v>
      </c>
      <c r="D3" s="12" t="s">
        <v>100</v>
      </c>
      <c r="E3" s="12"/>
      <c r="G3">
        <v>1</v>
      </c>
    </row>
    <row r="4" spans="1:13" x14ac:dyDescent="0.25">
      <c r="A4" s="45" t="s">
        <v>267</v>
      </c>
      <c r="B4" s="12">
        <v>1</v>
      </c>
      <c r="C4" s="12" t="s">
        <v>10</v>
      </c>
      <c r="D4" s="12" t="s">
        <v>100</v>
      </c>
      <c r="E4" s="12"/>
      <c r="F4" s="48" t="s">
        <v>285</v>
      </c>
      <c r="H4">
        <v>1</v>
      </c>
    </row>
    <row r="5" spans="1:13" x14ac:dyDescent="0.25">
      <c r="A5" s="24" t="s">
        <v>237</v>
      </c>
      <c r="B5" s="12">
        <v>1</v>
      </c>
      <c r="C5" s="12" t="s">
        <v>10</v>
      </c>
      <c r="D5" s="12" t="s">
        <v>100</v>
      </c>
      <c r="E5" s="30" t="s">
        <v>175</v>
      </c>
      <c r="F5" s="48" t="s">
        <v>286</v>
      </c>
      <c r="H5">
        <v>1</v>
      </c>
      <c r="L5" t="s">
        <v>88</v>
      </c>
    </row>
    <row r="6" spans="1:13" hidden="1" x14ac:dyDescent="0.25">
      <c r="A6" s="24" t="s">
        <v>238</v>
      </c>
      <c r="B6" s="12">
        <v>1</v>
      </c>
      <c r="C6" s="12" t="s">
        <v>10</v>
      </c>
      <c r="D6" s="12" t="s">
        <v>100</v>
      </c>
      <c r="E6" s="12"/>
      <c r="G6">
        <v>1</v>
      </c>
    </row>
    <row r="7" spans="1:13" x14ac:dyDescent="0.25">
      <c r="A7" s="24" t="s">
        <v>239</v>
      </c>
      <c r="B7" s="12">
        <v>1</v>
      </c>
      <c r="C7" s="12" t="s">
        <v>10</v>
      </c>
      <c r="D7" s="12" t="s">
        <v>100</v>
      </c>
      <c r="E7" s="12"/>
      <c r="F7" s="46" t="s">
        <v>221</v>
      </c>
      <c r="H7">
        <v>1</v>
      </c>
    </row>
    <row r="8" spans="1:13" x14ac:dyDescent="0.25">
      <c r="A8" s="24" t="s">
        <v>240</v>
      </c>
      <c r="B8" s="12">
        <v>1</v>
      </c>
      <c r="C8" s="12" t="s">
        <v>10</v>
      </c>
      <c r="D8" s="12" t="s">
        <v>100</v>
      </c>
      <c r="E8" s="12"/>
      <c r="F8" s="46" t="s">
        <v>218</v>
      </c>
      <c r="H8">
        <v>1</v>
      </c>
      <c r="J8">
        <v>1</v>
      </c>
      <c r="L8" t="s">
        <v>294</v>
      </c>
    </row>
    <row r="9" spans="1:13" x14ac:dyDescent="0.25">
      <c r="A9" s="24" t="s">
        <v>241</v>
      </c>
      <c r="B9" s="12">
        <v>1</v>
      </c>
      <c r="C9" s="12" t="s">
        <v>273</v>
      </c>
      <c r="D9" s="12" t="s">
        <v>271</v>
      </c>
      <c r="E9" s="12"/>
      <c r="F9" s="46" t="s">
        <v>217</v>
      </c>
    </row>
    <row r="10" spans="1:13" hidden="1" x14ac:dyDescent="0.25">
      <c r="A10" s="24" t="s">
        <v>242</v>
      </c>
      <c r="B10" s="12">
        <v>1</v>
      </c>
      <c r="C10" s="12" t="s">
        <v>272</v>
      </c>
      <c r="D10" s="12" t="s">
        <v>271</v>
      </c>
      <c r="E10" s="12"/>
      <c r="G10">
        <v>1</v>
      </c>
    </row>
    <row r="11" spans="1:13" x14ac:dyDescent="0.25">
      <c r="A11" s="24" t="s">
        <v>270</v>
      </c>
      <c r="B11" s="12">
        <v>1</v>
      </c>
      <c r="C11" s="12" t="s">
        <v>10</v>
      </c>
      <c r="D11" s="12" t="s">
        <v>100</v>
      </c>
      <c r="E11" s="12"/>
      <c r="F11" s="48" t="s">
        <v>300</v>
      </c>
    </row>
    <row r="12" spans="1:13" x14ac:dyDescent="0.25">
      <c r="A12" s="24" t="s">
        <v>244</v>
      </c>
      <c r="B12" s="12">
        <v>1</v>
      </c>
      <c r="C12" s="12" t="s">
        <v>10</v>
      </c>
      <c r="D12" s="12" t="s">
        <v>100</v>
      </c>
      <c r="E12" s="12"/>
      <c r="F12" s="48" t="s">
        <v>287</v>
      </c>
      <c r="G12" s="49"/>
      <c r="H12">
        <v>1</v>
      </c>
    </row>
    <row r="13" spans="1:13" x14ac:dyDescent="0.25">
      <c r="A13" s="24" t="s">
        <v>245</v>
      </c>
      <c r="B13" s="12">
        <v>1</v>
      </c>
      <c r="C13" s="12" t="s">
        <v>10</v>
      </c>
      <c r="D13" s="12" t="s">
        <v>100</v>
      </c>
      <c r="E13" s="12"/>
      <c r="F13" s="48" t="s">
        <v>297</v>
      </c>
    </row>
    <row r="14" spans="1:13" hidden="1" x14ac:dyDescent="0.25">
      <c r="A14" s="24" t="s">
        <v>246</v>
      </c>
      <c r="B14" s="12">
        <v>0</v>
      </c>
      <c r="C14" s="12" t="s">
        <v>10</v>
      </c>
      <c r="D14" s="12" t="s">
        <v>100</v>
      </c>
      <c r="E14" s="12"/>
      <c r="G14">
        <v>1</v>
      </c>
    </row>
    <row r="15" spans="1:13" hidden="1" x14ac:dyDescent="0.25">
      <c r="A15" s="24" t="s">
        <v>247</v>
      </c>
      <c r="B15" s="12">
        <v>0</v>
      </c>
      <c r="C15" s="12" t="s">
        <v>10</v>
      </c>
      <c r="D15" s="12" t="s">
        <v>100</v>
      </c>
      <c r="E15" s="12"/>
      <c r="G15">
        <v>1</v>
      </c>
    </row>
    <row r="16" spans="1:13" x14ac:dyDescent="0.25">
      <c r="A16" s="24" t="s">
        <v>248</v>
      </c>
      <c r="B16" s="12">
        <v>1</v>
      </c>
      <c r="C16" s="12" t="s">
        <v>32</v>
      </c>
      <c r="D16" s="12" t="s">
        <v>100</v>
      </c>
      <c r="E16" s="12"/>
      <c r="F16" s="48" t="s">
        <v>220</v>
      </c>
      <c r="H16">
        <v>1</v>
      </c>
      <c r="J16">
        <v>1</v>
      </c>
      <c r="M16" t="s">
        <v>298</v>
      </c>
    </row>
    <row r="17" spans="1:12" x14ac:dyDescent="0.25">
      <c r="A17" s="24" t="s">
        <v>249</v>
      </c>
      <c r="B17" s="12">
        <v>1</v>
      </c>
      <c r="C17" s="12" t="s">
        <v>32</v>
      </c>
      <c r="D17" s="12" t="s">
        <v>100</v>
      </c>
      <c r="E17" s="12"/>
      <c r="F17" s="52" t="s">
        <v>292</v>
      </c>
      <c r="L17" s="52"/>
    </row>
    <row r="18" spans="1:12" hidden="1" x14ac:dyDescent="0.25">
      <c r="A18" s="24" t="s">
        <v>250</v>
      </c>
      <c r="B18" s="12">
        <v>1</v>
      </c>
      <c r="C18" s="12" t="s">
        <v>274</v>
      </c>
      <c r="D18" s="12" t="s">
        <v>106</v>
      </c>
      <c r="E18" s="12">
        <v>41619015684</v>
      </c>
      <c r="G18">
        <v>1</v>
      </c>
    </row>
    <row r="19" spans="1:12" x14ac:dyDescent="0.25">
      <c r="A19" s="24" t="s">
        <v>251</v>
      </c>
      <c r="B19" s="12">
        <v>1</v>
      </c>
      <c r="C19" s="12" t="s">
        <v>107</v>
      </c>
      <c r="D19" s="12" t="s">
        <v>108</v>
      </c>
      <c r="E19" s="12"/>
      <c r="F19" s="48" t="s">
        <v>288</v>
      </c>
      <c r="G19" s="4"/>
    </row>
    <row r="20" spans="1:12" x14ac:dyDescent="0.25">
      <c r="A20" s="24" t="s">
        <v>252</v>
      </c>
      <c r="B20" s="12">
        <v>1</v>
      </c>
      <c r="C20" s="12" t="s">
        <v>32</v>
      </c>
      <c r="D20" s="12" t="s">
        <v>100</v>
      </c>
      <c r="E20" s="12"/>
      <c r="F20" s="48" t="s">
        <v>289</v>
      </c>
      <c r="G20" s="4"/>
      <c r="H20">
        <v>1</v>
      </c>
    </row>
    <row r="21" spans="1:12" x14ac:dyDescent="0.25">
      <c r="A21" s="24" t="s">
        <v>253</v>
      </c>
      <c r="B21" s="12">
        <v>1</v>
      </c>
      <c r="C21" s="12" t="s">
        <v>275</v>
      </c>
      <c r="D21" s="12" t="s">
        <v>276</v>
      </c>
      <c r="E21" s="12"/>
      <c r="F21" s="48" t="s">
        <v>290</v>
      </c>
      <c r="G21" s="4"/>
    </row>
    <row r="22" spans="1:12" x14ac:dyDescent="0.25">
      <c r="A22" s="24" t="s">
        <v>303</v>
      </c>
      <c r="B22" s="12">
        <v>1</v>
      </c>
      <c r="C22" s="12" t="s">
        <v>32</v>
      </c>
      <c r="D22" s="12" t="s">
        <v>100</v>
      </c>
      <c r="E22" s="12"/>
      <c r="F22" s="48" t="s">
        <v>232</v>
      </c>
      <c r="G22" s="4"/>
    </row>
    <row r="23" spans="1:12" x14ac:dyDescent="0.25">
      <c r="A23" s="24" t="s">
        <v>254</v>
      </c>
      <c r="B23" s="12">
        <v>1</v>
      </c>
      <c r="C23" s="12" t="s">
        <v>277</v>
      </c>
      <c r="D23" s="12" t="s">
        <v>100</v>
      </c>
      <c r="E23" s="12"/>
      <c r="F23" s="46" t="s">
        <v>226</v>
      </c>
      <c r="H23">
        <v>1</v>
      </c>
      <c r="I23">
        <v>1</v>
      </c>
    </row>
    <row r="24" spans="1:12" x14ac:dyDescent="0.25">
      <c r="A24" s="24" t="s">
        <v>255</v>
      </c>
      <c r="B24" s="12">
        <v>1</v>
      </c>
      <c r="C24" s="12" t="s">
        <v>63</v>
      </c>
      <c r="D24" s="12" t="s">
        <v>100</v>
      </c>
      <c r="E24" s="12"/>
      <c r="F24" s="48" t="s">
        <v>225</v>
      </c>
      <c r="H24">
        <v>1</v>
      </c>
      <c r="I24">
        <v>1</v>
      </c>
      <c r="L24" t="s">
        <v>147</v>
      </c>
    </row>
    <row r="25" spans="1:12" x14ac:dyDescent="0.25">
      <c r="A25" s="24" t="s">
        <v>295</v>
      </c>
      <c r="B25" s="12">
        <v>1</v>
      </c>
      <c r="C25" s="12" t="s">
        <v>71</v>
      </c>
      <c r="D25" s="12" t="s">
        <v>100</v>
      </c>
      <c r="E25" s="12"/>
      <c r="F25" s="46" t="s">
        <v>235</v>
      </c>
      <c r="H25">
        <v>1</v>
      </c>
      <c r="I25">
        <v>1</v>
      </c>
      <c r="J25">
        <v>1</v>
      </c>
    </row>
    <row r="26" spans="1:12" hidden="1" x14ac:dyDescent="0.25">
      <c r="A26" s="24" t="s">
        <v>257</v>
      </c>
      <c r="B26" s="12">
        <v>0</v>
      </c>
      <c r="C26" s="12" t="s">
        <v>75</v>
      </c>
      <c r="D26" s="12" t="s">
        <v>100</v>
      </c>
      <c r="E26" s="12"/>
      <c r="G26">
        <v>1</v>
      </c>
    </row>
    <row r="27" spans="1:12" x14ac:dyDescent="0.25">
      <c r="A27" s="24" t="s">
        <v>258</v>
      </c>
      <c r="B27" s="12">
        <v>1</v>
      </c>
      <c r="C27" s="12" t="s">
        <v>278</v>
      </c>
      <c r="D27" s="12" t="s">
        <v>100</v>
      </c>
      <c r="E27" s="12"/>
      <c r="F27" s="46" t="s">
        <v>224</v>
      </c>
      <c r="I27">
        <v>1</v>
      </c>
    </row>
    <row r="28" spans="1:12" x14ac:dyDescent="0.25">
      <c r="A28" s="24" t="s">
        <v>259</v>
      </c>
      <c r="B28" s="12">
        <v>1</v>
      </c>
      <c r="C28" s="12" t="s">
        <v>279</v>
      </c>
      <c r="D28" s="12" t="s">
        <v>100</v>
      </c>
      <c r="E28" s="12"/>
      <c r="F28" s="46" t="s">
        <v>223</v>
      </c>
      <c r="H28">
        <v>1</v>
      </c>
      <c r="I28">
        <v>1</v>
      </c>
    </row>
    <row r="29" spans="1:12" x14ac:dyDescent="0.25">
      <c r="A29" s="24" t="s">
        <v>260</v>
      </c>
      <c r="B29" s="12">
        <v>1</v>
      </c>
      <c r="C29" s="12" t="s">
        <v>280</v>
      </c>
      <c r="D29" s="12" t="s">
        <v>100</v>
      </c>
      <c r="E29" s="12"/>
      <c r="F29" s="46" t="s">
        <v>222</v>
      </c>
      <c r="H29">
        <v>1</v>
      </c>
      <c r="I29">
        <v>1</v>
      </c>
    </row>
    <row r="30" spans="1:12" hidden="1" x14ac:dyDescent="0.25">
      <c r="A30" s="24" t="s">
        <v>261</v>
      </c>
      <c r="B30" s="12">
        <v>1</v>
      </c>
      <c r="C30" s="12" t="s">
        <v>84</v>
      </c>
      <c r="D30" s="12" t="s">
        <v>100</v>
      </c>
      <c r="E30" s="12"/>
      <c r="G30">
        <v>1</v>
      </c>
    </row>
    <row r="31" spans="1:12" x14ac:dyDescent="0.25">
      <c r="A31" s="24" t="s">
        <v>266</v>
      </c>
      <c r="B31" s="12">
        <v>1</v>
      </c>
      <c r="C31" s="12" t="s">
        <v>183</v>
      </c>
      <c r="D31" s="12" t="s">
        <v>100</v>
      </c>
      <c r="E31" s="12"/>
      <c r="F31" s="48" t="s">
        <v>296</v>
      </c>
      <c r="G31" s="50"/>
      <c r="H31">
        <v>1</v>
      </c>
      <c r="I31">
        <v>1</v>
      </c>
    </row>
    <row r="32" spans="1:12" x14ac:dyDescent="0.25">
      <c r="A32" s="24" t="s">
        <v>262</v>
      </c>
      <c r="B32" s="12">
        <v>1</v>
      </c>
      <c r="C32" s="12" t="s">
        <v>281</v>
      </c>
      <c r="D32" s="12" t="s">
        <v>100</v>
      </c>
      <c r="E32" s="12"/>
      <c r="F32" s="46" t="s">
        <v>228</v>
      </c>
      <c r="H32">
        <v>1</v>
      </c>
      <c r="I32">
        <v>1</v>
      </c>
      <c r="J32">
        <v>1</v>
      </c>
    </row>
    <row r="33" spans="1:12" x14ac:dyDescent="0.25">
      <c r="A33" s="24" t="s">
        <v>263</v>
      </c>
      <c r="B33" s="12">
        <v>1</v>
      </c>
      <c r="C33" s="12" t="s">
        <v>67</v>
      </c>
      <c r="D33" s="12" t="s">
        <v>100</v>
      </c>
      <c r="E33" s="12"/>
      <c r="F33" s="46" t="s">
        <v>229</v>
      </c>
      <c r="H33">
        <v>1</v>
      </c>
      <c r="I33">
        <v>1</v>
      </c>
    </row>
    <row r="34" spans="1:12" x14ac:dyDescent="0.25">
      <c r="A34" s="24" t="s">
        <v>283</v>
      </c>
      <c r="B34" s="12">
        <v>1</v>
      </c>
      <c r="C34" s="12" t="s">
        <v>282</v>
      </c>
      <c r="D34" s="12" t="s">
        <v>100</v>
      </c>
      <c r="E34" s="12"/>
      <c r="F34" s="46" t="s">
        <v>230</v>
      </c>
      <c r="H34">
        <v>1</v>
      </c>
      <c r="I34">
        <v>1</v>
      </c>
      <c r="L34" t="s">
        <v>89</v>
      </c>
    </row>
    <row r="35" spans="1:12" ht="16.5" thickBot="1" x14ac:dyDescent="0.3">
      <c r="A35" s="25" t="s">
        <v>268</v>
      </c>
      <c r="B35" s="47">
        <v>1</v>
      </c>
      <c r="C35" s="47" t="s">
        <v>284</v>
      </c>
      <c r="D35" s="47" t="s">
        <v>100</v>
      </c>
      <c r="E35" s="47"/>
      <c r="F35" s="48" t="s">
        <v>231</v>
      </c>
      <c r="H35">
        <v>1</v>
      </c>
      <c r="I35">
        <v>1</v>
      </c>
      <c r="J35">
        <v>1</v>
      </c>
      <c r="L35" t="s">
        <v>89</v>
      </c>
    </row>
    <row r="36" spans="1:12" x14ac:dyDescent="0.25">
      <c r="F36" s="54" t="s">
        <v>301</v>
      </c>
    </row>
  </sheetData>
  <autoFilter ref="A1:M36" xr:uid="{73875520-2B2E-4AE2-92B6-FE8C4EDBC20B}">
    <filterColumn colId="5">
      <customFilters>
        <customFilter operator="notEqual" val=" "/>
      </customFilters>
    </filterColumn>
  </autoFilter>
  <hyperlinks>
    <hyperlink ref="F25" r:id="rId1" xr:uid="{A7A8E27C-86F7-42BB-9459-22F2511ECDA5}"/>
    <hyperlink ref="F24" r:id="rId2" xr:uid="{294703A1-96F0-4A13-8164-A2C9AFEDB28B}"/>
    <hyperlink ref="F4" r:id="rId3" xr:uid="{DAA6D669-F006-45FA-A51C-C5573792D39A}"/>
    <hyperlink ref="F21" r:id="rId4" xr:uid="{DBBABFD3-848A-425D-95B8-0C9A11063FA9}"/>
    <hyperlink ref="F19" r:id="rId5" xr:uid="{CE559FE7-5FAB-43BC-AE5B-0129F6591CA4}"/>
    <hyperlink ref="F20" r:id="rId6" xr:uid="{302914BD-14DC-49E5-91B0-CC6E28284CE5}"/>
    <hyperlink ref="F5" r:id="rId7" xr:uid="{A1BF9536-3FE8-4397-9FFD-C7E4E836560A}"/>
    <hyperlink ref="F12" r:id="rId8" xr:uid="{19079915-27E1-4B17-A145-6623A9AA2092}"/>
    <hyperlink ref="F16" r:id="rId9" xr:uid="{BE377F99-EEEB-4771-BA51-CD502D934E6D}"/>
    <hyperlink ref="F17" r:id="rId10" display="mailto:verena.marti@hotmail.com" xr:uid="{01618C52-DA13-47DE-ABE7-494AC9F2BD69}"/>
    <hyperlink ref="E5" r:id="rId11" tooltip="Contact over VoIP" xr:uid="{D16FA72C-E1E4-4DF0-8AF2-CE0C396627A4}"/>
    <hyperlink ref="F31" r:id="rId12" xr:uid="{D348B050-D8DB-403B-928D-ADECB1E93588}"/>
    <hyperlink ref="F13" r:id="rId13" xr:uid="{02FFA889-8E84-47F5-987C-7C7FF92B596A}"/>
    <hyperlink ref="F2" r:id="rId14" xr:uid="{D17A7270-0029-4691-BF83-31B4E1A3255E}"/>
    <hyperlink ref="F11" r:id="rId15" xr:uid="{34214D7A-7FC8-49AF-AAA1-766FF22D39E0}"/>
    <hyperlink ref="F35" r:id="rId16" xr:uid="{031E83D3-0442-449D-B381-B25A90DA86ED}"/>
    <hyperlink ref="F22" r:id="rId17" xr:uid="{0FCD306F-2CFC-4CAC-949A-46E33759A725}"/>
  </hyperlinks>
  <pageMargins left="0.25" right="0.25" top="0.75" bottom="0.75" header="0.3" footer="0.3"/>
  <pageSetup paperSize="9" orientation="portrait" r:id="rId1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3C613-550E-4571-98B6-F57D7E74A4A2}">
  <dimension ref="A1:B35"/>
  <sheetViews>
    <sheetView workbookViewId="0">
      <selection activeCell="C1" sqref="C1"/>
    </sheetView>
  </sheetViews>
  <sheetFormatPr baseColWidth="10" defaultRowHeight="15.75" x14ac:dyDescent="0.25"/>
  <cols>
    <col min="1" max="1" width="32.625" customWidth="1"/>
  </cols>
  <sheetData>
    <row r="1" spans="1:2" x14ac:dyDescent="0.25">
      <c r="A1" t="s">
        <v>0</v>
      </c>
      <c r="B1" s="53">
        <v>44688</v>
      </c>
    </row>
    <row r="2" spans="1:2" x14ac:dyDescent="0.25">
      <c r="A2" t="str">
        <f>Adressen!A2</f>
        <v>Luca Calà, Domeni Calà Adornetto</v>
      </c>
    </row>
    <row r="3" spans="1:2" x14ac:dyDescent="0.25">
      <c r="A3" t="str">
        <f>Adressen!A3</f>
        <v>Astrid Künzler</v>
      </c>
      <c r="B3">
        <v>1</v>
      </c>
    </row>
    <row r="4" spans="1:2" x14ac:dyDescent="0.25">
      <c r="A4" t="str">
        <f>Adressen!A4</f>
        <v>Kandiah. + S. Ravindrarajah</v>
      </c>
    </row>
    <row r="5" spans="1:2" x14ac:dyDescent="0.25">
      <c r="A5" t="str">
        <f>Adressen!A5</f>
        <v>Astrid und Ruedi Basler-Beugger</v>
      </c>
      <c r="B5">
        <v>1</v>
      </c>
    </row>
    <row r="6" spans="1:2" x14ac:dyDescent="0.25">
      <c r="A6" t="str">
        <f>Adressen!A6</f>
        <v>Werner Abt</v>
      </c>
    </row>
    <row r="7" spans="1:2" x14ac:dyDescent="0.25">
      <c r="A7" t="str">
        <f>Adressen!A7</f>
        <v>Esther Rudin</v>
      </c>
    </row>
    <row r="8" spans="1:2" x14ac:dyDescent="0.25">
      <c r="A8" t="str">
        <f>Adressen!A8</f>
        <v>Roberto und Astrid Greuter-Obrecht</v>
      </c>
      <c r="B8">
        <v>1</v>
      </c>
    </row>
    <row r="9" spans="1:2" x14ac:dyDescent="0.25">
      <c r="A9" t="str">
        <f>Adressen!A9</f>
        <v>Severin Schlub</v>
      </c>
    </row>
    <row r="10" spans="1:2" x14ac:dyDescent="0.25">
      <c r="A10" t="str">
        <f>Adressen!A10</f>
        <v>Ali Mirkan Cöcel</v>
      </c>
    </row>
    <row r="11" spans="1:2" x14ac:dyDescent="0.25">
      <c r="A11" t="str">
        <f>Adressen!A11</f>
        <v>Stefan Gyr</v>
      </c>
    </row>
    <row r="12" spans="1:2" x14ac:dyDescent="0.25">
      <c r="A12" t="str">
        <f>Adressen!A12</f>
        <v>Matthias + Beatrix Schmutz</v>
      </c>
    </row>
    <row r="13" spans="1:2" x14ac:dyDescent="0.25">
      <c r="A13" t="str">
        <f>Adressen!A13</f>
        <v>Dejan und Violeta Ivkovic</v>
      </c>
    </row>
    <row r="14" spans="1:2" x14ac:dyDescent="0.25">
      <c r="A14" t="str">
        <f>Adressen!A14</f>
        <v>Peter und Dorothea Kühn</v>
      </c>
    </row>
    <row r="15" spans="1:2" x14ac:dyDescent="0.25">
      <c r="A15" t="str">
        <f>Adressen!A15</f>
        <v>Christoph Rudin</v>
      </c>
    </row>
    <row r="16" spans="1:2" x14ac:dyDescent="0.25">
      <c r="A16" t="str">
        <f>Adressen!A16</f>
        <v>Tina und Giovanni Valente</v>
      </c>
    </row>
    <row r="17" spans="1:2" x14ac:dyDescent="0.25">
      <c r="A17" t="str">
        <f>Adressen!A17</f>
        <v>Verena Marti-Lienhard</v>
      </c>
    </row>
    <row r="18" spans="1:2" x14ac:dyDescent="0.25">
      <c r="A18" t="str">
        <f>Adressen!A18</f>
        <v>Wolfgang Becker</v>
      </c>
    </row>
    <row r="19" spans="1:2" x14ac:dyDescent="0.25">
      <c r="A19" t="str">
        <f>Adressen!A19</f>
        <v>Karin Schneider</v>
      </c>
    </row>
    <row r="20" spans="1:2" x14ac:dyDescent="0.25">
      <c r="A20" t="str">
        <f>Adressen!A20</f>
        <v>Marco Meier, Katrin Gruber</v>
      </c>
    </row>
    <row r="21" spans="1:2" x14ac:dyDescent="0.25">
      <c r="A21" t="str">
        <f>Adressen!A21</f>
        <v>Esther Schneider</v>
      </c>
    </row>
    <row r="22" spans="1:2" x14ac:dyDescent="0.25">
      <c r="A22" t="str">
        <f>Adressen!A23</f>
        <v>Philipp + Rosmarie Füeger-Rüger</v>
      </c>
    </row>
    <row r="23" spans="1:2" x14ac:dyDescent="0.25">
      <c r="A23" t="str">
        <f>Adressen!A24</f>
        <v>Michelle + Lukas Calmbach</v>
      </c>
      <c r="B23">
        <v>1</v>
      </c>
    </row>
    <row r="24" spans="1:2" x14ac:dyDescent="0.25">
      <c r="A24" t="str">
        <f>Adressen!A25</f>
        <v>Lukas + Andrea Büchel Dürrenberger</v>
      </c>
    </row>
    <row r="25" spans="1:2" x14ac:dyDescent="0.25">
      <c r="A25" t="str">
        <f>Adressen!A26</f>
        <v>Hugo Vogt</v>
      </c>
    </row>
    <row r="26" spans="1:2" x14ac:dyDescent="0.25">
      <c r="A26" t="str">
        <f>Adressen!A27</f>
        <v>Fredy + Edith Ktihris</v>
      </c>
      <c r="B26">
        <v>1</v>
      </c>
    </row>
    <row r="27" spans="1:2" x14ac:dyDescent="0.25">
      <c r="A27" t="str">
        <f>Adressen!A28</f>
        <v>Ulas Sogan</v>
      </c>
    </row>
    <row r="28" spans="1:2" x14ac:dyDescent="0.25">
      <c r="A28" t="str">
        <f>Adressen!A29</f>
        <v>William Salamin + Rosa Schäli</v>
      </c>
      <c r="B28">
        <v>1</v>
      </c>
    </row>
    <row r="29" spans="1:2" x14ac:dyDescent="0.25">
      <c r="A29" t="str">
        <f>Adressen!A30</f>
        <v>Elisabeth Büchle</v>
      </c>
      <c r="B29">
        <v>1</v>
      </c>
    </row>
    <row r="30" spans="1:2" x14ac:dyDescent="0.25">
      <c r="A30" t="str">
        <f>Adressen!A31</f>
        <v>David Wüthrich</v>
      </c>
    </row>
    <row r="31" spans="1:2" x14ac:dyDescent="0.25">
      <c r="A31" t="str">
        <f>Adressen!A32</f>
        <v>Christine + Hans R. Schneider-Zehnder</v>
      </c>
      <c r="B31">
        <v>1</v>
      </c>
    </row>
    <row r="32" spans="1:2" x14ac:dyDescent="0.25">
      <c r="A32" t="str">
        <f>Adressen!A33</f>
        <v>Maja Gisin</v>
      </c>
    </row>
    <row r="33" spans="1:2" x14ac:dyDescent="0.25">
      <c r="A33" t="str">
        <f>Adressen!A34</f>
        <v>Maria Audrey + René Steinauer</v>
      </c>
      <c r="B33">
        <v>1</v>
      </c>
    </row>
    <row r="34" spans="1:2" x14ac:dyDescent="0.25">
      <c r="A34" t="str">
        <f>Adressen!A35</f>
        <v>Wiebke und Jürg Frei</v>
      </c>
      <c r="B34">
        <v>1</v>
      </c>
    </row>
    <row r="35" spans="1:2" x14ac:dyDescent="0.25">
      <c r="B35">
        <f>SUM(B2:B34)</f>
        <v>10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94"/>
  <sheetViews>
    <sheetView topLeftCell="E1" zoomScale="70" zoomScaleNormal="70" workbookViewId="0">
      <selection activeCell="E40" sqref="E40"/>
    </sheetView>
  </sheetViews>
  <sheetFormatPr baseColWidth="10" defaultColWidth="18.875" defaultRowHeight="15" x14ac:dyDescent="0.25"/>
  <cols>
    <col min="1" max="1" width="3" style="1" hidden="1" customWidth="1"/>
    <col min="2" max="2" width="9.5" style="1" hidden="1" customWidth="1"/>
    <col min="3" max="3" width="13" style="1" hidden="1" customWidth="1"/>
    <col min="4" max="4" width="7.5" style="1" hidden="1" customWidth="1"/>
    <col min="5" max="5" width="34.625" style="1" customWidth="1"/>
    <col min="6" max="8" width="18.875" style="1" customWidth="1"/>
    <col min="9" max="9" width="18.875" style="1" hidden="1" customWidth="1"/>
    <col min="10" max="10" width="18.875" style="1" customWidth="1"/>
    <col min="11" max="11" width="18.875" style="1" hidden="1" customWidth="1"/>
    <col min="12" max="12" width="29.875" style="1" hidden="1" customWidth="1"/>
    <col min="13" max="13" width="23.5" style="1" customWidth="1"/>
    <col min="14" max="16384" width="18.875" style="1"/>
  </cols>
  <sheetData>
    <row r="1" spans="1:15" x14ac:dyDescent="0.25">
      <c r="A1" s="1" t="s">
        <v>90</v>
      </c>
      <c r="B1" s="2" t="s">
        <v>65</v>
      </c>
      <c r="C1" s="2" t="s">
        <v>62</v>
      </c>
      <c r="D1" s="2" t="s">
        <v>76</v>
      </c>
      <c r="E1" s="2" t="s">
        <v>0</v>
      </c>
      <c r="F1" s="2" t="s">
        <v>42</v>
      </c>
      <c r="G1" s="2"/>
      <c r="H1" s="2" t="s">
        <v>1</v>
      </c>
      <c r="I1" s="2" t="s">
        <v>43</v>
      </c>
      <c r="J1" s="2" t="s">
        <v>2</v>
      </c>
      <c r="K1" s="2" t="s">
        <v>156</v>
      </c>
      <c r="L1" s="2" t="s">
        <v>5</v>
      </c>
      <c r="M1" s="2" t="s">
        <v>3</v>
      </c>
      <c r="N1" s="2" t="s">
        <v>11</v>
      </c>
      <c r="O1" s="2" t="s">
        <v>60</v>
      </c>
    </row>
    <row r="2" spans="1:15" ht="15.75" x14ac:dyDescent="0.25">
      <c r="A2" s="1">
        <f>1</f>
        <v>1</v>
      </c>
      <c r="B2" s="1" t="s">
        <v>64</v>
      </c>
      <c r="C2" s="6" t="s">
        <v>10</v>
      </c>
      <c r="D2" s="1" t="s">
        <v>78</v>
      </c>
      <c r="E2" s="7" t="s">
        <v>114</v>
      </c>
      <c r="F2" s="1" t="s">
        <v>68</v>
      </c>
      <c r="H2" s="6" t="s">
        <v>10</v>
      </c>
      <c r="I2" s="6" t="s">
        <v>100</v>
      </c>
      <c r="K2" s="1" t="str">
        <f>"Frau "</f>
        <v xml:space="preserve">Frau </v>
      </c>
      <c r="L2" s="1" t="s">
        <v>113</v>
      </c>
    </row>
    <row r="3" spans="1:15" ht="15.75" x14ac:dyDescent="0.25">
      <c r="A3" s="1">
        <f t="shared" ref="A3:A33" si="0">A2+1</f>
        <v>2</v>
      </c>
      <c r="B3" s="1" t="s">
        <v>64</v>
      </c>
      <c r="C3" s="1" t="s">
        <v>10</v>
      </c>
      <c r="D3" s="1" t="s">
        <v>78</v>
      </c>
      <c r="E3" s="7" t="s">
        <v>115</v>
      </c>
      <c r="F3" s="1" t="s">
        <v>45</v>
      </c>
      <c r="H3" s="6" t="s">
        <v>10</v>
      </c>
      <c r="I3" s="6" t="s">
        <v>100</v>
      </c>
      <c r="K3" s="1" t="s">
        <v>157</v>
      </c>
      <c r="L3" s="1" t="s">
        <v>91</v>
      </c>
      <c r="M3" t="s">
        <v>163</v>
      </c>
    </row>
    <row r="4" spans="1:15" ht="15.75" x14ac:dyDescent="0.25">
      <c r="A4" s="1">
        <f t="shared" si="0"/>
        <v>3</v>
      </c>
      <c r="B4" s="1" t="s">
        <v>64</v>
      </c>
      <c r="C4" s="1" t="s">
        <v>10</v>
      </c>
      <c r="D4" s="1" t="s">
        <v>78</v>
      </c>
      <c r="E4" s="7" t="s">
        <v>116</v>
      </c>
      <c r="F4" s="4" t="s">
        <v>164</v>
      </c>
      <c r="G4" s="4"/>
      <c r="H4" s="6" t="s">
        <v>10</v>
      </c>
      <c r="I4" s="6" t="s">
        <v>100</v>
      </c>
      <c r="J4" s="30" t="s">
        <v>175</v>
      </c>
      <c r="K4" s="1" t="s">
        <v>158</v>
      </c>
      <c r="L4" s="1" t="s">
        <v>140</v>
      </c>
      <c r="M4" s="35" t="s">
        <v>211</v>
      </c>
      <c r="N4" s="3" t="s">
        <v>88</v>
      </c>
    </row>
    <row r="5" spans="1:15" ht="15.75" x14ac:dyDescent="0.25">
      <c r="A5" s="1">
        <f t="shared" si="0"/>
        <v>4</v>
      </c>
      <c r="B5" s="1" t="s">
        <v>64</v>
      </c>
      <c r="C5" s="1" t="s">
        <v>32</v>
      </c>
      <c r="D5" s="1" t="s">
        <v>78</v>
      </c>
      <c r="E5" s="7" t="s">
        <v>117</v>
      </c>
      <c r="F5" s="1" t="s">
        <v>118</v>
      </c>
      <c r="H5" s="6" t="s">
        <v>105</v>
      </c>
      <c r="I5" s="6" t="s">
        <v>102</v>
      </c>
      <c r="J5" s="1" t="s">
        <v>46</v>
      </c>
      <c r="K5" s="1" t="s">
        <v>159</v>
      </c>
      <c r="L5" s="1" t="s">
        <v>56</v>
      </c>
    </row>
    <row r="6" spans="1:15" ht="15.75" x14ac:dyDescent="0.25">
      <c r="A6" s="1">
        <f t="shared" si="0"/>
        <v>5</v>
      </c>
      <c r="B6" s="1" t="s">
        <v>64</v>
      </c>
      <c r="C6" s="1" t="s">
        <v>32</v>
      </c>
      <c r="D6" s="1" t="s">
        <v>79</v>
      </c>
      <c r="E6" s="7" t="s">
        <v>119</v>
      </c>
      <c r="F6" s="1" t="s">
        <v>69</v>
      </c>
      <c r="H6" s="6" t="s">
        <v>98</v>
      </c>
      <c r="I6" s="6" t="s">
        <v>106</v>
      </c>
      <c r="J6" s="1" t="s">
        <v>52</v>
      </c>
      <c r="K6" s="1" t="s">
        <v>159</v>
      </c>
      <c r="L6" s="1" t="s">
        <v>176</v>
      </c>
    </row>
    <row r="7" spans="1:15" ht="15.75" x14ac:dyDescent="0.25">
      <c r="A7" s="1">
        <f t="shared" si="0"/>
        <v>6</v>
      </c>
      <c r="B7" s="1" t="s">
        <v>64</v>
      </c>
      <c r="C7" s="1" t="s">
        <v>10</v>
      </c>
      <c r="D7" s="1" t="s">
        <v>78</v>
      </c>
      <c r="E7" s="7" t="s">
        <v>136</v>
      </c>
      <c r="F7" s="1" t="s">
        <v>167</v>
      </c>
      <c r="H7" s="6" t="s">
        <v>10</v>
      </c>
      <c r="I7" s="6" t="s">
        <v>100</v>
      </c>
      <c r="K7" s="1" t="s">
        <v>157</v>
      </c>
      <c r="L7" s="1" t="s">
        <v>141</v>
      </c>
    </row>
    <row r="8" spans="1:15" ht="15.75" x14ac:dyDescent="0.25">
      <c r="A8" s="1">
        <f t="shared" si="0"/>
        <v>7</v>
      </c>
      <c r="B8" s="1" t="s">
        <v>64</v>
      </c>
      <c r="C8" s="1" t="s">
        <v>32</v>
      </c>
      <c r="D8" s="1" t="s">
        <v>78</v>
      </c>
      <c r="E8" s="7" t="s">
        <v>135</v>
      </c>
      <c r="F8" s="1" t="s">
        <v>34</v>
      </c>
      <c r="H8" s="6" t="s">
        <v>32</v>
      </c>
      <c r="I8" s="6" t="s">
        <v>100</v>
      </c>
      <c r="K8" s="1" t="s">
        <v>159</v>
      </c>
      <c r="L8" s="1" t="s">
        <v>194</v>
      </c>
      <c r="N8" s="3"/>
      <c r="O8" s="8" t="s">
        <v>199</v>
      </c>
    </row>
    <row r="9" spans="1:15" ht="15.75" x14ac:dyDescent="0.25">
      <c r="A9" s="1">
        <f t="shared" si="0"/>
        <v>8</v>
      </c>
      <c r="B9" s="1" t="s">
        <v>64</v>
      </c>
      <c r="C9" s="1" t="s">
        <v>10</v>
      </c>
      <c r="D9" s="1" t="s">
        <v>78</v>
      </c>
      <c r="E9" s="7" t="s">
        <v>133</v>
      </c>
      <c r="F9" s="4" t="s">
        <v>134</v>
      </c>
      <c r="G9" s="4"/>
      <c r="H9" s="6" t="s">
        <v>99</v>
      </c>
      <c r="I9" s="6" t="s">
        <v>100</v>
      </c>
      <c r="K9" s="1" t="s">
        <v>157</v>
      </c>
      <c r="L9" s="1" t="s">
        <v>142</v>
      </c>
    </row>
    <row r="10" spans="1:15" ht="15.75" x14ac:dyDescent="0.25">
      <c r="A10" s="1">
        <f t="shared" si="0"/>
        <v>9</v>
      </c>
      <c r="B10" s="1" t="s">
        <v>64</v>
      </c>
      <c r="C10" s="1" t="s">
        <v>10</v>
      </c>
      <c r="D10" s="1" t="s">
        <v>78</v>
      </c>
      <c r="E10" s="7" t="s">
        <v>131</v>
      </c>
      <c r="F10" s="4" t="s">
        <v>37</v>
      </c>
      <c r="G10" s="4"/>
      <c r="H10" s="6" t="s">
        <v>10</v>
      </c>
      <c r="I10" s="6" t="s">
        <v>100</v>
      </c>
      <c r="K10" s="1" t="s">
        <v>159</v>
      </c>
      <c r="L10" s="1" t="s">
        <v>198</v>
      </c>
    </row>
    <row r="11" spans="1:15" ht="15.75" x14ac:dyDescent="0.25">
      <c r="A11" s="1">
        <f t="shared" si="0"/>
        <v>10</v>
      </c>
      <c r="B11" s="1" t="s">
        <v>64</v>
      </c>
      <c r="C11" s="1" t="s">
        <v>32</v>
      </c>
      <c r="D11" s="1" t="s">
        <v>78</v>
      </c>
      <c r="E11" s="7" t="s">
        <v>129</v>
      </c>
      <c r="F11" s="5"/>
      <c r="G11" s="5"/>
      <c r="H11" s="6" t="s">
        <v>32</v>
      </c>
      <c r="I11" s="6" t="s">
        <v>100</v>
      </c>
      <c r="K11" s="1" t="s">
        <v>130</v>
      </c>
      <c r="L11" s="1" t="s">
        <v>195</v>
      </c>
      <c r="N11" s="3"/>
    </row>
    <row r="12" spans="1:15" ht="15.75" hidden="1" x14ac:dyDescent="0.25">
      <c r="A12" s="1">
        <f t="shared" si="0"/>
        <v>11</v>
      </c>
      <c r="B12" s="1" t="s">
        <v>64</v>
      </c>
      <c r="C12" s="1" t="s">
        <v>10</v>
      </c>
      <c r="D12" s="1" t="s">
        <v>79</v>
      </c>
      <c r="E12" s="7" t="s">
        <v>143</v>
      </c>
      <c r="F12" s="1" t="s">
        <v>127</v>
      </c>
      <c r="H12" s="6" t="s">
        <v>101</v>
      </c>
      <c r="I12" s="6" t="s">
        <v>102</v>
      </c>
      <c r="J12" s="1" t="s">
        <v>128</v>
      </c>
      <c r="K12" s="1" t="s">
        <v>157</v>
      </c>
      <c r="L12" s="1" t="s">
        <v>144</v>
      </c>
    </row>
    <row r="13" spans="1:15" ht="15.75" x14ac:dyDescent="0.25">
      <c r="A13" s="1">
        <f t="shared" si="0"/>
        <v>12</v>
      </c>
      <c r="B13" s="1" t="s">
        <v>64</v>
      </c>
      <c r="C13" s="1" t="s">
        <v>10</v>
      </c>
      <c r="D13" s="1" t="s">
        <v>78</v>
      </c>
      <c r="E13" s="7" t="s">
        <v>126</v>
      </c>
      <c r="F13" s="4" t="s">
        <v>154</v>
      </c>
      <c r="G13" s="4"/>
      <c r="H13" s="6" t="s">
        <v>103</v>
      </c>
      <c r="I13" s="6" t="s">
        <v>104</v>
      </c>
      <c r="K13" s="1" t="s">
        <v>160</v>
      </c>
      <c r="L13" s="1" t="s">
        <v>177</v>
      </c>
      <c r="M13" s="35" t="s">
        <v>202</v>
      </c>
    </row>
    <row r="14" spans="1:15" ht="15.75" x14ac:dyDescent="0.25">
      <c r="A14" s="1">
        <f t="shared" si="0"/>
        <v>13</v>
      </c>
      <c r="B14" s="1" t="s">
        <v>64</v>
      </c>
      <c r="C14" s="1" t="s">
        <v>32</v>
      </c>
      <c r="D14" s="1" t="s">
        <v>78</v>
      </c>
      <c r="E14" s="7" t="s">
        <v>125</v>
      </c>
      <c r="F14" s="1" t="s">
        <v>146</v>
      </c>
      <c r="H14" s="6" t="s">
        <v>10</v>
      </c>
      <c r="I14" s="6" t="s">
        <v>100</v>
      </c>
      <c r="J14" s="1" t="s">
        <v>95</v>
      </c>
      <c r="K14" s="1" t="s">
        <v>158</v>
      </c>
      <c r="L14" s="1" t="s">
        <v>178</v>
      </c>
      <c r="M14" s="36" t="s">
        <v>35</v>
      </c>
    </row>
    <row r="15" spans="1:15" ht="15.75" x14ac:dyDescent="0.25">
      <c r="A15" s="1">
        <f t="shared" si="0"/>
        <v>14</v>
      </c>
      <c r="B15" s="1" t="s">
        <v>64</v>
      </c>
      <c r="C15" s="1" t="s">
        <v>32</v>
      </c>
      <c r="D15" s="1" t="s">
        <v>78</v>
      </c>
      <c r="E15" s="7" t="s">
        <v>124</v>
      </c>
      <c r="F15" s="1" t="s">
        <v>86</v>
      </c>
      <c r="H15" s="6" t="s">
        <v>107</v>
      </c>
      <c r="I15" s="6" t="s">
        <v>108</v>
      </c>
      <c r="K15" s="1" t="s">
        <v>160</v>
      </c>
      <c r="L15" s="1" t="s">
        <v>92</v>
      </c>
      <c r="M15" s="36" t="s">
        <v>33</v>
      </c>
      <c r="N15" s="3"/>
    </row>
    <row r="16" spans="1:15" ht="15.75" x14ac:dyDescent="0.25">
      <c r="A16" s="1">
        <f t="shared" si="0"/>
        <v>15</v>
      </c>
      <c r="B16" s="1" t="s">
        <v>64</v>
      </c>
      <c r="C16" s="1" t="s">
        <v>32</v>
      </c>
      <c r="D16" s="1" t="s">
        <v>78</v>
      </c>
      <c r="E16" s="7" t="s">
        <v>124</v>
      </c>
      <c r="F16" s="1" t="s">
        <v>123</v>
      </c>
      <c r="H16" s="6" t="s">
        <v>109</v>
      </c>
      <c r="I16" s="6" t="s">
        <v>110</v>
      </c>
      <c r="K16" s="1" t="s">
        <v>160</v>
      </c>
      <c r="L16" s="1" t="s">
        <v>179</v>
      </c>
    </row>
    <row r="17" spans="1:15" ht="15.75" x14ac:dyDescent="0.25">
      <c r="A17" s="1">
        <f t="shared" si="0"/>
        <v>16</v>
      </c>
      <c r="B17" s="1" t="s">
        <v>64</v>
      </c>
      <c r="C17" s="1" t="s">
        <v>32</v>
      </c>
      <c r="D17" s="1" t="s">
        <v>78</v>
      </c>
      <c r="E17" s="7" t="s">
        <v>137</v>
      </c>
      <c r="F17" s="1" t="s">
        <v>120</v>
      </c>
      <c r="H17" s="6" t="s">
        <v>10</v>
      </c>
      <c r="I17" s="6" t="s">
        <v>100</v>
      </c>
      <c r="K17" s="10" t="s">
        <v>158</v>
      </c>
      <c r="L17" s="1" t="s">
        <v>145</v>
      </c>
    </row>
    <row r="18" spans="1:15" ht="15.75" x14ac:dyDescent="0.25">
      <c r="A18" s="1">
        <f t="shared" si="0"/>
        <v>17</v>
      </c>
      <c r="B18" s="1" t="s">
        <v>64</v>
      </c>
      <c r="C18" s="1" t="s">
        <v>4</v>
      </c>
      <c r="D18" s="1" t="s">
        <v>78</v>
      </c>
      <c r="E18" s="7" t="s">
        <v>138</v>
      </c>
      <c r="F18" s="1" t="s">
        <v>139</v>
      </c>
      <c r="H18" s="6" t="s">
        <v>32</v>
      </c>
      <c r="I18" s="6" t="s">
        <v>100</v>
      </c>
      <c r="J18" s="1" t="s">
        <v>48</v>
      </c>
      <c r="K18" s="10" t="s">
        <v>158</v>
      </c>
      <c r="L18" s="1" t="s">
        <v>196</v>
      </c>
      <c r="M18" s="36" t="s">
        <v>193</v>
      </c>
      <c r="N18" s="3"/>
    </row>
    <row r="19" spans="1:15" ht="15.75" x14ac:dyDescent="0.25">
      <c r="A19" s="1">
        <f t="shared" si="0"/>
        <v>18</v>
      </c>
      <c r="B19" s="1" t="s">
        <v>64</v>
      </c>
      <c r="C19" s="1" t="s">
        <v>4</v>
      </c>
      <c r="D19" s="1" t="s">
        <v>78</v>
      </c>
      <c r="E19" s="7" t="s">
        <v>121</v>
      </c>
      <c r="F19" s="4" t="s">
        <v>162</v>
      </c>
      <c r="G19" s="4"/>
      <c r="H19" s="6" t="s">
        <v>111</v>
      </c>
      <c r="I19" s="6" t="s">
        <v>112</v>
      </c>
      <c r="K19" s="10" t="s">
        <v>158</v>
      </c>
      <c r="L19" s="1" t="s">
        <v>197</v>
      </c>
      <c r="O19" s="9" t="s">
        <v>15</v>
      </c>
    </row>
    <row r="20" spans="1:15" ht="15.75" x14ac:dyDescent="0.25">
      <c r="A20" s="1">
        <f t="shared" si="0"/>
        <v>19</v>
      </c>
      <c r="B20" s="1" t="s">
        <v>64</v>
      </c>
      <c r="C20" s="1" t="s">
        <v>4</v>
      </c>
      <c r="D20" s="1" t="s">
        <v>78</v>
      </c>
      <c r="E20" s="7" t="s">
        <v>122</v>
      </c>
      <c r="F20" s="1" t="s">
        <v>123</v>
      </c>
      <c r="H20" s="6" t="s">
        <v>10</v>
      </c>
      <c r="I20" s="6" t="s">
        <v>100</v>
      </c>
      <c r="K20" s="10" t="s">
        <v>160</v>
      </c>
      <c r="L20" s="1" t="s">
        <v>179</v>
      </c>
      <c r="M20" s="36" t="s">
        <v>38</v>
      </c>
      <c r="N20" s="3"/>
    </row>
    <row r="21" spans="1:15" ht="15.75" x14ac:dyDescent="0.25">
      <c r="A21" s="1">
        <f t="shared" si="0"/>
        <v>20</v>
      </c>
      <c r="B21" s="1" t="s">
        <v>66</v>
      </c>
      <c r="C21" s="1" t="s">
        <v>72</v>
      </c>
      <c r="D21" s="1" t="s">
        <v>78</v>
      </c>
      <c r="E21" s="1" t="s">
        <v>49</v>
      </c>
      <c r="F21" s="1" t="s">
        <v>50</v>
      </c>
      <c r="H21" s="1" t="s">
        <v>8</v>
      </c>
      <c r="I21" s="1" t="s">
        <v>41</v>
      </c>
      <c r="K21" s="10" t="s">
        <v>158</v>
      </c>
      <c r="L21" s="1" t="s">
        <v>93</v>
      </c>
      <c r="M21" s="36" t="s">
        <v>12</v>
      </c>
      <c r="N21" s="3"/>
    </row>
    <row r="22" spans="1:15" ht="15.75" x14ac:dyDescent="0.25">
      <c r="A22" s="1">
        <f t="shared" si="0"/>
        <v>21</v>
      </c>
      <c r="B22" s="1" t="s">
        <v>66</v>
      </c>
      <c r="C22" s="1" t="s">
        <v>73</v>
      </c>
      <c r="D22" s="1" t="s">
        <v>78</v>
      </c>
      <c r="E22" s="1" t="s">
        <v>209</v>
      </c>
      <c r="F22" s="1" t="s">
        <v>207</v>
      </c>
      <c r="H22" s="1" t="s">
        <v>47</v>
      </c>
      <c r="I22" s="1" t="s">
        <v>41</v>
      </c>
      <c r="K22" s="1" t="s">
        <v>157</v>
      </c>
      <c r="L22" s="1" t="s">
        <v>205</v>
      </c>
      <c r="M22" s="37" t="s">
        <v>208</v>
      </c>
    </row>
    <row r="23" spans="1:15" ht="15.75" x14ac:dyDescent="0.25">
      <c r="A23" s="1">
        <f t="shared" si="0"/>
        <v>22</v>
      </c>
      <c r="B23" s="1" t="s">
        <v>66</v>
      </c>
      <c r="C23" s="1" t="s">
        <v>74</v>
      </c>
      <c r="D23" s="1" t="s">
        <v>78</v>
      </c>
      <c r="E23" s="1" t="s">
        <v>85</v>
      </c>
      <c r="F23" s="4" t="s">
        <v>148</v>
      </c>
      <c r="G23" s="4"/>
      <c r="H23" s="1" t="s">
        <v>166</v>
      </c>
      <c r="I23" s="1" t="s">
        <v>41</v>
      </c>
      <c r="K23" s="10" t="s">
        <v>158</v>
      </c>
      <c r="L23" s="1" t="s">
        <v>57</v>
      </c>
      <c r="M23" s="41" t="s">
        <v>15</v>
      </c>
      <c r="N23" s="3"/>
    </row>
    <row r="24" spans="1:15" hidden="1" x14ac:dyDescent="0.25">
      <c r="A24" s="1">
        <v>24</v>
      </c>
      <c r="B24" s="1" t="s">
        <v>66</v>
      </c>
      <c r="C24" s="1" t="s">
        <v>75</v>
      </c>
      <c r="D24" s="1" t="s">
        <v>79</v>
      </c>
      <c r="E24" s="1" t="s">
        <v>77</v>
      </c>
      <c r="F24" s="4" t="s">
        <v>80</v>
      </c>
      <c r="G24" s="4"/>
      <c r="H24" s="1" t="s">
        <v>81</v>
      </c>
      <c r="I24" s="1" t="s">
        <v>41</v>
      </c>
      <c r="J24" s="1" t="s">
        <v>82</v>
      </c>
      <c r="K24" s="1" t="s">
        <v>157</v>
      </c>
      <c r="L24" s="1" t="s">
        <v>83</v>
      </c>
      <c r="M24" s="3"/>
      <c r="N24" s="3"/>
    </row>
    <row r="25" spans="1:15" ht="15.75" x14ac:dyDescent="0.25">
      <c r="B25" s="1" t="s">
        <v>66</v>
      </c>
      <c r="C25" s="1" t="s">
        <v>75</v>
      </c>
      <c r="D25" s="1" t="s">
        <v>79</v>
      </c>
      <c r="E25" s="1" t="s">
        <v>77</v>
      </c>
      <c r="F25" s="4" t="s">
        <v>80</v>
      </c>
      <c r="G25" s="4"/>
      <c r="J25" s="30" t="s">
        <v>82</v>
      </c>
      <c r="M25" s="38"/>
      <c r="N25" s="3"/>
    </row>
    <row r="26" spans="1:15" ht="15.75" x14ac:dyDescent="0.25">
      <c r="A26" s="1" t="e">
        <f>#REF!+1</f>
        <v>#REF!</v>
      </c>
      <c r="B26" s="1" t="s">
        <v>66</v>
      </c>
      <c r="C26" s="1" t="s">
        <v>63</v>
      </c>
      <c r="D26" s="1" t="s">
        <v>78</v>
      </c>
      <c r="E26" s="1" t="s">
        <v>22</v>
      </c>
      <c r="F26" s="4" t="s">
        <v>149</v>
      </c>
      <c r="G26" s="4"/>
      <c r="H26" s="1" t="s">
        <v>44</v>
      </c>
      <c r="I26" s="1" t="s">
        <v>41</v>
      </c>
      <c r="J26" s="1" t="s">
        <v>96</v>
      </c>
      <c r="K26" s="1" t="s">
        <v>158</v>
      </c>
      <c r="L26" s="1" t="s">
        <v>97</v>
      </c>
      <c r="M26" s="36" t="s">
        <v>21</v>
      </c>
      <c r="N26" s="3" t="s">
        <v>147</v>
      </c>
    </row>
    <row r="27" spans="1:15" ht="15.75" x14ac:dyDescent="0.25">
      <c r="A27" s="1" t="e">
        <f t="shared" si="0"/>
        <v>#REF!</v>
      </c>
      <c r="B27" s="1" t="s">
        <v>66</v>
      </c>
      <c r="C27" s="1" t="s">
        <v>7</v>
      </c>
      <c r="D27" s="1" t="s">
        <v>78</v>
      </c>
      <c r="E27" s="1" t="s">
        <v>20</v>
      </c>
      <c r="F27" s="4" t="s">
        <v>150</v>
      </c>
      <c r="G27" s="4"/>
      <c r="H27" s="1" t="s">
        <v>7</v>
      </c>
      <c r="I27" s="1" t="s">
        <v>41</v>
      </c>
      <c r="J27" s="1" t="s">
        <v>51</v>
      </c>
      <c r="K27" s="1" t="s">
        <v>158</v>
      </c>
      <c r="L27" s="1" t="s">
        <v>204</v>
      </c>
      <c r="M27" s="36" t="s">
        <v>19</v>
      </c>
      <c r="N27" s="3"/>
    </row>
    <row r="28" spans="1:15" ht="15.75" x14ac:dyDescent="0.25">
      <c r="A28" s="1" t="e">
        <f t="shared" si="0"/>
        <v>#REF!</v>
      </c>
      <c r="B28" s="1" t="s">
        <v>66</v>
      </c>
      <c r="C28" s="1" t="s">
        <v>84</v>
      </c>
      <c r="D28" s="1" t="s">
        <v>78</v>
      </c>
      <c r="E28" s="1" t="s">
        <v>210</v>
      </c>
      <c r="H28" s="1" t="s">
        <v>84</v>
      </c>
      <c r="I28" s="1" t="s">
        <v>41</v>
      </c>
      <c r="K28" s="1" t="s">
        <v>130</v>
      </c>
      <c r="L28" s="1" t="s">
        <v>180</v>
      </c>
      <c r="M28" s="39"/>
      <c r="N28" s="9" t="s">
        <v>200</v>
      </c>
    </row>
    <row r="29" spans="1:15" ht="15.75" x14ac:dyDescent="0.25">
      <c r="B29" s="1" t="s">
        <v>66</v>
      </c>
      <c r="C29" s="1" t="s">
        <v>182</v>
      </c>
      <c r="D29" s="1" t="s">
        <v>78</v>
      </c>
      <c r="E29" s="1" t="s">
        <v>185</v>
      </c>
      <c r="F29" s="1" t="s">
        <v>188</v>
      </c>
      <c r="H29" s="10" t="s">
        <v>183</v>
      </c>
      <c r="I29" s="1" t="s">
        <v>41</v>
      </c>
      <c r="L29" s="1" t="s">
        <v>189</v>
      </c>
      <c r="M29" s="40" t="s">
        <v>203</v>
      </c>
    </row>
    <row r="30" spans="1:15" x14ac:dyDescent="0.25">
      <c r="A30" s="1" t="e">
        <f>A28+1</f>
        <v>#REF!</v>
      </c>
      <c r="B30" s="1" t="s">
        <v>66</v>
      </c>
      <c r="C30" s="1" t="s">
        <v>9</v>
      </c>
      <c r="D30" s="1" t="s">
        <v>78</v>
      </c>
      <c r="E30" s="1" t="s">
        <v>26</v>
      </c>
      <c r="F30" s="1" t="s">
        <v>152</v>
      </c>
      <c r="H30" s="1" t="s">
        <v>9</v>
      </c>
      <c r="I30" s="1" t="s">
        <v>41</v>
      </c>
      <c r="K30" s="1" t="s">
        <v>158</v>
      </c>
      <c r="L30" s="1" t="s">
        <v>174</v>
      </c>
      <c r="M30" s="39" t="s">
        <v>192</v>
      </c>
    </row>
    <row r="31" spans="1:15" ht="15.75" x14ac:dyDescent="0.25">
      <c r="A31" s="1" t="e">
        <f t="shared" si="0"/>
        <v>#REF!</v>
      </c>
      <c r="B31" s="1" t="s">
        <v>66</v>
      </c>
      <c r="C31" s="1" t="s">
        <v>67</v>
      </c>
      <c r="D31" s="1" t="s">
        <v>78</v>
      </c>
      <c r="E31" s="1" t="s">
        <v>29</v>
      </c>
      <c r="F31" s="1" t="s">
        <v>187</v>
      </c>
      <c r="H31" s="1" t="s">
        <v>67</v>
      </c>
      <c r="I31" s="1" t="s">
        <v>41</v>
      </c>
      <c r="K31" s="1" t="s">
        <v>160</v>
      </c>
      <c r="L31" s="1" t="s">
        <v>190</v>
      </c>
      <c r="M31" s="40" t="s">
        <v>191</v>
      </c>
    </row>
    <row r="32" spans="1:15" ht="15.75" x14ac:dyDescent="0.25">
      <c r="A32" s="1" t="e">
        <f t="shared" si="0"/>
        <v>#REF!</v>
      </c>
      <c r="B32" s="1" t="s">
        <v>66</v>
      </c>
      <c r="C32" s="1" t="s">
        <v>59</v>
      </c>
      <c r="D32" s="1" t="s">
        <v>78</v>
      </c>
      <c r="E32" s="1" t="s">
        <v>28</v>
      </c>
      <c r="F32" s="1" t="s">
        <v>161</v>
      </c>
      <c r="H32" s="1" t="s">
        <v>59</v>
      </c>
      <c r="I32" s="1" t="s">
        <v>41</v>
      </c>
      <c r="J32" s="1" t="s">
        <v>87</v>
      </c>
      <c r="K32" s="1" t="s">
        <v>158</v>
      </c>
      <c r="L32" s="1" t="s">
        <v>94</v>
      </c>
      <c r="M32" s="40" t="s">
        <v>206</v>
      </c>
      <c r="N32" s="3" t="s">
        <v>89</v>
      </c>
    </row>
    <row r="33" spans="1:14" ht="15.75" x14ac:dyDescent="0.25">
      <c r="A33" s="1" t="e">
        <f t="shared" si="0"/>
        <v>#REF!</v>
      </c>
      <c r="B33" s="1" t="s">
        <v>66</v>
      </c>
      <c r="C33" s="1" t="s">
        <v>70</v>
      </c>
      <c r="D33" s="1" t="s">
        <v>78</v>
      </c>
      <c r="E33" s="1" t="s">
        <v>31</v>
      </c>
      <c r="F33" s="4" t="s">
        <v>153</v>
      </c>
      <c r="G33" s="4"/>
      <c r="H33" s="1" t="s">
        <v>70</v>
      </c>
      <c r="I33" s="1" t="s">
        <v>41</v>
      </c>
      <c r="J33" s="1" t="s">
        <v>6</v>
      </c>
      <c r="K33" s="1" t="s">
        <v>158</v>
      </c>
      <c r="L33" s="1" t="s">
        <v>54</v>
      </c>
      <c r="M33" s="36" t="s">
        <v>30</v>
      </c>
      <c r="N33" s="3" t="s">
        <v>89</v>
      </c>
    </row>
    <row r="34" spans="1:14" ht="15.75" x14ac:dyDescent="0.25">
      <c r="E34" s="1" t="s">
        <v>212</v>
      </c>
      <c r="F34" s="1" t="s">
        <v>213</v>
      </c>
      <c r="H34" s="1" t="s">
        <v>71</v>
      </c>
      <c r="M34" s="35" t="s">
        <v>214</v>
      </c>
    </row>
    <row r="36" spans="1:14" ht="15.75" x14ac:dyDescent="0.25">
      <c r="B36" s="9" t="s">
        <v>61</v>
      </c>
      <c r="E36" s="1" t="e">
        <f>M4&amp; "; " &amp; M13 &amp; "; "  &amp; M14 &amp; "; " &amp; M15 &amp; "; " &amp; M18 &amp; "; " &amp;M20 &amp; " ;" &amp; M21 &amp; "; " &amp; M23 &amp; "; " &amp;#REF!  &amp; "; " &amp;  M27  &amp; "; " &amp;  M29  &amp; "; " &amp;  M30  &amp; " ;" &amp;  M31  &amp; "; " &amp;  M32  &amp; "; " &amp;  M33</f>
        <v>#REF!</v>
      </c>
    </row>
    <row r="37" spans="1:14" x14ac:dyDescent="0.25">
      <c r="B37" s="1" t="s">
        <v>11</v>
      </c>
      <c r="C37" s="1" t="s">
        <v>181</v>
      </c>
      <c r="E37" s="1" t="s">
        <v>216</v>
      </c>
    </row>
    <row r="38" spans="1:14" x14ac:dyDescent="0.25">
      <c r="E38" s="1" t="s">
        <v>215</v>
      </c>
    </row>
    <row r="39" spans="1:14" ht="15.75" x14ac:dyDescent="0.25">
      <c r="B39" s="1" t="e">
        <f>M3&amp;", "&amp;M4 &amp; ", "&amp;M8 &amp; ", "&amp;M13 &amp; ", "&amp;M14 &amp; ", "&amp;M15 &amp; ", "&amp;M18 &amp; ", "&amp;M20 &amp; ", "&amp;M21 &amp; ", "&amp;M23&amp; ", "&amp;#REF! &amp; ", "&amp;M26 &amp; ", "&amp;M27&amp; ", "&amp;M28 &amp; ", "&amp;M30 &amp; ", "&amp;M31 &amp; ", "&amp;M32 &amp; ", "&amp;M33</f>
        <v>#REF!</v>
      </c>
      <c r="E39" s="35"/>
    </row>
    <row r="41" spans="1:14" ht="15.75" x14ac:dyDescent="0.25">
      <c r="E41" s="36" t="s">
        <v>218</v>
      </c>
      <c r="L41" s="3"/>
    </row>
    <row r="42" spans="1:14" ht="15.75" x14ac:dyDescent="0.25">
      <c r="E42" s="36" t="s">
        <v>219</v>
      </c>
    </row>
    <row r="43" spans="1:14" ht="15.75" x14ac:dyDescent="0.25">
      <c r="E43" s="36" t="s">
        <v>220</v>
      </c>
    </row>
    <row r="44" spans="1:14" ht="15.75" x14ac:dyDescent="0.25">
      <c r="E44" s="36" t="s">
        <v>221</v>
      </c>
    </row>
    <row r="45" spans="1:14" ht="15.75" x14ac:dyDescent="0.25">
      <c r="E45" s="36" t="s">
        <v>222</v>
      </c>
    </row>
    <row r="48" spans="1:14" ht="15.75" x14ac:dyDescent="0.25">
      <c r="E48" s="36" t="s">
        <v>225</v>
      </c>
    </row>
    <row r="49" spans="5:18" ht="15.75" x14ac:dyDescent="0.25">
      <c r="E49" s="36" t="s">
        <v>226</v>
      </c>
    </row>
    <row r="50" spans="5:18" ht="15.75" x14ac:dyDescent="0.25">
      <c r="E50" s="40" t="s">
        <v>227</v>
      </c>
      <c r="R50" s="35" t="s">
        <v>217</v>
      </c>
    </row>
    <row r="51" spans="5:18" x14ac:dyDescent="0.25">
      <c r="E51" s="39" t="s">
        <v>228</v>
      </c>
    </row>
    <row r="52" spans="5:18" ht="15.75" x14ac:dyDescent="0.25">
      <c r="E52" s="40" t="s">
        <v>229</v>
      </c>
    </row>
    <row r="53" spans="5:18" ht="15.75" x14ac:dyDescent="0.25">
      <c r="E53" s="40" t="s">
        <v>230</v>
      </c>
    </row>
    <row r="54" spans="5:18" ht="15.75" x14ac:dyDescent="0.25">
      <c r="E54" s="36" t="s">
        <v>231</v>
      </c>
    </row>
    <row r="55" spans="5:18" ht="15.75" x14ac:dyDescent="0.25">
      <c r="E55" s="30" t="s">
        <v>233</v>
      </c>
    </row>
    <row r="56" spans="5:18" ht="15.75" x14ac:dyDescent="0.25">
      <c r="E56" s="9" t="s">
        <v>232</v>
      </c>
    </row>
    <row r="57" spans="5:18" ht="15.75" x14ac:dyDescent="0.25">
      <c r="E57" s="9" t="s">
        <v>235</v>
      </c>
    </row>
    <row r="60" spans="5:18" x14ac:dyDescent="0.25">
      <c r="F60" s="1" t="s">
        <v>76</v>
      </c>
      <c r="G60" s="1" t="s">
        <v>2</v>
      </c>
      <c r="H60" s="1" t="s">
        <v>3</v>
      </c>
    </row>
    <row r="61" spans="5:18" x14ac:dyDescent="0.25">
      <c r="E61" s="1" t="s">
        <v>265</v>
      </c>
      <c r="F61" s="1">
        <v>1</v>
      </c>
    </row>
    <row r="62" spans="5:18" x14ac:dyDescent="0.25">
      <c r="E62" s="1" t="s">
        <v>236</v>
      </c>
      <c r="F62" s="1">
        <v>1</v>
      </c>
    </row>
    <row r="63" spans="5:18" x14ac:dyDescent="0.25">
      <c r="E63" s="42" t="s">
        <v>267</v>
      </c>
      <c r="F63" s="1">
        <v>1</v>
      </c>
    </row>
    <row r="64" spans="5:18" ht="15.75" x14ac:dyDescent="0.25">
      <c r="E64" s="1" t="s">
        <v>237</v>
      </c>
      <c r="F64" s="1">
        <v>1</v>
      </c>
      <c r="H64" s="35" t="s">
        <v>234</v>
      </c>
    </row>
    <row r="65" spans="5:8" x14ac:dyDescent="0.25">
      <c r="E65" s="1" t="s">
        <v>238</v>
      </c>
      <c r="F65" s="1">
        <v>1</v>
      </c>
    </row>
    <row r="66" spans="5:8" ht="15.75" x14ac:dyDescent="0.25">
      <c r="E66" s="1" t="s">
        <v>239</v>
      </c>
      <c r="F66" s="1">
        <v>1</v>
      </c>
      <c r="H66" s="36" t="s">
        <v>221</v>
      </c>
    </row>
    <row r="67" spans="5:8" ht="15.75" x14ac:dyDescent="0.25">
      <c r="E67" s="1" t="s">
        <v>240</v>
      </c>
      <c r="F67" s="1">
        <v>1</v>
      </c>
      <c r="H67" s="36" t="s">
        <v>218</v>
      </c>
    </row>
    <row r="68" spans="5:8" ht="15.75" x14ac:dyDescent="0.25">
      <c r="E68" s="1" t="s">
        <v>241</v>
      </c>
      <c r="F68" s="1">
        <v>1</v>
      </c>
      <c r="H68" s="35" t="s">
        <v>217</v>
      </c>
    </row>
    <row r="69" spans="5:8" x14ac:dyDescent="0.25">
      <c r="E69" s="1" t="s">
        <v>242</v>
      </c>
      <c r="F69" s="1">
        <v>1</v>
      </c>
    </row>
    <row r="70" spans="5:8" x14ac:dyDescent="0.25">
      <c r="E70" s="1" t="s">
        <v>243</v>
      </c>
      <c r="F70" s="1">
        <v>1</v>
      </c>
    </row>
    <row r="71" spans="5:8" x14ac:dyDescent="0.25">
      <c r="E71" s="1" t="s">
        <v>244</v>
      </c>
      <c r="F71" s="1">
        <v>1</v>
      </c>
    </row>
    <row r="72" spans="5:8" x14ac:dyDescent="0.25">
      <c r="E72" s="1" t="s">
        <v>245</v>
      </c>
      <c r="F72" s="1">
        <v>1</v>
      </c>
    </row>
    <row r="73" spans="5:8" x14ac:dyDescent="0.25">
      <c r="E73" s="1" t="s">
        <v>246</v>
      </c>
      <c r="F73" s="1">
        <v>0</v>
      </c>
    </row>
    <row r="74" spans="5:8" x14ac:dyDescent="0.25">
      <c r="E74" s="1" t="s">
        <v>247</v>
      </c>
      <c r="F74" s="1">
        <v>0</v>
      </c>
    </row>
    <row r="75" spans="5:8" ht="15.75" x14ac:dyDescent="0.25">
      <c r="E75" s="1" t="s">
        <v>248</v>
      </c>
      <c r="F75" s="1">
        <v>1</v>
      </c>
      <c r="H75" s="36" t="s">
        <v>193</v>
      </c>
    </row>
    <row r="76" spans="5:8" ht="15.75" x14ac:dyDescent="0.25">
      <c r="E76" s="1" t="s">
        <v>249</v>
      </c>
      <c r="F76" s="1">
        <v>1</v>
      </c>
      <c r="H76" s="36" t="s">
        <v>219</v>
      </c>
    </row>
    <row r="77" spans="5:8" x14ac:dyDescent="0.25">
      <c r="E77" s="1" t="s">
        <v>250</v>
      </c>
      <c r="F77" s="1">
        <v>1</v>
      </c>
    </row>
    <row r="78" spans="5:8" x14ac:dyDescent="0.25">
      <c r="E78" s="1" t="s">
        <v>251</v>
      </c>
      <c r="F78" s="1">
        <v>1</v>
      </c>
    </row>
    <row r="79" spans="5:8" x14ac:dyDescent="0.25">
      <c r="E79" s="1" t="s">
        <v>252</v>
      </c>
      <c r="F79" s="1">
        <v>1</v>
      </c>
    </row>
    <row r="80" spans="5:8" x14ac:dyDescent="0.25">
      <c r="E80" s="1" t="s">
        <v>253</v>
      </c>
      <c r="F80" s="1">
        <v>1</v>
      </c>
    </row>
    <row r="82" spans="5:8" ht="15.75" x14ac:dyDescent="0.25">
      <c r="E82" s="1" t="s">
        <v>254</v>
      </c>
      <c r="F82" s="1">
        <v>1</v>
      </c>
      <c r="H82" s="36" t="s">
        <v>226</v>
      </c>
    </row>
    <row r="83" spans="5:8" ht="15.75" x14ac:dyDescent="0.25">
      <c r="E83" s="1" t="s">
        <v>255</v>
      </c>
      <c r="F83" s="1">
        <v>1</v>
      </c>
      <c r="H83" s="9" t="s">
        <v>21</v>
      </c>
    </row>
    <row r="84" spans="5:8" ht="15.75" x14ac:dyDescent="0.25">
      <c r="E84" s="1" t="s">
        <v>256</v>
      </c>
      <c r="F84" s="1">
        <v>1</v>
      </c>
      <c r="H84" s="9" t="s">
        <v>235</v>
      </c>
    </row>
    <row r="85" spans="5:8" x14ac:dyDescent="0.25">
      <c r="E85" s="1" t="s">
        <v>257</v>
      </c>
      <c r="F85" s="1">
        <v>0</v>
      </c>
    </row>
    <row r="86" spans="5:8" ht="15.75" x14ac:dyDescent="0.25">
      <c r="E86" s="1" t="s">
        <v>258</v>
      </c>
      <c r="F86" s="1">
        <v>1</v>
      </c>
      <c r="H86" s="36" t="s">
        <v>224</v>
      </c>
    </row>
    <row r="87" spans="5:8" ht="15.75" x14ac:dyDescent="0.25">
      <c r="E87" s="1" t="s">
        <v>259</v>
      </c>
      <c r="F87" s="1">
        <v>1</v>
      </c>
      <c r="H87" s="37" t="s">
        <v>223</v>
      </c>
    </row>
    <row r="88" spans="5:8" ht="15.75" x14ac:dyDescent="0.25">
      <c r="E88" s="1" t="s">
        <v>260</v>
      </c>
      <c r="F88" s="1">
        <v>1</v>
      </c>
      <c r="H88" s="36" t="s">
        <v>222</v>
      </c>
    </row>
    <row r="89" spans="5:8" x14ac:dyDescent="0.25">
      <c r="E89" s="1" t="s">
        <v>261</v>
      </c>
      <c r="F89" s="1">
        <v>1</v>
      </c>
    </row>
    <row r="90" spans="5:8" ht="15.75" x14ac:dyDescent="0.25">
      <c r="E90" s="1" t="s">
        <v>266</v>
      </c>
      <c r="F90" s="1">
        <v>1</v>
      </c>
      <c r="H90" s="40" t="s">
        <v>227</v>
      </c>
    </row>
    <row r="91" spans="5:8" x14ac:dyDescent="0.25">
      <c r="E91" s="1" t="s">
        <v>262</v>
      </c>
      <c r="F91" s="1">
        <v>1</v>
      </c>
      <c r="H91" s="39" t="s">
        <v>228</v>
      </c>
    </row>
    <row r="92" spans="5:8" ht="15.75" x14ac:dyDescent="0.25">
      <c r="E92" s="1" t="s">
        <v>263</v>
      </c>
      <c r="F92" s="1">
        <v>1</v>
      </c>
      <c r="H92" s="40" t="s">
        <v>229</v>
      </c>
    </row>
    <row r="93" spans="5:8" ht="15.75" x14ac:dyDescent="0.25">
      <c r="E93" s="1" t="s">
        <v>264</v>
      </c>
      <c r="F93" s="1">
        <v>1</v>
      </c>
      <c r="H93" s="40" t="s">
        <v>230</v>
      </c>
    </row>
    <row r="94" spans="5:8" ht="15.75" x14ac:dyDescent="0.25">
      <c r="E94" s="1" t="s">
        <v>268</v>
      </c>
      <c r="F94" s="1">
        <v>1</v>
      </c>
      <c r="H94" s="36" t="s">
        <v>231</v>
      </c>
    </row>
  </sheetData>
  <autoFilter ref="A1:Q33" xr:uid="{00000000-0009-0000-0000-000000000000}">
    <filterColumn colId="3">
      <filters>
        <filter val="ja"/>
      </filters>
    </filterColumn>
  </autoFilter>
  <sortState xmlns:xlrd2="http://schemas.microsoft.com/office/spreadsheetml/2017/richdata2" ref="A2:P33">
    <sortCondition ref="B2:B33"/>
    <sortCondition ref="C2:C33"/>
  </sortState>
  <phoneticPr fontId="6" type="noConversion"/>
  <hyperlinks>
    <hyperlink ref="B36" r:id="rId1" xr:uid="{00000000-0004-0000-0000-000000000000}"/>
    <hyperlink ref="J24" r:id="rId2" tooltip="Contact over VoIP" xr:uid="{00000000-0004-0000-0000-000001000000}"/>
    <hyperlink ref="J14" r:id="rId3" tooltip="Contact over VoIP" xr:uid="{00000000-0004-0000-0000-000002000000}"/>
    <hyperlink ref="J12" r:id="rId4" tooltip="Contact over VoIP" xr:uid="{00000000-0004-0000-0000-000003000000}"/>
    <hyperlink ref="J4" r:id="rId5" tooltip="Contact over VoIP" xr:uid="{00000000-0004-0000-0000-000004000000}"/>
    <hyperlink ref="N28" r:id="rId6" display="elisabeth.buechle@hotmail.com" xr:uid="{00000000-0004-0000-0000-000006000000}"/>
    <hyperlink ref="J25" r:id="rId7" tooltip="Contact over VoIP" display="https://tel.search.ch/voip.html?tel=0619014724" xr:uid="{00000000-0004-0000-0000-000008000000}"/>
    <hyperlink ref="M23" r:id="rId8" xr:uid="{058A2ADF-F9FD-4F0F-8F8E-3B4249134F6D}"/>
    <hyperlink ref="O19" r:id="rId9" xr:uid="{8E11626C-A602-46F5-BA41-571F3B7887C1}"/>
    <hyperlink ref="E56" r:id="rId10" xr:uid="{2303B354-5EDD-4960-B658-E2D872E0D6DA}"/>
    <hyperlink ref="E55" r:id="rId11" display="mailto:lukas.buechel@live.com" xr:uid="{4049506D-BC00-4909-9F24-0A15BFC74427}"/>
    <hyperlink ref="E57" r:id="rId12" xr:uid="{7AD94A53-9977-428C-91F9-0E4822967C26}"/>
    <hyperlink ref="H84" r:id="rId13" xr:uid="{C0D73360-9081-4D51-8BF6-F6BE5C5D85B6}"/>
    <hyperlink ref="H83" r:id="rId14" xr:uid="{86BE0CB7-96C8-4D2C-905D-7526F2797E6A}"/>
  </hyperlinks>
  <pageMargins left="0.75" right="0.75" top="1" bottom="1" header="0.5" footer="0.5"/>
  <pageSetup paperSize="9" orientation="portrait" horizontalDpi="4294967292" verticalDpi="4294967292" r:id="rId1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E33"/>
  <sheetViews>
    <sheetView workbookViewId="0"/>
  </sheetViews>
  <sheetFormatPr baseColWidth="10" defaultColWidth="11" defaultRowHeight="15.75" x14ac:dyDescent="0.25"/>
  <cols>
    <col min="1" max="1" width="19.625" customWidth="1"/>
    <col min="2" max="2" width="17.875" customWidth="1"/>
    <col min="3" max="3" width="27.875" customWidth="1"/>
    <col min="4" max="4" width="17.375" customWidth="1"/>
    <col min="5" max="5" width="30.375" customWidth="1"/>
  </cols>
  <sheetData>
    <row r="1" spans="1:5" ht="18.95" customHeight="1" x14ac:dyDescent="0.25">
      <c r="A1" s="29" t="s">
        <v>170</v>
      </c>
    </row>
    <row r="2" spans="1:5" ht="18.95" customHeight="1" x14ac:dyDescent="0.25">
      <c r="A2" s="29" t="s">
        <v>201</v>
      </c>
    </row>
    <row r="3" spans="1:5" ht="16.5" thickBot="1" x14ac:dyDescent="0.3"/>
    <row r="4" spans="1:5" ht="24.95" customHeight="1" thickBot="1" x14ac:dyDescent="0.3">
      <c r="A4" s="17" t="s">
        <v>0</v>
      </c>
      <c r="B4" s="18" t="s">
        <v>42</v>
      </c>
      <c r="C4" s="18" t="s">
        <v>168</v>
      </c>
      <c r="D4" s="18" t="s">
        <v>171</v>
      </c>
      <c r="E4" s="19" t="s">
        <v>169</v>
      </c>
    </row>
    <row r="5" spans="1:5" ht="24.95" customHeight="1" x14ac:dyDescent="0.25">
      <c r="A5" s="20" t="s">
        <v>114</v>
      </c>
      <c r="B5" s="16" t="s">
        <v>68</v>
      </c>
      <c r="C5" s="16"/>
      <c r="D5" s="16"/>
      <c r="E5" s="21"/>
    </row>
    <row r="6" spans="1:5" ht="24.95" customHeight="1" x14ac:dyDescent="0.25">
      <c r="A6" s="22" t="s">
        <v>115</v>
      </c>
      <c r="B6" s="12" t="s">
        <v>45</v>
      </c>
      <c r="C6" s="13" t="s">
        <v>163</v>
      </c>
      <c r="D6" s="12"/>
      <c r="E6" s="23"/>
    </row>
    <row r="7" spans="1:5" ht="24.95" customHeight="1" x14ac:dyDescent="0.25">
      <c r="A7" s="22" t="s">
        <v>116</v>
      </c>
      <c r="B7" s="14" t="s">
        <v>164</v>
      </c>
      <c r="C7" s="13" t="s">
        <v>36</v>
      </c>
      <c r="D7" s="14"/>
      <c r="E7" s="23"/>
    </row>
    <row r="8" spans="1:5" ht="24.95" customHeight="1" x14ac:dyDescent="0.25">
      <c r="A8" s="22" t="s">
        <v>117</v>
      </c>
      <c r="B8" s="12" t="s">
        <v>118</v>
      </c>
      <c r="C8" s="12"/>
      <c r="D8" s="12"/>
      <c r="E8" s="23"/>
    </row>
    <row r="9" spans="1:5" ht="24.95" customHeight="1" x14ac:dyDescent="0.25">
      <c r="A9" s="22" t="s">
        <v>136</v>
      </c>
      <c r="B9" s="12" t="s">
        <v>167</v>
      </c>
      <c r="C9" s="12"/>
      <c r="D9" s="12"/>
      <c r="E9" s="23"/>
    </row>
    <row r="10" spans="1:5" ht="24.95" customHeight="1" x14ac:dyDescent="0.25">
      <c r="A10" s="22" t="s">
        <v>135</v>
      </c>
      <c r="B10" s="12" t="s">
        <v>34</v>
      </c>
      <c r="C10" s="13" t="s">
        <v>173</v>
      </c>
      <c r="D10" s="12"/>
      <c r="E10" s="23"/>
    </row>
    <row r="11" spans="1:5" ht="24.95" customHeight="1" x14ac:dyDescent="0.25">
      <c r="A11" s="22" t="s">
        <v>133</v>
      </c>
      <c r="B11" s="14" t="s">
        <v>134</v>
      </c>
      <c r="C11" s="12"/>
      <c r="D11" s="14"/>
      <c r="E11" s="23"/>
    </row>
    <row r="12" spans="1:5" ht="24.95" customHeight="1" x14ac:dyDescent="0.25">
      <c r="A12" s="22" t="s">
        <v>132</v>
      </c>
      <c r="B12" s="12" t="s">
        <v>40</v>
      </c>
      <c r="C12" s="13" t="s">
        <v>39</v>
      </c>
      <c r="D12" s="12"/>
      <c r="E12" s="23"/>
    </row>
    <row r="13" spans="1:5" ht="24.95" customHeight="1" x14ac:dyDescent="0.25">
      <c r="A13" s="22" t="s">
        <v>131</v>
      </c>
      <c r="B13" s="14" t="s">
        <v>37</v>
      </c>
      <c r="C13" s="12"/>
      <c r="D13" s="14"/>
      <c r="E13" s="23"/>
    </row>
    <row r="14" spans="1:5" ht="24.95" customHeight="1" x14ac:dyDescent="0.25">
      <c r="A14" s="22" t="s">
        <v>129</v>
      </c>
      <c r="B14" s="11"/>
      <c r="C14" s="12"/>
      <c r="D14" s="11"/>
      <c r="E14" s="23"/>
    </row>
    <row r="15" spans="1:5" ht="24.95" customHeight="1" x14ac:dyDescent="0.25">
      <c r="A15" s="22" t="s">
        <v>126</v>
      </c>
      <c r="B15" s="14" t="s">
        <v>154</v>
      </c>
      <c r="C15" s="15" t="s">
        <v>155</v>
      </c>
      <c r="D15" s="14"/>
      <c r="E15" s="23"/>
    </row>
    <row r="16" spans="1:5" ht="24.95" customHeight="1" x14ac:dyDescent="0.25">
      <c r="A16" s="22" t="s">
        <v>125</v>
      </c>
      <c r="B16" s="12" t="s">
        <v>146</v>
      </c>
      <c r="C16" s="13" t="s">
        <v>35</v>
      </c>
      <c r="D16" s="12"/>
      <c r="E16" s="23"/>
    </row>
    <row r="17" spans="1:5" ht="24.95" customHeight="1" x14ac:dyDescent="0.25">
      <c r="A17" s="22" t="s">
        <v>124</v>
      </c>
      <c r="B17" s="12" t="s">
        <v>86</v>
      </c>
      <c r="C17" s="13" t="s">
        <v>33</v>
      </c>
      <c r="D17" s="12" t="s">
        <v>172</v>
      </c>
      <c r="E17" s="23"/>
    </row>
    <row r="18" spans="1:5" ht="24.95" customHeight="1" x14ac:dyDescent="0.25">
      <c r="A18" s="22" t="s">
        <v>124</v>
      </c>
      <c r="B18" s="12" t="s">
        <v>123</v>
      </c>
      <c r="C18" s="12"/>
      <c r="D18" s="12" t="s">
        <v>172</v>
      </c>
      <c r="E18" s="23"/>
    </row>
    <row r="19" spans="1:5" ht="24.95" customHeight="1" x14ac:dyDescent="0.25">
      <c r="A19" s="22" t="s">
        <v>137</v>
      </c>
      <c r="B19" s="12" t="s">
        <v>120</v>
      </c>
      <c r="C19" s="12"/>
      <c r="D19" s="12"/>
      <c r="E19" s="23"/>
    </row>
    <row r="20" spans="1:5" ht="24.95" customHeight="1" x14ac:dyDescent="0.25">
      <c r="A20" s="22" t="s">
        <v>138</v>
      </c>
      <c r="B20" s="12" t="s">
        <v>139</v>
      </c>
      <c r="C20" s="13"/>
      <c r="D20" s="12"/>
      <c r="E20" s="23"/>
    </row>
    <row r="21" spans="1:5" ht="24.95" customHeight="1" x14ac:dyDescent="0.25">
      <c r="A21" s="22" t="s">
        <v>121</v>
      </c>
      <c r="B21" s="14" t="s">
        <v>162</v>
      </c>
      <c r="C21" s="12"/>
      <c r="D21" s="14"/>
      <c r="E21" s="23"/>
    </row>
    <row r="22" spans="1:5" ht="24.95" customHeight="1" x14ac:dyDescent="0.25">
      <c r="A22" s="22" t="s">
        <v>122</v>
      </c>
      <c r="B22" s="12" t="s">
        <v>123</v>
      </c>
      <c r="C22" s="13" t="s">
        <v>38</v>
      </c>
      <c r="D22" s="12"/>
      <c r="E22" s="23"/>
    </row>
    <row r="23" spans="1:5" ht="24.95" customHeight="1" x14ac:dyDescent="0.25">
      <c r="A23" s="24" t="s">
        <v>49</v>
      </c>
      <c r="B23" s="12" t="s">
        <v>50</v>
      </c>
      <c r="C23" s="13" t="s">
        <v>12</v>
      </c>
      <c r="D23" s="12"/>
      <c r="E23" s="23"/>
    </row>
    <row r="24" spans="1:5" ht="24.95" customHeight="1" x14ac:dyDescent="0.25">
      <c r="A24" s="24" t="s">
        <v>85</v>
      </c>
      <c r="B24" s="14" t="s">
        <v>148</v>
      </c>
      <c r="C24" s="13" t="s">
        <v>15</v>
      </c>
      <c r="D24" s="14"/>
      <c r="E24" s="23"/>
    </row>
    <row r="25" spans="1:5" ht="24.95" customHeight="1" x14ac:dyDescent="0.25">
      <c r="A25" s="24" t="s">
        <v>18</v>
      </c>
      <c r="B25" s="14" t="s">
        <v>17</v>
      </c>
      <c r="C25" s="13" t="s">
        <v>16</v>
      </c>
      <c r="D25" s="14"/>
      <c r="E25" s="23"/>
    </row>
    <row r="26" spans="1:5" ht="24.95" customHeight="1" x14ac:dyDescent="0.25">
      <c r="A26" s="24" t="s">
        <v>22</v>
      </c>
      <c r="B26" s="14" t="s">
        <v>149</v>
      </c>
      <c r="C26" s="13" t="s">
        <v>21</v>
      </c>
      <c r="D26" s="14"/>
      <c r="E26" s="23"/>
    </row>
    <row r="27" spans="1:5" ht="24.95" customHeight="1" x14ac:dyDescent="0.25">
      <c r="A27" s="24" t="s">
        <v>20</v>
      </c>
      <c r="B27" s="14" t="s">
        <v>150</v>
      </c>
      <c r="C27" s="13" t="s">
        <v>19</v>
      </c>
      <c r="D27" s="14"/>
      <c r="E27" s="23"/>
    </row>
    <row r="28" spans="1:5" ht="24.95" customHeight="1" x14ac:dyDescent="0.25">
      <c r="A28" s="24" t="s">
        <v>23</v>
      </c>
      <c r="B28" s="12"/>
      <c r="C28" s="12"/>
      <c r="D28" s="12"/>
      <c r="E28" s="23"/>
    </row>
    <row r="29" spans="1:5" ht="24.95" customHeight="1" x14ac:dyDescent="0.25">
      <c r="A29" s="24" t="s">
        <v>25</v>
      </c>
      <c r="B29" s="12" t="s">
        <v>151</v>
      </c>
      <c r="C29" s="13" t="s">
        <v>24</v>
      </c>
      <c r="D29" s="12"/>
      <c r="E29" s="23"/>
    </row>
    <row r="30" spans="1:5" ht="24.95" customHeight="1" x14ac:dyDescent="0.25">
      <c r="A30" s="24" t="s">
        <v>26</v>
      </c>
      <c r="B30" s="12" t="s">
        <v>152</v>
      </c>
      <c r="C30" s="12"/>
      <c r="D30" s="12"/>
      <c r="E30" s="23"/>
    </row>
    <row r="31" spans="1:5" ht="24.95" customHeight="1" x14ac:dyDescent="0.25">
      <c r="A31" s="24" t="s">
        <v>29</v>
      </c>
      <c r="B31" s="12" t="s">
        <v>165</v>
      </c>
      <c r="C31" s="12"/>
      <c r="D31" s="12"/>
      <c r="E31" s="23"/>
    </row>
    <row r="32" spans="1:5" ht="24.95" customHeight="1" x14ac:dyDescent="0.25">
      <c r="A32" s="24" t="s">
        <v>28</v>
      </c>
      <c r="B32" s="12" t="s">
        <v>161</v>
      </c>
      <c r="C32" s="13" t="s">
        <v>27</v>
      </c>
      <c r="D32" s="12"/>
      <c r="E32" s="23"/>
    </row>
    <row r="33" spans="1:5" ht="24.95" customHeight="1" thickBot="1" x14ac:dyDescent="0.3">
      <c r="A33" s="25" t="s">
        <v>31</v>
      </c>
      <c r="B33" s="26" t="s">
        <v>153</v>
      </c>
      <c r="C33" s="27" t="s">
        <v>30</v>
      </c>
      <c r="D33" s="26"/>
      <c r="E33" s="28"/>
    </row>
  </sheetData>
  <phoneticPr fontId="6" type="noConversion"/>
  <pageMargins left="0.75" right="0.75" top="1" bottom="1" header="0.5" footer="0.5"/>
  <pageSetup paperSize="9" scale="7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32"/>
  <sheetViews>
    <sheetView workbookViewId="0"/>
  </sheetViews>
  <sheetFormatPr baseColWidth="10" defaultColWidth="11" defaultRowHeight="15.75" x14ac:dyDescent="0.25"/>
  <cols>
    <col min="6" max="6" width="16.5" customWidth="1"/>
    <col min="7" max="7" width="13" bestFit="1" customWidth="1"/>
  </cols>
  <sheetData>
    <row r="1" spans="1:14" s="1" customFormat="1" ht="15" x14ac:dyDescent="0.25">
      <c r="A1" s="1" t="s">
        <v>90</v>
      </c>
      <c r="B1" s="2" t="s">
        <v>65</v>
      </c>
      <c r="C1" s="2" t="s">
        <v>62</v>
      </c>
      <c r="D1" s="2" t="s">
        <v>76</v>
      </c>
      <c r="E1" s="2" t="s">
        <v>0</v>
      </c>
      <c r="F1" s="2" t="s">
        <v>42</v>
      </c>
      <c r="G1" s="2" t="s">
        <v>1</v>
      </c>
      <c r="H1" s="2" t="s">
        <v>43</v>
      </c>
      <c r="I1" s="2" t="s">
        <v>2</v>
      </c>
      <c r="J1" s="2" t="s">
        <v>156</v>
      </c>
      <c r="K1" s="2" t="s">
        <v>5</v>
      </c>
      <c r="L1" s="2" t="s">
        <v>3</v>
      </c>
      <c r="M1" s="2" t="s">
        <v>11</v>
      </c>
      <c r="N1" s="2" t="s">
        <v>60</v>
      </c>
    </row>
    <row r="2" spans="1:14" x14ac:dyDescent="0.25">
      <c r="A2" s="1">
        <v>20</v>
      </c>
      <c r="B2" s="1" t="s">
        <v>66</v>
      </c>
      <c r="C2" s="1" t="s">
        <v>72</v>
      </c>
      <c r="D2" s="1" t="s">
        <v>78</v>
      </c>
      <c r="E2" s="1" t="s">
        <v>49</v>
      </c>
      <c r="F2" s="1" t="s">
        <v>50</v>
      </c>
      <c r="G2" s="1" t="s">
        <v>8</v>
      </c>
      <c r="H2" s="1" t="s">
        <v>41</v>
      </c>
      <c r="I2" s="1"/>
      <c r="J2" s="10" t="s">
        <v>158</v>
      </c>
      <c r="K2" s="1" t="s">
        <v>93</v>
      </c>
    </row>
    <row r="3" spans="1:14" x14ac:dyDescent="0.25">
      <c r="A3" s="1">
        <v>21</v>
      </c>
      <c r="B3" s="1" t="s">
        <v>66</v>
      </c>
      <c r="C3" s="1" t="s">
        <v>73</v>
      </c>
      <c r="D3" s="1" t="s">
        <v>78</v>
      </c>
      <c r="E3" s="1" t="s">
        <v>14</v>
      </c>
      <c r="F3" s="1" t="s">
        <v>13</v>
      </c>
      <c r="G3" s="1" t="s">
        <v>47</v>
      </c>
      <c r="H3" s="1" t="s">
        <v>41</v>
      </c>
      <c r="I3" s="1"/>
      <c r="J3" s="1" t="s">
        <v>157</v>
      </c>
      <c r="K3" s="1" t="s">
        <v>53</v>
      </c>
    </row>
    <row r="4" spans="1:14" x14ac:dyDescent="0.25">
      <c r="A4" s="1">
        <v>22</v>
      </c>
      <c r="B4" s="1" t="s">
        <v>66</v>
      </c>
      <c r="C4" s="1" t="s">
        <v>74</v>
      </c>
      <c r="D4" s="1" t="s">
        <v>78</v>
      </c>
      <c r="E4" s="1" t="s">
        <v>85</v>
      </c>
      <c r="F4" s="4" t="s">
        <v>148</v>
      </c>
      <c r="G4" s="1" t="s">
        <v>166</v>
      </c>
      <c r="H4" s="1" t="s">
        <v>41</v>
      </c>
      <c r="I4" s="1"/>
      <c r="J4" s="10" t="s">
        <v>158</v>
      </c>
      <c r="K4" s="1" t="s">
        <v>57</v>
      </c>
    </row>
    <row r="5" spans="1:14" x14ac:dyDescent="0.25">
      <c r="A5" s="1"/>
      <c r="B5" s="1" t="s">
        <v>66</v>
      </c>
      <c r="C5" s="1" t="s">
        <v>75</v>
      </c>
      <c r="D5" s="1" t="s">
        <v>79</v>
      </c>
      <c r="E5" s="1" t="s">
        <v>77</v>
      </c>
      <c r="F5" s="4" t="s">
        <v>80</v>
      </c>
      <c r="G5" s="1" t="s">
        <v>75</v>
      </c>
      <c r="H5" s="1" t="s">
        <v>41</v>
      </c>
      <c r="I5" s="1"/>
      <c r="J5" s="1" t="s">
        <v>157</v>
      </c>
      <c r="K5" s="1" t="s">
        <v>83</v>
      </c>
    </row>
    <row r="6" spans="1:14" x14ac:dyDescent="0.25">
      <c r="A6" s="1">
        <v>25</v>
      </c>
      <c r="B6" s="1" t="s">
        <v>66</v>
      </c>
      <c r="C6" s="1" t="s">
        <v>71</v>
      </c>
      <c r="D6" s="1" t="s">
        <v>78</v>
      </c>
      <c r="E6" s="1" t="s">
        <v>18</v>
      </c>
      <c r="F6" s="4" t="s">
        <v>17</v>
      </c>
      <c r="G6" s="1" t="s">
        <v>71</v>
      </c>
      <c r="H6" s="1" t="s">
        <v>41</v>
      </c>
      <c r="I6" s="1"/>
      <c r="J6" s="1" t="s">
        <v>160</v>
      </c>
      <c r="K6" s="1" t="s">
        <v>58</v>
      </c>
    </row>
    <row r="7" spans="1:14" x14ac:dyDescent="0.25">
      <c r="A7" s="1">
        <v>26</v>
      </c>
      <c r="B7" s="1" t="s">
        <v>66</v>
      </c>
      <c r="C7" s="1" t="s">
        <v>63</v>
      </c>
      <c r="D7" s="1" t="s">
        <v>78</v>
      </c>
      <c r="E7" s="1" t="s">
        <v>22</v>
      </c>
      <c r="F7" s="4" t="s">
        <v>149</v>
      </c>
      <c r="G7" s="1" t="s">
        <v>44</v>
      </c>
      <c r="H7" s="1" t="s">
        <v>41</v>
      </c>
      <c r="I7" s="1" t="s">
        <v>96</v>
      </c>
      <c r="J7" s="1" t="s">
        <v>158</v>
      </c>
      <c r="K7" s="1" t="s">
        <v>97</v>
      </c>
    </row>
    <row r="8" spans="1:14" x14ac:dyDescent="0.25">
      <c r="A8" s="1">
        <v>27</v>
      </c>
      <c r="B8" s="1" t="s">
        <v>66</v>
      </c>
      <c r="C8" s="1" t="s">
        <v>7</v>
      </c>
      <c r="D8" s="1" t="s">
        <v>78</v>
      </c>
      <c r="E8" s="1" t="s">
        <v>20</v>
      </c>
      <c r="F8" s="4" t="s">
        <v>150</v>
      </c>
      <c r="G8" s="1" t="s">
        <v>7</v>
      </c>
      <c r="H8" s="1" t="s">
        <v>41</v>
      </c>
      <c r="I8" s="1" t="s">
        <v>51</v>
      </c>
      <c r="J8" s="1" t="s">
        <v>158</v>
      </c>
      <c r="K8" s="1" t="s">
        <v>55</v>
      </c>
    </row>
    <row r="9" spans="1:14" x14ac:dyDescent="0.25">
      <c r="A9" s="1">
        <v>28</v>
      </c>
      <c r="B9" s="1" t="s">
        <v>66</v>
      </c>
      <c r="C9" s="1" t="s">
        <v>84</v>
      </c>
      <c r="D9" s="1" t="s">
        <v>78</v>
      </c>
      <c r="E9" s="1" t="s">
        <v>184</v>
      </c>
      <c r="F9" s="1"/>
      <c r="G9" s="1" t="s">
        <v>84</v>
      </c>
      <c r="H9" s="1" t="s">
        <v>41</v>
      </c>
      <c r="I9" s="1"/>
      <c r="J9" s="1" t="s">
        <v>130</v>
      </c>
      <c r="K9" s="1" t="s">
        <v>180</v>
      </c>
    </row>
    <row r="10" spans="1:14" x14ac:dyDescent="0.25">
      <c r="A10" s="1"/>
      <c r="B10" s="1" t="s">
        <v>66</v>
      </c>
      <c r="C10" s="1" t="s">
        <v>182</v>
      </c>
      <c r="D10" s="1" t="s">
        <v>78</v>
      </c>
      <c r="E10" s="1" t="s">
        <v>185</v>
      </c>
      <c r="F10" s="1" t="s">
        <v>186</v>
      </c>
      <c r="G10" s="10" t="s">
        <v>183</v>
      </c>
      <c r="H10" s="1" t="s">
        <v>41</v>
      </c>
      <c r="I10" s="1"/>
      <c r="J10" s="1" t="s">
        <v>158</v>
      </c>
      <c r="K10" s="1" t="s">
        <v>189</v>
      </c>
    </row>
    <row r="11" spans="1:14" x14ac:dyDescent="0.25">
      <c r="A11" s="1">
        <v>29</v>
      </c>
      <c r="B11" s="1" t="s">
        <v>66</v>
      </c>
      <c r="C11" s="1" t="s">
        <v>9</v>
      </c>
      <c r="D11" s="1" t="s">
        <v>78</v>
      </c>
      <c r="E11" s="1" t="s">
        <v>26</v>
      </c>
      <c r="F11" s="1" t="s">
        <v>152</v>
      </c>
      <c r="G11" s="1" t="s">
        <v>9</v>
      </c>
      <c r="H11" s="1" t="s">
        <v>41</v>
      </c>
      <c r="I11" s="1"/>
      <c r="J11" s="1" t="s">
        <v>158</v>
      </c>
      <c r="K11" s="1" t="s">
        <v>174</v>
      </c>
    </row>
    <row r="12" spans="1:14" x14ac:dyDescent="0.25">
      <c r="A12" s="1">
        <v>30</v>
      </c>
      <c r="B12" s="1" t="s">
        <v>66</v>
      </c>
      <c r="C12" s="1" t="s">
        <v>67</v>
      </c>
      <c r="D12" s="1" t="s">
        <v>78</v>
      </c>
      <c r="E12" s="1" t="s">
        <v>29</v>
      </c>
      <c r="F12" s="1" t="s">
        <v>187</v>
      </c>
      <c r="G12" s="1" t="s">
        <v>67</v>
      </c>
      <c r="H12" s="1" t="s">
        <v>41</v>
      </c>
      <c r="I12" s="1"/>
      <c r="J12" s="1" t="s">
        <v>160</v>
      </c>
      <c r="K12" s="1" t="s">
        <v>187</v>
      </c>
    </row>
    <row r="13" spans="1:14" x14ac:dyDescent="0.25">
      <c r="A13" s="1">
        <v>31</v>
      </c>
      <c r="B13" s="1" t="s">
        <v>66</v>
      </c>
      <c r="C13" s="1" t="s">
        <v>59</v>
      </c>
      <c r="D13" s="1" t="s">
        <v>78</v>
      </c>
      <c r="E13" s="1" t="s">
        <v>28</v>
      </c>
      <c r="F13" s="1" t="s">
        <v>161</v>
      </c>
      <c r="G13" s="1" t="s">
        <v>59</v>
      </c>
      <c r="H13" s="1" t="s">
        <v>41</v>
      </c>
      <c r="I13" s="1" t="s">
        <v>87</v>
      </c>
      <c r="J13" s="1" t="s">
        <v>158</v>
      </c>
      <c r="K13" s="1" t="s">
        <v>94</v>
      </c>
    </row>
    <row r="14" spans="1:14" x14ac:dyDescent="0.25">
      <c r="A14" s="1">
        <v>32</v>
      </c>
      <c r="B14" s="1" t="s">
        <v>66</v>
      </c>
      <c r="C14" s="1" t="s">
        <v>70</v>
      </c>
      <c r="D14" s="1" t="s">
        <v>78</v>
      </c>
      <c r="E14" s="1" t="s">
        <v>31</v>
      </c>
      <c r="F14" s="4" t="s">
        <v>153</v>
      </c>
      <c r="G14" s="1" t="s">
        <v>70</v>
      </c>
      <c r="H14" s="1" t="s">
        <v>41</v>
      </c>
      <c r="I14" s="1" t="s">
        <v>6</v>
      </c>
      <c r="J14" s="1" t="s">
        <v>158</v>
      </c>
      <c r="K14" s="1" t="s">
        <v>54</v>
      </c>
    </row>
    <row r="29" spans="10:11" x14ac:dyDescent="0.25">
      <c r="J29" s="31">
        <v>18225</v>
      </c>
    </row>
    <row r="30" spans="10:11" x14ac:dyDescent="0.25">
      <c r="J30" s="31">
        <v>41817</v>
      </c>
    </row>
    <row r="31" spans="10:11" x14ac:dyDescent="0.25">
      <c r="J31" s="31">
        <f>SUM(J29:J30)</f>
        <v>60042</v>
      </c>
      <c r="K31">
        <f>J31/13</f>
        <v>4618.6153846153848</v>
      </c>
    </row>
    <row r="32" spans="10:11" x14ac:dyDescent="0.25">
      <c r="K32">
        <f>6170*12/13</f>
        <v>5695.3846153846152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31"/>
  <sheetViews>
    <sheetView workbookViewId="0">
      <selection activeCell="E4" sqref="E4"/>
    </sheetView>
  </sheetViews>
  <sheetFormatPr baseColWidth="10" defaultColWidth="11" defaultRowHeight="15.75" x14ac:dyDescent="0.25"/>
  <cols>
    <col min="1" max="1" width="26.5" customWidth="1"/>
    <col min="2" max="2" width="23.625" customWidth="1"/>
    <col min="3" max="3" width="30.5" customWidth="1"/>
  </cols>
  <sheetData>
    <row r="1" spans="1:3" x14ac:dyDescent="0.25">
      <c r="A1" s="32" t="s">
        <v>0</v>
      </c>
      <c r="B1" s="32" t="s">
        <v>42</v>
      </c>
      <c r="C1" s="12"/>
    </row>
    <row r="2" spans="1:3" ht="21" customHeight="1" x14ac:dyDescent="0.25">
      <c r="A2" s="33" t="s">
        <v>115</v>
      </c>
      <c r="B2" s="12" t="s">
        <v>45</v>
      </c>
      <c r="C2" s="13" t="s">
        <v>163</v>
      </c>
    </row>
    <row r="3" spans="1:3" ht="21" customHeight="1" x14ac:dyDescent="0.25">
      <c r="A3" s="33" t="s">
        <v>116</v>
      </c>
      <c r="B3" s="14" t="s">
        <v>164</v>
      </c>
      <c r="C3" s="13" t="s">
        <v>36</v>
      </c>
    </row>
    <row r="4" spans="1:3" ht="21" customHeight="1" x14ac:dyDescent="0.25">
      <c r="A4" s="33" t="s">
        <v>117</v>
      </c>
      <c r="B4" s="12" t="s">
        <v>118</v>
      </c>
      <c r="C4" s="12"/>
    </row>
    <row r="5" spans="1:3" ht="21" customHeight="1" x14ac:dyDescent="0.25">
      <c r="A5" s="33" t="s">
        <v>119</v>
      </c>
      <c r="B5" s="12" t="s">
        <v>69</v>
      </c>
      <c r="C5" s="12"/>
    </row>
    <row r="6" spans="1:3" ht="21" customHeight="1" x14ac:dyDescent="0.25">
      <c r="A6" s="33" t="s">
        <v>136</v>
      </c>
      <c r="B6" s="12" t="s">
        <v>167</v>
      </c>
      <c r="C6" s="12"/>
    </row>
    <row r="7" spans="1:3" ht="21" customHeight="1" x14ac:dyDescent="0.25">
      <c r="A7" s="33" t="s">
        <v>135</v>
      </c>
      <c r="B7" s="12" t="s">
        <v>34</v>
      </c>
      <c r="C7" s="13" t="s">
        <v>173</v>
      </c>
    </row>
    <row r="8" spans="1:3" ht="21" customHeight="1" x14ac:dyDescent="0.25">
      <c r="A8" s="33" t="s">
        <v>133</v>
      </c>
      <c r="B8" s="14" t="s">
        <v>134</v>
      </c>
      <c r="C8" s="12"/>
    </row>
    <row r="9" spans="1:3" ht="21" customHeight="1" x14ac:dyDescent="0.25">
      <c r="A9" s="33" t="s">
        <v>131</v>
      </c>
      <c r="B9" s="14" t="s">
        <v>37</v>
      </c>
      <c r="C9" s="12"/>
    </row>
    <row r="10" spans="1:3" ht="21" customHeight="1" x14ac:dyDescent="0.25">
      <c r="A10" s="33" t="s">
        <v>129</v>
      </c>
      <c r="B10" s="11"/>
      <c r="C10" s="12"/>
    </row>
    <row r="11" spans="1:3" ht="21" customHeight="1" x14ac:dyDescent="0.25">
      <c r="A11" s="33" t="s">
        <v>126</v>
      </c>
      <c r="B11" s="14" t="s">
        <v>154</v>
      </c>
      <c r="C11" s="15" t="s">
        <v>155</v>
      </c>
    </row>
    <row r="12" spans="1:3" ht="21" customHeight="1" x14ac:dyDescent="0.25">
      <c r="A12" s="33" t="s">
        <v>125</v>
      </c>
      <c r="B12" s="12" t="s">
        <v>146</v>
      </c>
      <c r="C12" s="13" t="s">
        <v>35</v>
      </c>
    </row>
    <row r="13" spans="1:3" ht="21" customHeight="1" x14ac:dyDescent="0.25">
      <c r="A13" s="33" t="s">
        <v>124</v>
      </c>
      <c r="B13" s="12" t="s">
        <v>86</v>
      </c>
      <c r="C13" s="13" t="s">
        <v>33</v>
      </c>
    </row>
    <row r="14" spans="1:3" ht="21" customHeight="1" x14ac:dyDescent="0.25">
      <c r="A14" s="33" t="s">
        <v>124</v>
      </c>
      <c r="B14" s="12" t="s">
        <v>123</v>
      </c>
      <c r="C14" s="12"/>
    </row>
    <row r="15" spans="1:3" ht="21" customHeight="1" x14ac:dyDescent="0.25">
      <c r="A15" s="33" t="s">
        <v>137</v>
      </c>
      <c r="B15" s="12" t="s">
        <v>120</v>
      </c>
      <c r="C15" s="12"/>
    </row>
    <row r="16" spans="1:3" ht="21" customHeight="1" x14ac:dyDescent="0.25">
      <c r="A16" s="33" t="s">
        <v>138</v>
      </c>
      <c r="B16" s="12" t="s">
        <v>139</v>
      </c>
      <c r="C16" s="13"/>
    </row>
    <row r="17" spans="1:3" ht="21" customHeight="1" x14ac:dyDescent="0.25">
      <c r="A17" s="33" t="s">
        <v>121</v>
      </c>
      <c r="B17" s="14" t="s">
        <v>162</v>
      </c>
      <c r="C17" s="12"/>
    </row>
    <row r="18" spans="1:3" ht="21" customHeight="1" x14ac:dyDescent="0.25">
      <c r="A18" s="33" t="s">
        <v>122</v>
      </c>
      <c r="B18" s="12" t="s">
        <v>123</v>
      </c>
      <c r="C18" s="13" t="s">
        <v>38</v>
      </c>
    </row>
    <row r="19" spans="1:3" ht="21" customHeight="1" x14ac:dyDescent="0.25">
      <c r="A19" s="12" t="s">
        <v>49</v>
      </c>
      <c r="B19" s="12" t="s">
        <v>50</v>
      </c>
      <c r="C19" s="13" t="s">
        <v>12</v>
      </c>
    </row>
    <row r="20" spans="1:3" ht="21" customHeight="1" x14ac:dyDescent="0.25">
      <c r="A20" s="12" t="s">
        <v>14</v>
      </c>
      <c r="B20" s="12" t="s">
        <v>13</v>
      </c>
      <c r="C20" s="12"/>
    </row>
    <row r="21" spans="1:3" ht="21" customHeight="1" x14ac:dyDescent="0.25">
      <c r="A21" s="12" t="s">
        <v>85</v>
      </c>
      <c r="B21" s="14" t="s">
        <v>148</v>
      </c>
      <c r="C21" s="13" t="s">
        <v>15</v>
      </c>
    </row>
    <row r="22" spans="1:3" ht="21" customHeight="1" x14ac:dyDescent="0.25">
      <c r="A22" s="12" t="s">
        <v>77</v>
      </c>
      <c r="B22" s="14" t="s">
        <v>80</v>
      </c>
      <c r="C22" s="34"/>
    </row>
    <row r="23" spans="1:3" ht="21" customHeight="1" x14ac:dyDescent="0.25">
      <c r="A23" s="12" t="s">
        <v>18</v>
      </c>
      <c r="B23" s="14" t="s">
        <v>17</v>
      </c>
      <c r="C23" s="13" t="s">
        <v>16</v>
      </c>
    </row>
    <row r="24" spans="1:3" ht="21" customHeight="1" x14ac:dyDescent="0.25">
      <c r="A24" s="12" t="s">
        <v>22</v>
      </c>
      <c r="B24" s="14" t="s">
        <v>149</v>
      </c>
      <c r="C24" s="13" t="s">
        <v>21</v>
      </c>
    </row>
    <row r="25" spans="1:3" ht="21" customHeight="1" x14ac:dyDescent="0.25">
      <c r="A25" s="12" t="s">
        <v>20</v>
      </c>
      <c r="B25" s="14" t="s">
        <v>150</v>
      </c>
      <c r="C25" s="13" t="s">
        <v>19</v>
      </c>
    </row>
    <row r="26" spans="1:3" ht="21" customHeight="1" x14ac:dyDescent="0.25">
      <c r="A26" s="12" t="s">
        <v>23</v>
      </c>
      <c r="B26" s="12"/>
      <c r="C26" s="12"/>
    </row>
    <row r="27" spans="1:3" ht="21" customHeight="1" x14ac:dyDescent="0.25">
      <c r="A27" s="12" t="s">
        <v>185</v>
      </c>
      <c r="B27" s="12" t="s">
        <v>188</v>
      </c>
      <c r="C27" s="12"/>
    </row>
    <row r="28" spans="1:3" ht="21" customHeight="1" x14ac:dyDescent="0.25">
      <c r="A28" s="12" t="s">
        <v>26</v>
      </c>
      <c r="B28" s="12" t="s">
        <v>152</v>
      </c>
      <c r="C28" s="12"/>
    </row>
    <row r="29" spans="1:3" ht="21" customHeight="1" x14ac:dyDescent="0.25">
      <c r="A29" s="12" t="s">
        <v>29</v>
      </c>
      <c r="B29" s="12" t="s">
        <v>187</v>
      </c>
      <c r="C29" s="12"/>
    </row>
    <row r="30" spans="1:3" ht="21" customHeight="1" x14ac:dyDescent="0.25">
      <c r="A30" s="12" t="s">
        <v>28</v>
      </c>
      <c r="B30" s="12" t="s">
        <v>161</v>
      </c>
      <c r="C30" s="13" t="s">
        <v>27</v>
      </c>
    </row>
    <row r="31" spans="1:3" ht="21" customHeight="1" x14ac:dyDescent="0.25">
      <c r="A31" s="12" t="s">
        <v>31</v>
      </c>
      <c r="B31" s="14" t="s">
        <v>153</v>
      </c>
      <c r="C31" s="13" t="s">
        <v>30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307EC-E0C7-41FB-9A99-70EC19E61B1B}">
  <dimension ref="A1:B32"/>
  <sheetViews>
    <sheetView topLeftCell="A11" workbookViewId="0">
      <selection sqref="A1:B32"/>
    </sheetView>
  </sheetViews>
  <sheetFormatPr baseColWidth="10" defaultRowHeight="15.75" x14ac:dyDescent="0.25"/>
  <cols>
    <col min="1" max="1" width="31.375" customWidth="1"/>
  </cols>
  <sheetData>
    <row r="1" spans="1:2" ht="16.5" thickBot="1" x14ac:dyDescent="0.3">
      <c r="A1" s="60" t="s">
        <v>0</v>
      </c>
      <c r="B1" s="59" t="s">
        <v>304</v>
      </c>
    </row>
    <row r="2" spans="1:2" x14ac:dyDescent="0.25">
      <c r="A2" s="61" t="s">
        <v>269</v>
      </c>
      <c r="B2" s="58" t="s">
        <v>78</v>
      </c>
    </row>
    <row r="3" spans="1:2" x14ac:dyDescent="0.25">
      <c r="A3" s="62" t="s">
        <v>236</v>
      </c>
      <c r="B3" s="55"/>
    </row>
    <row r="4" spans="1:2" x14ac:dyDescent="0.25">
      <c r="A4" s="63" t="s">
        <v>267</v>
      </c>
      <c r="B4" s="55"/>
    </row>
    <row r="5" spans="1:2" x14ac:dyDescent="0.25">
      <c r="A5" s="62" t="s">
        <v>237</v>
      </c>
      <c r="B5" s="56"/>
    </row>
    <row r="6" spans="1:2" x14ac:dyDescent="0.25">
      <c r="A6" s="62" t="s">
        <v>238</v>
      </c>
      <c r="B6" s="55"/>
    </row>
    <row r="7" spans="1:2" x14ac:dyDescent="0.25">
      <c r="A7" s="62" t="s">
        <v>239</v>
      </c>
      <c r="B7" s="55" t="s">
        <v>78</v>
      </c>
    </row>
    <row r="8" spans="1:2" x14ac:dyDescent="0.25">
      <c r="A8" s="62" t="s">
        <v>240</v>
      </c>
      <c r="B8" s="55" t="s">
        <v>78</v>
      </c>
    </row>
    <row r="9" spans="1:2" x14ac:dyDescent="0.25">
      <c r="A9" s="62" t="s">
        <v>241</v>
      </c>
      <c r="B9" s="55" t="s">
        <v>78</v>
      </c>
    </row>
    <row r="10" spans="1:2" x14ac:dyDescent="0.25">
      <c r="A10" s="62" t="s">
        <v>242</v>
      </c>
      <c r="B10" s="55" t="s">
        <v>78</v>
      </c>
    </row>
    <row r="11" spans="1:2" x14ac:dyDescent="0.25">
      <c r="A11" s="62" t="s">
        <v>270</v>
      </c>
      <c r="B11" s="55" t="s">
        <v>78</v>
      </c>
    </row>
    <row r="12" spans="1:2" x14ac:dyDescent="0.25">
      <c r="A12" s="62" t="s">
        <v>244</v>
      </c>
      <c r="B12" s="55"/>
    </row>
    <row r="13" spans="1:2" x14ac:dyDescent="0.25">
      <c r="A13" s="62" t="s">
        <v>245</v>
      </c>
      <c r="B13" s="55" t="s">
        <v>79</v>
      </c>
    </row>
    <row r="14" spans="1:2" x14ac:dyDescent="0.25">
      <c r="A14" s="62" t="s">
        <v>248</v>
      </c>
      <c r="B14" s="55"/>
    </row>
    <row r="15" spans="1:2" x14ac:dyDescent="0.25">
      <c r="A15" s="62" t="s">
        <v>249</v>
      </c>
      <c r="B15" s="55" t="s">
        <v>78</v>
      </c>
    </row>
    <row r="16" spans="1:2" x14ac:dyDescent="0.25">
      <c r="A16" s="62" t="s">
        <v>250</v>
      </c>
      <c r="B16" s="55"/>
    </row>
    <row r="17" spans="1:2" x14ac:dyDescent="0.25">
      <c r="A17" s="62" t="s">
        <v>251</v>
      </c>
      <c r="B17" s="55"/>
    </row>
    <row r="18" spans="1:2" x14ac:dyDescent="0.25">
      <c r="A18" s="62" t="s">
        <v>252</v>
      </c>
      <c r="B18" s="55"/>
    </row>
    <row r="19" spans="1:2" x14ac:dyDescent="0.25">
      <c r="A19" s="62" t="s">
        <v>253</v>
      </c>
      <c r="B19" s="55"/>
    </row>
    <row r="20" spans="1:2" x14ac:dyDescent="0.25">
      <c r="A20" s="62" t="s">
        <v>303</v>
      </c>
      <c r="B20" s="55"/>
    </row>
    <row r="21" spans="1:2" x14ac:dyDescent="0.25">
      <c r="A21" s="62" t="s">
        <v>254</v>
      </c>
      <c r="B21" s="55" t="s">
        <v>78</v>
      </c>
    </row>
    <row r="22" spans="1:2" x14ac:dyDescent="0.25">
      <c r="A22" s="62" t="s">
        <v>255</v>
      </c>
      <c r="B22" s="55" t="s">
        <v>78</v>
      </c>
    </row>
    <row r="23" spans="1:2" x14ac:dyDescent="0.25">
      <c r="A23" s="62" t="s">
        <v>295</v>
      </c>
      <c r="B23" s="55" t="s">
        <v>78</v>
      </c>
    </row>
    <row r="24" spans="1:2" x14ac:dyDescent="0.25">
      <c r="A24" s="62" t="s">
        <v>258</v>
      </c>
      <c r="B24" s="55" t="s">
        <v>78</v>
      </c>
    </row>
    <row r="25" spans="1:2" x14ac:dyDescent="0.25">
      <c r="A25" s="62" t="s">
        <v>259</v>
      </c>
      <c r="B25" s="55" t="s">
        <v>78</v>
      </c>
    </row>
    <row r="26" spans="1:2" x14ac:dyDescent="0.25">
      <c r="A26" s="62" t="s">
        <v>260</v>
      </c>
      <c r="B26" s="55" t="s">
        <v>78</v>
      </c>
    </row>
    <row r="27" spans="1:2" x14ac:dyDescent="0.25">
      <c r="A27" s="62" t="s">
        <v>261</v>
      </c>
      <c r="B27" s="55"/>
    </row>
    <row r="28" spans="1:2" x14ac:dyDescent="0.25">
      <c r="A28" s="62" t="s">
        <v>266</v>
      </c>
      <c r="B28" s="55" t="s">
        <v>78</v>
      </c>
    </row>
    <row r="29" spans="1:2" x14ac:dyDescent="0.25">
      <c r="A29" s="62" t="s">
        <v>262</v>
      </c>
      <c r="B29" s="55" t="s">
        <v>78</v>
      </c>
    </row>
    <row r="30" spans="1:2" x14ac:dyDescent="0.25">
      <c r="A30" s="62" t="s">
        <v>263</v>
      </c>
      <c r="B30" s="55"/>
    </row>
    <row r="31" spans="1:2" x14ac:dyDescent="0.25">
      <c r="A31" s="62" t="s">
        <v>283</v>
      </c>
      <c r="B31" s="55" t="s">
        <v>78</v>
      </c>
    </row>
    <row r="32" spans="1:2" ht="16.5" thickBot="1" x14ac:dyDescent="0.3">
      <c r="A32" s="64" t="s">
        <v>268</v>
      </c>
      <c r="B32" s="57" t="s">
        <v>78</v>
      </c>
    </row>
  </sheetData>
  <autoFilter ref="A1:B32" xr:uid="{F41307EC-E0C7-41FB-9A99-70EC19E61B1B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2</vt:i4>
      </vt:variant>
    </vt:vector>
  </HeadingPairs>
  <TitlesOfParts>
    <vt:vector size="9" baseType="lpstr">
      <vt:lpstr>Adressen</vt:lpstr>
      <vt:lpstr>Arbeitssamstag</vt:lpstr>
      <vt:lpstr>Sheet1</vt:lpstr>
      <vt:lpstr>Präsenzliste</vt:lpstr>
      <vt:lpstr>Serienbrief</vt:lpstr>
      <vt:lpstr>Sheet4</vt:lpstr>
      <vt:lpstr>Abstimmung</vt:lpstr>
      <vt:lpstr>Adressen!Druckbereich</vt:lpstr>
      <vt:lpstr>Präsenzliste!Druckbereich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Calmbach</dc:creator>
  <cp:lastModifiedBy>Lukas Calmbach</cp:lastModifiedBy>
  <cp:lastPrinted>2022-03-29T16:38:28Z</cp:lastPrinted>
  <dcterms:created xsi:type="dcterms:W3CDTF">2013-05-14T20:56:27Z</dcterms:created>
  <dcterms:modified xsi:type="dcterms:W3CDTF">2022-08-15T04:01:28Z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192622b0-6ed9-470f-ab8b-8fa6d04190b9</vt:lpwstr>
  </property>
</Properties>
</file>