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Liam\Documents\00 Python\streamlit\construction_projects\"/>
    </mc:Choice>
  </mc:AlternateContent>
  <xr:revisionPtr revIDLastSave="0" documentId="13_ncr:1_{2016AA2B-6BA2-43A7-9023-3BBC3814F637}" xr6:coauthVersionLast="47" xr6:coauthVersionMax="47" xr10:uidLastSave="{00000000-0000-0000-0000-000000000000}"/>
  <bookViews>
    <workbookView xWindow="345" yWindow="1305" windowWidth="21600" windowHeight="11385" firstSheet="20" activeTab="26" xr2:uid="{6D2F4C86-7137-4737-ADBA-EB2D656C1348}"/>
  </bookViews>
  <sheets>
    <sheet name="All_Materials" sheetId="48" r:id="rId1"/>
    <sheet name="Sheet16" sheetId="44" r:id="rId2"/>
    <sheet name="Bathroom" sheetId="1" r:id="rId3"/>
    <sheet name="Kitchen" sheetId="3" r:id="rId4"/>
    <sheet name="Int Paint" sheetId="4" r:id="rId5"/>
    <sheet name="New House" sheetId="5" r:id="rId6"/>
    <sheet name="Home Remodeling" sheetId="6" r:id="rId7"/>
    <sheet name="Remodel Bath" sheetId="7" r:id="rId8"/>
    <sheet name="Remodel Kitchen" sheetId="8" r:id="rId9"/>
    <sheet name="Basement" sheetId="9" r:id="rId10"/>
    <sheet name="Floor Replacement" sheetId="10" r:id="rId11"/>
    <sheet name="Deck" sheetId="11" r:id="rId12"/>
    <sheet name="Roof" sheetId="13" r:id="rId13"/>
    <sheet name="ADU" sheetId="14" r:id="rId14"/>
    <sheet name="SunRoom" sheetId="15" r:id="rId15"/>
    <sheet name="Tenent Improve" sheetId="18" r:id="rId16"/>
    <sheet name="Tenant_Improve_List" sheetId="46" r:id="rId17"/>
    <sheet name="Windows" sheetId="16" r:id="rId18"/>
    <sheet name="Countertops" sheetId="17" r:id="rId19"/>
    <sheet name="HVAC" sheetId="19" r:id="rId20"/>
    <sheet name="Lighting" sheetId="20" r:id="rId21"/>
    <sheet name="Excavation" sheetId="21" r:id="rId22"/>
    <sheet name="Concrete" sheetId="22" r:id="rId23"/>
    <sheet name="Concrete_List" sheetId="45" r:id="rId24"/>
    <sheet name="Framing" sheetId="23" r:id="rId25"/>
    <sheet name="Plumbing" sheetId="24" r:id="rId26"/>
    <sheet name="Plumbing_List" sheetId="47" r:id="rId27"/>
    <sheet name="Doors" sheetId="25" r:id="rId28"/>
    <sheet name="Cabinetry" sheetId="26" r:id="rId29"/>
    <sheet name="All" sheetId="12" r:id="rId30"/>
    <sheet name="Garage Roof" sheetId="27" r:id="rId31"/>
    <sheet name="Hose Roof Repair" sheetId="28" r:id="rId32"/>
    <sheet name="Paint" sheetId="29" r:id="rId33"/>
    <sheet name="Grab Handle" sheetId="30" r:id="rId34"/>
    <sheet name="Wharehouse" sheetId="31" r:id="rId35"/>
    <sheet name="Foundaton Repair" sheetId="32" r:id="rId36"/>
    <sheet name="High end Kitchen Remodel" sheetId="33" r:id="rId37"/>
    <sheet name="High end Bathromm Remodel" sheetId="34" r:id="rId38"/>
    <sheet name="Triplex" sheetId="35" r:id="rId39"/>
    <sheet name="Patio" sheetId="36" r:id="rId40"/>
    <sheet name="SFH with basement foundation" sheetId="37" r:id="rId41"/>
    <sheet name="Stucco" sheetId="38" r:id="rId42"/>
    <sheet name="General Repairs" sheetId="39" r:id="rId43"/>
    <sheet name="Replace Kitchen Cabinetes" sheetId="40" r:id="rId44"/>
    <sheet name="Bathtub Replacement" sheetId="41" r:id="rId45"/>
    <sheet name="Plumbing Replacement" sheetId="42" r:id="rId46"/>
    <sheet name="Electrical Panel Upgrade" sheetId="43"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4" i="14" l="1"/>
  <c r="F418" i="14"/>
  <c r="G416" i="14"/>
  <c r="G418" i="14" s="1"/>
  <c r="G410" i="14"/>
  <c r="E416" i="14"/>
  <c r="E415" i="14"/>
  <c r="E413" i="14"/>
  <c r="E412" i="14"/>
  <c r="F410" i="14"/>
  <c r="F406" i="14"/>
  <c r="F370" i="14"/>
  <c r="F325" i="14"/>
  <c r="F234" i="14"/>
  <c r="F89" i="14"/>
  <c r="D410" i="14"/>
  <c r="B410" i="14"/>
  <c r="B406" i="14"/>
  <c r="B402" i="14"/>
  <c r="B398" i="14"/>
  <c r="B394" i="14"/>
  <c r="B390" i="14"/>
  <c r="B386" i="14"/>
  <c r="B382" i="14"/>
  <c r="B378" i="14"/>
  <c r="B374" i="14"/>
  <c r="B370" i="14"/>
  <c r="B365" i="14"/>
  <c r="B360" i="14"/>
  <c r="B356" i="14"/>
  <c r="B352" i="14"/>
  <c r="B347" i="14"/>
  <c r="B343" i="14"/>
  <c r="B338" i="14"/>
  <c r="B333" i="14"/>
  <c r="B329" i="14"/>
  <c r="B325" i="14"/>
  <c r="B320" i="14"/>
  <c r="B315" i="14"/>
  <c r="B310" i="14"/>
  <c r="B306" i="14"/>
  <c r="B302" i="14"/>
  <c r="B298" i="14"/>
  <c r="B294" i="14"/>
  <c r="B290" i="14"/>
  <c r="B286" i="14"/>
  <c r="B281" i="14"/>
  <c r="B276" i="14"/>
  <c r="B272" i="14"/>
  <c r="B267" i="14"/>
  <c r="B262" i="14"/>
  <c r="B258" i="14"/>
  <c r="B254" i="14"/>
  <c r="B250" i="14"/>
  <c r="B246" i="14"/>
  <c r="B242" i="14"/>
  <c r="B238" i="14"/>
  <c r="B234" i="14"/>
  <c r="B230" i="14"/>
  <c r="B226" i="14"/>
  <c r="B222" i="14"/>
  <c r="B218" i="14"/>
  <c r="B214" i="14"/>
  <c r="B210" i="14"/>
  <c r="B206" i="14"/>
  <c r="B202" i="14"/>
  <c r="B198" i="14"/>
  <c r="B194" i="14"/>
  <c r="B190" i="14"/>
  <c r="B186" i="14"/>
  <c r="B182" i="14"/>
  <c r="B178" i="14"/>
  <c r="B174" i="14"/>
  <c r="B169" i="14"/>
  <c r="B165" i="14"/>
  <c r="B161" i="14"/>
  <c r="B157" i="14"/>
  <c r="B153" i="14"/>
  <c r="B148" i="14"/>
  <c r="B144" i="14"/>
  <c r="B139" i="14"/>
  <c r="B134" i="14"/>
  <c r="B129" i="14"/>
  <c r="B125" i="14"/>
  <c r="B121" i="14"/>
  <c r="B117" i="14"/>
  <c r="B113" i="14"/>
  <c r="B109" i="14"/>
  <c r="B105" i="14"/>
  <c r="B101" i="14"/>
  <c r="B97" i="14"/>
  <c r="B93" i="14"/>
  <c r="B89" i="14"/>
  <c r="B85" i="14"/>
  <c r="B81" i="14"/>
  <c r="B77" i="14"/>
  <c r="B73" i="14"/>
  <c r="B69" i="14"/>
  <c r="B64" i="14"/>
  <c r="B59" i="14"/>
  <c r="B54" i="14"/>
  <c r="B49" i="14"/>
  <c r="B44" i="14"/>
  <c r="B40" i="14"/>
  <c r="B36" i="14"/>
  <c r="B32" i="14"/>
  <c r="B28" i="14"/>
  <c r="B24" i="14"/>
  <c r="B20" i="14"/>
  <c r="B16" i="14"/>
  <c r="B12" i="14"/>
  <c r="B8" i="14"/>
  <c r="B4" i="14"/>
  <c r="D406" i="14"/>
  <c r="D405" i="14"/>
  <c r="D404" i="14"/>
  <c r="D403" i="14"/>
  <c r="D402" i="14"/>
  <c r="D401" i="14"/>
  <c r="D400" i="14"/>
  <c r="D399" i="14"/>
  <c r="D398" i="14"/>
  <c r="D397" i="14"/>
  <c r="D396" i="14"/>
  <c r="D395" i="14"/>
  <c r="D394" i="14"/>
  <c r="D393" i="14"/>
  <c r="D392" i="14"/>
  <c r="D391" i="14"/>
  <c r="D390" i="14"/>
  <c r="D389" i="14"/>
  <c r="D388" i="14"/>
  <c r="D387" i="14"/>
  <c r="D386" i="14"/>
  <c r="D385" i="14"/>
  <c r="D384" i="14"/>
  <c r="D383" i="14"/>
  <c r="D382" i="14"/>
  <c r="D381" i="14"/>
  <c r="D380" i="14"/>
  <c r="D379" i="14"/>
  <c r="D378" i="14"/>
  <c r="D377" i="14"/>
  <c r="D376" i="14"/>
  <c r="D375" i="14"/>
  <c r="D374" i="14"/>
  <c r="D373" i="14"/>
  <c r="D372" i="14"/>
  <c r="D371" i="14"/>
  <c r="D370" i="14"/>
  <c r="D369" i="14"/>
  <c r="D368" i="14"/>
  <c r="D367" i="14"/>
  <c r="D366" i="14"/>
  <c r="D365" i="14"/>
  <c r="D364" i="14"/>
  <c r="D363" i="14"/>
  <c r="D362" i="14"/>
  <c r="D361" i="14"/>
  <c r="D360" i="14"/>
  <c r="D359" i="14"/>
  <c r="D358" i="14"/>
  <c r="D357" i="14"/>
  <c r="D356" i="14"/>
  <c r="D355" i="14"/>
  <c r="D354" i="14"/>
  <c r="D353" i="14"/>
  <c r="D352" i="14"/>
  <c r="D351" i="14"/>
  <c r="D350" i="14"/>
  <c r="D349" i="14"/>
  <c r="D348" i="14"/>
  <c r="D347" i="14"/>
  <c r="D346" i="14"/>
  <c r="D345" i="14"/>
  <c r="D344" i="14"/>
  <c r="D343" i="14"/>
  <c r="D342" i="14"/>
  <c r="D341" i="14"/>
  <c r="D340" i="14"/>
  <c r="D339" i="14"/>
  <c r="D338" i="14"/>
  <c r="D337" i="14"/>
  <c r="D336" i="14"/>
  <c r="D335" i="14"/>
  <c r="D334" i="14"/>
  <c r="D333" i="14"/>
  <c r="D332" i="14"/>
  <c r="D331" i="14"/>
  <c r="D330" i="14"/>
  <c r="D329" i="14"/>
  <c r="D328" i="14"/>
  <c r="D327" i="14"/>
  <c r="D326" i="14"/>
  <c r="D325" i="14"/>
  <c r="D324" i="14"/>
  <c r="D323" i="14"/>
  <c r="D322" i="14"/>
  <c r="D321" i="14"/>
  <c r="D320" i="14"/>
  <c r="D319" i="14"/>
  <c r="D318" i="14"/>
  <c r="D317" i="14"/>
  <c r="D316" i="14"/>
  <c r="D315" i="14"/>
  <c r="D314" i="14"/>
  <c r="D313" i="14"/>
  <c r="D312" i="14"/>
  <c r="D311" i="14"/>
  <c r="D310" i="14"/>
  <c r="D309" i="14"/>
  <c r="D308" i="14"/>
  <c r="D307" i="14"/>
  <c r="D306" i="14"/>
  <c r="D305" i="14"/>
  <c r="D304" i="14"/>
  <c r="D303" i="14"/>
  <c r="D302" i="14"/>
  <c r="D301" i="14"/>
  <c r="D300" i="14"/>
  <c r="D299" i="14"/>
  <c r="D298" i="14"/>
  <c r="D297" i="14"/>
  <c r="D296" i="14"/>
  <c r="D295" i="14"/>
  <c r="D294" i="14"/>
  <c r="D293" i="14"/>
  <c r="D292" i="14"/>
  <c r="D291" i="14"/>
  <c r="D290" i="14"/>
  <c r="D289" i="14"/>
  <c r="D288" i="14"/>
  <c r="D287" i="14"/>
  <c r="D286" i="14"/>
  <c r="D285" i="14"/>
  <c r="D284" i="14"/>
  <c r="D283" i="14"/>
  <c r="D282" i="14"/>
  <c r="D281" i="14"/>
  <c r="D280" i="14"/>
  <c r="D279" i="14"/>
  <c r="D278" i="14"/>
  <c r="D277" i="14"/>
  <c r="D276" i="14"/>
  <c r="D275" i="14"/>
  <c r="D274" i="14"/>
  <c r="D273" i="14"/>
  <c r="D272" i="14"/>
  <c r="D271" i="14"/>
  <c r="D270" i="14"/>
  <c r="D269" i="14"/>
  <c r="D268" i="14"/>
  <c r="D267" i="14"/>
  <c r="D266" i="14"/>
  <c r="D265" i="14"/>
  <c r="D264" i="14"/>
  <c r="D263" i="14"/>
  <c r="D262" i="14"/>
  <c r="D261" i="14"/>
  <c r="D260" i="14"/>
  <c r="D259" i="14"/>
  <c r="D258" i="14"/>
  <c r="D257" i="14"/>
  <c r="D256" i="14"/>
  <c r="D255" i="14"/>
  <c r="D254" i="14"/>
  <c r="D253" i="14"/>
  <c r="D252" i="14"/>
  <c r="D251" i="14"/>
  <c r="D250" i="14"/>
  <c r="D249" i="14"/>
  <c r="D248" i="14"/>
  <c r="D247" i="14"/>
  <c r="D246" i="14"/>
  <c r="D245" i="14"/>
  <c r="D244" i="14"/>
  <c r="D243" i="14"/>
  <c r="D242" i="14"/>
  <c r="D241" i="14"/>
  <c r="D240" i="14"/>
  <c r="D239"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C406" i="14"/>
  <c r="C402" i="14"/>
  <c r="C398" i="14"/>
  <c r="C394" i="14"/>
  <c r="C390" i="14"/>
  <c r="C386" i="14"/>
  <c r="C382" i="14"/>
  <c r="C378" i="14"/>
  <c r="C374" i="14"/>
  <c r="C370" i="14"/>
  <c r="C365" i="14"/>
  <c r="C360" i="14"/>
  <c r="C356" i="14"/>
  <c r="C352" i="14"/>
  <c r="C347" i="14"/>
  <c r="C343" i="14"/>
  <c r="C338" i="14"/>
  <c r="C333" i="14"/>
  <c r="C329" i="14"/>
  <c r="C325" i="14"/>
  <c r="C320" i="14"/>
  <c r="C315" i="14"/>
  <c r="C310" i="14"/>
  <c r="C306" i="14"/>
  <c r="C302" i="14"/>
  <c r="C298" i="14"/>
  <c r="C294" i="14"/>
  <c r="C290" i="14"/>
  <c r="C286" i="14"/>
  <c r="C281" i="14"/>
  <c r="C276" i="14"/>
  <c r="C272" i="14"/>
  <c r="C267" i="14"/>
  <c r="C262" i="14"/>
  <c r="C258" i="14"/>
  <c r="C254" i="14"/>
  <c r="C250" i="14"/>
  <c r="C246" i="14"/>
  <c r="C242" i="14"/>
  <c r="C238" i="14"/>
  <c r="C234" i="14"/>
  <c r="C230" i="14"/>
  <c r="C226" i="14"/>
  <c r="C222" i="14"/>
  <c r="C218" i="14"/>
  <c r="C214" i="14"/>
  <c r="C210" i="14"/>
  <c r="C206" i="14"/>
  <c r="C202" i="14"/>
  <c r="C198" i="14"/>
  <c r="C194" i="14"/>
  <c r="C190" i="14"/>
  <c r="C186" i="14"/>
  <c r="C182" i="14"/>
  <c r="C178" i="14"/>
  <c r="C174" i="14"/>
  <c r="C169" i="14"/>
  <c r="C165" i="14"/>
  <c r="C161" i="14"/>
  <c r="C157" i="14"/>
  <c r="C153" i="14"/>
  <c r="C148" i="14"/>
  <c r="C144" i="14"/>
  <c r="C139" i="14"/>
  <c r="C134" i="14"/>
  <c r="C129" i="14"/>
  <c r="C125" i="14"/>
  <c r="C121" i="14"/>
  <c r="C117" i="14"/>
  <c r="C113" i="14"/>
  <c r="C109" i="14"/>
  <c r="C105" i="14"/>
  <c r="C101" i="14"/>
  <c r="C97" i="14"/>
  <c r="C93" i="14"/>
  <c r="C89" i="14"/>
  <c r="C85" i="14"/>
  <c r="C81" i="14"/>
  <c r="C77" i="14"/>
  <c r="C73" i="14"/>
  <c r="C69" i="14"/>
  <c r="C64" i="14"/>
  <c r="C59" i="14"/>
  <c r="C54" i="14"/>
  <c r="C49" i="14"/>
  <c r="C44" i="14"/>
  <c r="C40" i="14"/>
  <c r="C36" i="14"/>
  <c r="C32" i="14"/>
  <c r="C28" i="14"/>
  <c r="C24" i="14"/>
  <c r="C20" i="14"/>
  <c r="C16" i="14"/>
  <c r="C12" i="14"/>
  <c r="C8" i="14"/>
  <c r="C4" i="14"/>
  <c r="D308" i="39"/>
  <c r="D175" i="39"/>
  <c r="D171" i="39"/>
  <c r="D167" i="39"/>
  <c r="D163" i="39"/>
  <c r="D159" i="39"/>
  <c r="D119" i="39"/>
  <c r="D115" i="39"/>
  <c r="D111" i="39"/>
  <c r="D107" i="39"/>
  <c r="D103" i="39"/>
  <c r="D99" i="39"/>
  <c r="D95" i="39"/>
  <c r="D91" i="39"/>
  <c r="D87" i="39"/>
  <c r="D83" i="39"/>
  <c r="D79" i="39"/>
  <c r="D75" i="39"/>
  <c r="C1" i="13"/>
  <c r="C1" i="5"/>
  <c r="I418" i="14" l="1"/>
  <c r="J418" i="14" s="1"/>
  <c r="G419" i="14"/>
</calcChain>
</file>

<file path=xl/sharedStrings.xml><?xml version="1.0" encoding="utf-8"?>
<sst xmlns="http://schemas.openxmlformats.org/spreadsheetml/2006/main" count="5253" uniqueCount="2061">
  <si>
    <t>Demolition</t>
  </si>
  <si>
    <t>󰐕</t>
  </si>
  <si>
    <t>󰇙</t>
  </si>
  <si>
    <t>Protect Work Area and Surroundings (SF)</t>
  </si>
  <si>
    <t>70 x $0.25</t>
  </si>
  <si>
    <t>Demo Floor Tile (HRS)</t>
  </si>
  <si>
    <t>8 x $77.00</t>
  </si>
  <si>
    <t>Demo Shower Pan (HRS)</t>
  </si>
  <si>
    <t>2 x $77.00</t>
  </si>
  <si>
    <t>Demo Shower Wall Tile (HRS)</t>
  </si>
  <si>
    <t>6 x $77.00</t>
  </si>
  <si>
    <t>Demo Shower Doors (HRS)</t>
  </si>
  <si>
    <t>1 x $77.00</t>
  </si>
  <si>
    <t>Demo Plumbing Fixtures (HRS)</t>
  </si>
  <si>
    <t>Demo Vanity and Sink (HRS)</t>
  </si>
  <si>
    <t>Demo Lighting Fixtures (HRS)</t>
  </si>
  <si>
    <t>Demo Exhaust Fan (HRS)</t>
  </si>
  <si>
    <t>Disposal Costs (EA)</t>
  </si>
  <si>
    <t>1 x $400.00</t>
  </si>
  <si>
    <t>Tile</t>
  </si>
  <si>
    <t>High-End Floor Tile (12x24 Porcelain) (SF)</t>
  </si>
  <si>
    <t>70 x $19.44</t>
  </si>
  <si>
    <t>High-End Shower Wall Tile (3x6 Subway) (SF)</t>
  </si>
  <si>
    <t>140 x $24.30</t>
  </si>
  <si>
    <t>Waterproofing Membrane (SF)</t>
  </si>
  <si>
    <t>210 x $3.50</t>
  </si>
  <si>
    <t>Premium Mortar (LB)</t>
  </si>
  <si>
    <t>150 x $0.30</t>
  </si>
  <si>
    <t>Premium Grout (GAL)</t>
  </si>
  <si>
    <t>1 x $60.00</t>
  </si>
  <si>
    <t>Tile Spacers - Miracle Sealants (EA)</t>
  </si>
  <si>
    <t>3 x $14.98</t>
  </si>
  <si>
    <t>Shower Pan Installation Materials (EA)</t>
  </si>
  <si>
    <t>1 x $250.00</t>
  </si>
  <si>
    <t>Tile Installation Labor (HRS)</t>
  </si>
  <si>
    <t>21 x $104.00</t>
  </si>
  <si>
    <t>Shower Pan Installation Labor (HRS)</t>
  </si>
  <si>
    <t>4 x $104.00</t>
  </si>
  <si>
    <t>Painting</t>
  </si>
  <si>
    <t>Mask Off and Protect Work Area (SF)</t>
  </si>
  <si>
    <t>70 x $0.30</t>
  </si>
  <si>
    <t>Prepare Wall and Ceiling Surfaces for Paint (SF)</t>
  </si>
  <si>
    <t>245 x $0.30</t>
  </si>
  <si>
    <t>Finish Paint - Sherwin Williams Duration Line (GAL)</t>
  </si>
  <si>
    <t>3 x $89.10</t>
  </si>
  <si>
    <t>Painting Supplies and Consumables (EA)</t>
  </si>
  <si>
    <t>1 x $3.50</t>
  </si>
  <si>
    <t>Painting Labor (HRS)</t>
  </si>
  <si>
    <t>4 x $85.00</t>
  </si>
  <si>
    <t>Cabinets</t>
  </si>
  <si>
    <t>High-End Bathroom Vanity Cabinet (LF)</t>
  </si>
  <si>
    <t>4 x $648.00</t>
  </si>
  <si>
    <t>Cabinet Pulls (EA)</t>
  </si>
  <si>
    <t>4 x $40.50</t>
  </si>
  <si>
    <t>Cabinet Hinges (EA)</t>
  </si>
  <si>
    <t>6 x $24.30</t>
  </si>
  <si>
    <t>Cabinet Installation Labor (HRS)</t>
  </si>
  <si>
    <t>4 x $86.00</t>
  </si>
  <si>
    <t>Plumbing</t>
  </si>
  <si>
    <t>High-End Vanity Sink (EA)</t>
  </si>
  <si>
    <t>1 x $1,296.00</t>
  </si>
  <si>
    <t>High-End Vanity Faucet Set (EA)</t>
  </si>
  <si>
    <t>1 x $648.00</t>
  </si>
  <si>
    <t>Sink Drain Assembly (EA)</t>
  </si>
  <si>
    <t>1 x $75.00</t>
  </si>
  <si>
    <t>PEX Piping - SharkBite (LF)</t>
  </si>
  <si>
    <t>20 x $0.40</t>
  </si>
  <si>
    <t>PVC Drain Piping - IPEX (LF)</t>
  </si>
  <si>
    <t>20 x $4.08</t>
  </si>
  <si>
    <t>Pipe Fittings and Adhesives (EA)</t>
  </si>
  <si>
    <t>1 x $100.00</t>
  </si>
  <si>
    <t>Plumbing Labor - Rough In and Finish (HRS)</t>
  </si>
  <si>
    <t>6 x $126.00</t>
  </si>
  <si>
    <t>Electrical</t>
  </si>
  <si>
    <t>Rough Electrical Wiring - Southwire (LF)</t>
  </si>
  <si>
    <t>70 x $0.59</t>
  </si>
  <si>
    <t>GFCI Outlets - Eaton (EA)</t>
  </si>
  <si>
    <t>4 x $22.98</t>
  </si>
  <si>
    <t>Light Switches (EA)</t>
  </si>
  <si>
    <t>2 x $64.80</t>
  </si>
  <si>
    <t>High-End Recessed Lighting (EA)</t>
  </si>
  <si>
    <t>4 x $137.70</t>
  </si>
  <si>
    <t>High-End Bathroom Sconce Lighting (EA)</t>
  </si>
  <si>
    <t>1 x $729.00</t>
  </si>
  <si>
    <t>High-End Bathroom Exhaust Fan (EA)</t>
  </si>
  <si>
    <t>1 x $486.00</t>
  </si>
  <si>
    <t>Electrical Installation Labor (HRS)</t>
  </si>
  <si>
    <t>12 x $148.00</t>
  </si>
  <si>
    <t>Specialties</t>
  </si>
  <si>
    <t>High-End Frameless Glass Shower Door (EA)</t>
  </si>
  <si>
    <t>1 x $1,944.00</t>
  </si>
  <si>
    <t>Shower Door Hardware Set (Handles, Hinges) (EA)</t>
  </si>
  <si>
    <t>1 x $405.00</t>
  </si>
  <si>
    <t>Shower Door Installation Labor (HRS)</t>
  </si>
  <si>
    <t>4 x $83.00</t>
  </si>
  <si>
    <t>High-End Toilet (EA)</t>
  </si>
  <si>
    <t>1 x $810.00</t>
  </si>
  <si>
    <t>Total</t>
  </si>
  <si>
    <t>(20% markup)</t>
  </si>
  <si>
    <t>This bathroom remodel is 7'x10' with 8' ceilings. We'll be removing and replacing: shower pan, shower wall tile, floor tile, shower doors, toilet, vanity, sink, lights, and fan. No layout changes. Repaint with 2 coats. Use high end finishes.</t>
  </si>
  <si>
    <t xml:space="preserve">I’ve created an estimate for your bathroom remodel. This covers a 7’x10’ bathroom with 8’ ceilings and includes the demolition and replacement of the shower pan, wall and floor tiles, shower doors, toilet, vanity, sink, lights, and fan. High-end finishes are assumed, with no layout changes.
Question: Can you provide your labor rate or any specific brands for the fixtures? This will help refine the estimate.
Bathroom Remodel
Current version
$29,874.67
Los Angeles, California
46 items
Give feedback
</t>
  </si>
  <si>
    <t>150 x $0.25</t>
  </si>
  <si>
    <t>Demo Appliances (HRS)</t>
  </si>
  <si>
    <t>4 x $77.00</t>
  </si>
  <si>
    <t>Demo Countertops (HRS)</t>
  </si>
  <si>
    <t>3 x $77.00</t>
  </si>
  <si>
    <t>Demo Cabinets (HRS)</t>
  </si>
  <si>
    <t>12x12 Porcelain Floor Tile (SF)</t>
  </si>
  <si>
    <t>150 x $8.00</t>
  </si>
  <si>
    <t>12" Mosaic Backsplash Tile (SF)</t>
  </si>
  <si>
    <t>30 x $20.00</t>
  </si>
  <si>
    <t>Tile Installation Materials (SF)</t>
  </si>
  <si>
    <t>180 x $3.50</t>
  </si>
  <si>
    <t>Floor Tile Installation Labor (HRS)</t>
  </si>
  <si>
    <t>15 x $104.00</t>
  </si>
  <si>
    <t>Backsplash Installation Labor (HRS)</t>
  </si>
  <si>
    <t>6 x $104.00</t>
  </si>
  <si>
    <t>Trim</t>
  </si>
  <si>
    <t>Baseboard Material - allen + roth (LF)</t>
  </si>
  <si>
    <t>50 x $2.38</t>
  </si>
  <si>
    <t>Baseboard Installation Labor (HRS)</t>
  </si>
  <si>
    <t>3 x $86.00</t>
  </si>
  <si>
    <t>Prepare Wall Surfaces for Paint (SF)</t>
  </si>
  <si>
    <t>375 x $0.30</t>
  </si>
  <si>
    <t>Prepare Ceiling Surfaces for Paint (SF)</t>
  </si>
  <si>
    <t>3 x $55.00</t>
  </si>
  <si>
    <t>1 x $7.50</t>
  </si>
  <si>
    <t>Caulking (EA)</t>
  </si>
  <si>
    <t>2 x $5.00</t>
  </si>
  <si>
    <t>Base Cabinets (LF)</t>
  </si>
  <si>
    <t>25 x $300.00</t>
  </si>
  <si>
    <t>Upper Cabinets (LF)</t>
  </si>
  <si>
    <t>25 x $250.00</t>
  </si>
  <si>
    <t>30 x $5.00</t>
  </si>
  <si>
    <t>50 x $3.00</t>
  </si>
  <si>
    <t>50 x $86.00</t>
  </si>
  <si>
    <t>Countertops</t>
  </si>
  <si>
    <t>Quartz Countertop 3cm thick (SF)</t>
  </si>
  <si>
    <t>40 x $65.00</t>
  </si>
  <si>
    <t>Countertop Fabrication Labor (HRS)</t>
  </si>
  <si>
    <t>4 x $100.00</t>
  </si>
  <si>
    <t>Countertop Installation Labor (HRS)</t>
  </si>
  <si>
    <t>8 x $100.00</t>
  </si>
  <si>
    <t>Sink Cutout (EA)</t>
  </si>
  <si>
    <t>1 x $150.00</t>
  </si>
  <si>
    <t>Appliance Cutouts (EA)</t>
  </si>
  <si>
    <t>2 x $100.00</t>
  </si>
  <si>
    <t>Edge Treatment (Bullnose) (LF)</t>
  </si>
  <si>
    <t>20 x $25.00</t>
  </si>
  <si>
    <t>Stainless Steel Kitchen Sink - allen + roth (EA)</t>
  </si>
  <si>
    <t>1 x $379.00</t>
  </si>
  <si>
    <t>Kitchen Faucet (EA)</t>
  </si>
  <si>
    <t>1 x $50.00</t>
  </si>
  <si>
    <t>PVC Drain Piping - Charlotte Pipe (LF)</t>
  </si>
  <si>
    <t>10 x $1.28</t>
  </si>
  <si>
    <t>4 x $126.00</t>
  </si>
  <si>
    <t>150 x $0.59</t>
  </si>
  <si>
    <t>2 x $30.00</t>
  </si>
  <si>
    <t>Recessed Lighting - HALO (EA)</t>
  </si>
  <si>
    <t>4 x $26.48</t>
  </si>
  <si>
    <t>10 x $148.00</t>
  </si>
  <si>
    <t>Appliances</t>
  </si>
  <si>
    <t>Refrigerator (Mid-range) (EA)</t>
  </si>
  <si>
    <t>1 x $1,200.00</t>
  </si>
  <si>
    <t>Dishwasher (Mid-range) (EA)</t>
  </si>
  <si>
    <t>1 x $650.00</t>
  </si>
  <si>
    <t>Range (Mid-range) (EA)</t>
  </si>
  <si>
    <t>1 x $800.00</t>
  </si>
  <si>
    <t>Microwave (Mid-range) (EA)</t>
  </si>
  <si>
    <t>Garbage Disposal (EA)</t>
  </si>
  <si>
    <t>Appliance Installation Labor (HRS)</t>
  </si>
  <si>
    <t>10 x $78.00</t>
  </si>
  <si>
    <t>This kitchen remodel is 15'x10' with 9' ceilings. Scope includes: complete demo, drywall, 12x12 tile floor, base and upper cabinets, quartz countertops, 12" mosaic backsplash, new sink, outlets, recessed lights, appliances, baseboard, and painting. No layout changes. Use mid grade finishes.</t>
  </si>
  <si>
    <t>Your estimate for a 15’x10’ kitchen remodel with 9’ ceilings has been created. It covers:
•
Complete Demolition
•
Drywall Installation
•
12x12 Tile Flooring
•
Installation of Base and Upper Cabinets
•
Quartz Countertops
•
12" Mosaic Backsplash
•
New Sink
•
Outlets and Recessed Lights
•
Appliances
•
Baseboard Installation
•
Painting
Mid-grade finishes are used, with no changes to the layout.
Quick question: What type of appliances are you considering—budget grade or high-end?
Kitchen Remodel
Current version
$45,189.17
Los Angeles, California
51 items</t>
  </si>
  <si>
    <t>This is an interior paint job. It's a 2,000 SF home with 9' ceilings. We're painting 4 bedrooms, 2 baths, great room, 2 halls, kitchen, and kitchen cabinets. Include walls, ceilings, and trim with 3 coats of mid-grade paint.</t>
  </si>
  <si>
    <t>Thanks for the details! I’ll create the estimate now.
We’ll assume using standard labor rates, that there is modest furniture to move, and that walls and trim are in fair condition requiring minor prep work.
One last quick clarification, just to fine-tune your estimate later if needed: Do you have a preferred brand for the mid-grade paint? If you don’t know, no worries. We can revise the estimate later.
I’ve created the estimate for the interior painting job.
This covers painting walls, ceilings, trim, and kitchen cabinets in 4 bedrooms, 2 bathrooms, great room, 2 halls, and kitchen all using mid-grade paint applied in 3 coats.
Let me know if there’s a particular paint brand you’re considering, or if there’s anything else you’d like to adjust or add!
Interior Painting
Current version
$21,426.00
Los Angeles, California
8 items</t>
  </si>
  <si>
    <t>Interior Painting</t>
  </si>
  <si>
    <t>Draft</t>
  </si>
  <si>
    <t>2000 x $0.30</t>
  </si>
  <si>
    <t>5000 x $0.30</t>
  </si>
  <si>
    <t>Prepare and Paint Kitchen Cabinets (SF)</t>
  </si>
  <si>
    <t>200 x $12.00</t>
  </si>
  <si>
    <t>105 x $55.00</t>
  </si>
  <si>
    <t>Caulking for Trim and Gaps (EA)</t>
  </si>
  <si>
    <t>10 x $8.00</t>
  </si>
  <si>
    <t>80 x $85.00</t>
  </si>
  <si>
    <t>This is a new ground-up home project. The home is 2,000 sqft, with 2 stories, 3 beds, and 2 baths. Include all scopes: foundation through finishes. Include slab on grade, hardwood floors, 6:12 shingle roof, vinyl fencing, and hardwood floors. Use high end finishes.</t>
  </si>
  <si>
    <t>I’ve created an estimate for your 2,000 sqft, 2-story home. It includes all scopes from a slab-on-grade foundation to high-end finishes, with hardwood floors, a 6:12 shingle roof, and vinyl fencing.
Question: Could you specify brand preferences for any major components like appliances or the roofing material? This will help refine the estimate further.
Home Construction
Current version
$509,141.52
Los Angeles, California
167 items</t>
  </si>
  <si>
    <t>Excavation</t>
  </si>
  <si>
    <t>Site Clearing and Grubbing (HRS)</t>
  </si>
  <si>
    <t>16 x $91.00</t>
  </si>
  <si>
    <t>Topsoil Removal (HRS)</t>
  </si>
  <si>
    <t>24 x $91.00</t>
  </si>
  <si>
    <t>Rough Grading (HRS)</t>
  </si>
  <si>
    <t>32 x $91.00</t>
  </si>
  <si>
    <t>Fine Grading (HRS)</t>
  </si>
  <si>
    <t>Soil Compaction (HRS)</t>
  </si>
  <si>
    <t>Excavator Rental (WK)</t>
  </si>
  <si>
    <t>1 x $1,800.00</t>
  </si>
  <si>
    <t>Skid Steer Rental (WK)</t>
  </si>
  <si>
    <t>Compactor Rental (WK)</t>
  </si>
  <si>
    <t>1 x $600.00</t>
  </si>
  <si>
    <t>Hardwood Flooring Adhesive (GAL)</t>
  </si>
  <si>
    <t>5 x $50.00</t>
  </si>
  <si>
    <t>Hardwood Flooring Nails (BOX)</t>
  </si>
  <si>
    <t>10 x $20.00</t>
  </si>
  <si>
    <t>Hardwood Flooring Transition Strips (LF)</t>
  </si>
  <si>
    <t>100 x $8.10</t>
  </si>
  <si>
    <t>Hardwood Flooring Installation Labor (HRS)</t>
  </si>
  <si>
    <t>40 x $80.00</t>
  </si>
  <si>
    <t>High-End Baseboard Trim (LF)</t>
  </si>
  <si>
    <t>500 x $7.29</t>
  </si>
  <si>
    <t>High-End Crown Molding (LF)</t>
  </si>
  <si>
    <t>500 x $8.91</t>
  </si>
  <si>
    <t>High-End Door Casing (LF)</t>
  </si>
  <si>
    <t>300 x $6.16</t>
  </si>
  <si>
    <t>High-End Window Trim (LF)</t>
  </si>
  <si>
    <t>200 x $6.80</t>
  </si>
  <si>
    <t>Trim Installation Labor (HRS)</t>
  </si>
  <si>
    <t>75 x $86.00</t>
  </si>
  <si>
    <t>Prepare Wall Surfaces for Paint (Interior) (SF)</t>
  </si>
  <si>
    <t>Prepare Wall Surfaces for Paint (Exterior) (SF)</t>
  </si>
  <si>
    <t>60 x $89.10</t>
  </si>
  <si>
    <t>1 x $162.00</t>
  </si>
  <si>
    <t>40 x $85.00</t>
  </si>
  <si>
    <t>Kitchen Base Cabinets (LF)</t>
  </si>
  <si>
    <t>20 x $729.00</t>
  </si>
  <si>
    <t>Kitchen Upper Cabinets (LF)</t>
  </si>
  <si>
    <t>20 x $648.00</t>
  </si>
  <si>
    <t>Kitchen Island Cabinet (EA)</t>
  </si>
  <si>
    <t>1 x $3,888.00</t>
  </si>
  <si>
    <t>Bathroom Vanity Cabinet 1 (LF)</t>
  </si>
  <si>
    <t>4 x $729.00</t>
  </si>
  <si>
    <t>Bathroom Vanity Cabinet 2 (LF)</t>
  </si>
  <si>
    <t>Cabinet Hardware (EA)</t>
  </si>
  <si>
    <t>50 x $25.00</t>
  </si>
  <si>
    <t>Quartz Countertop 3cm thick - Kitchen (SF)</t>
  </si>
  <si>
    <t>40 x $121.50</t>
  </si>
  <si>
    <t>Quartz Countertop 3cm thick - Bathrooms (SF)</t>
  </si>
  <si>
    <t>14 x $121.50</t>
  </si>
  <si>
    <t>6 x $100.00</t>
  </si>
  <si>
    <t>11 x $100.00</t>
  </si>
  <si>
    <t>Sink Cutouts and Edge Finishing (EA)</t>
  </si>
  <si>
    <t>3 x $250.00</t>
  </si>
  <si>
    <t>300 x $0.40</t>
  </si>
  <si>
    <t>150 x $4.08</t>
  </si>
  <si>
    <t>1 x $500.00</t>
  </si>
  <si>
    <t>High-End Toilet (2) (EA)</t>
  </si>
  <si>
    <t>2 x $810.00</t>
  </si>
  <si>
    <t>High-End Vanity Sink (2) (EA)</t>
  </si>
  <si>
    <t>2 x $1,296.00</t>
  </si>
  <si>
    <t>High-End Vanity Faucet Set (2) (EA)</t>
  </si>
  <si>
    <t>2 x $648.00</t>
  </si>
  <si>
    <t>High-End Shower Faucet Set (2) (EA)</t>
  </si>
  <si>
    <t>Shower Pan (2) (EA)</t>
  </si>
  <si>
    <t>2 x $972.00</t>
  </si>
  <si>
    <t>Shower Drain Assembly (2) (EA)</t>
  </si>
  <si>
    <t>Sink Drain (2) (EA)</t>
  </si>
  <si>
    <t>2 x $75.00</t>
  </si>
  <si>
    <t>High-End Kitchen Sink (EA)</t>
  </si>
  <si>
    <t>High-End Kitchen Faucet (EA)</t>
  </si>
  <si>
    <t>Water Heater (EA)</t>
  </si>
  <si>
    <t>Plumbing Fixtures Installation (HRS)</t>
  </si>
  <si>
    <t>40 x $126.00</t>
  </si>
  <si>
    <t>Rough-In Plumbing (HRS)</t>
  </si>
  <si>
    <t>60 x $126.00</t>
  </si>
  <si>
    <t>Final Connections and Testing (HRS)</t>
  </si>
  <si>
    <t>16 x $126.00</t>
  </si>
  <si>
    <t>2000 x $0.59</t>
  </si>
  <si>
    <t>24 x $22.98</t>
  </si>
  <si>
    <t>12 x $45.00</t>
  </si>
  <si>
    <t>Recessed Lighting (EA)</t>
  </si>
  <si>
    <t>40 x $75.00</t>
  </si>
  <si>
    <t>Bathroom Sconce Lighting (EA)</t>
  </si>
  <si>
    <t>2 x $450.00</t>
  </si>
  <si>
    <t>Ceiling Fans - Harbor Breeze (EA)</t>
  </si>
  <si>
    <t>4 x $418.98</t>
  </si>
  <si>
    <t>Electrical Panel - Square D (EA)</t>
  </si>
  <si>
    <t>1 x $189.00</t>
  </si>
  <si>
    <t>Breakers - Square D (EA)</t>
  </si>
  <si>
    <t>22 x $31.48</t>
  </si>
  <si>
    <t>82 x $148.00</t>
  </si>
  <si>
    <t>HVAC</t>
  </si>
  <si>
    <t>Furnace (High-Efficiency) (EA)</t>
  </si>
  <si>
    <t>1 x $2,500.00</t>
  </si>
  <si>
    <t>AC Condenser Unit (3-Ton) (EA)</t>
  </si>
  <si>
    <t>1 x $3,000.00</t>
  </si>
  <si>
    <t>Ductwork - RIGIFLEX (LF)</t>
  </si>
  <si>
    <t>200 x $20.98</t>
  </si>
  <si>
    <t>Vent Covers (EA)</t>
  </si>
  <si>
    <t>12 x $25.00</t>
  </si>
  <si>
    <t>Programmable Thermostat (EA)</t>
  </si>
  <si>
    <t>2 x $150.00</t>
  </si>
  <si>
    <t>HVAC Installation Labor (HRS)</t>
  </si>
  <si>
    <t>40 x $140.00</t>
  </si>
  <si>
    <t>High-End Refrigerator (EA)</t>
  </si>
  <si>
    <t>1 x $5,670.00</t>
  </si>
  <si>
    <t>High-End Dishwasher (EA)</t>
  </si>
  <si>
    <t>High-End Range (EA)</t>
  </si>
  <si>
    <t>1 x $6,480.00</t>
  </si>
  <si>
    <t>High-End Microwave (EA)</t>
  </si>
  <si>
    <t>1 x $972.00</t>
  </si>
  <si>
    <t>High-End Garbage Disposal (EA)</t>
  </si>
  <si>
    <t>1 x $567.00</t>
  </si>
  <si>
    <t>Landscaping</t>
  </si>
  <si>
    <t>Vinyl Fencing Panels (6' x 8') (EA)</t>
  </si>
  <si>
    <t>Vinyl Fence Posts (5" x 5" x 8') (EA)</t>
  </si>
  <si>
    <t>42 x $45.00</t>
  </si>
  <si>
    <t>Vinyl Fence Post Caps (EA)</t>
  </si>
  <si>
    <t>42 x $8.50</t>
  </si>
  <si>
    <t>Vinyl Fence Gate (4' wide) (EA)</t>
  </si>
  <si>
    <t>2 x $175.00</t>
  </si>
  <si>
    <t>Concrete Mix for Post Setting (LB)</t>
  </si>
  <si>
    <t>2100 x $0.15</t>
  </si>
  <si>
    <t>Gravel for Post Holes (CY)</t>
  </si>
  <si>
    <t>2 x $45.00</t>
  </si>
  <si>
    <t>Fence Installation Labor (HRS)</t>
  </si>
  <si>
    <t>48 x $78.00</t>
  </si>
  <si>
    <t>This will be the interior remodel of an existing home. The home is 2,000 sqft, with 2 stories, 3 beds, and 2 baths. The scope includes a complete bathroom remodel and kitchen remodel. We are also replacing hardwood flooring and re-painting the entire interior. Use high end finishes.</t>
  </si>
  <si>
    <t>2000 x $0.25</t>
  </si>
  <si>
    <t>Demo Floor Tile - Bathroom (HRS)</t>
  </si>
  <si>
    <t>Demo Floor Tile - Kitchen (HRS)</t>
  </si>
  <si>
    <t>Demo Plumbing Fixtures - Bathroom (HRS)</t>
  </si>
  <si>
    <t>Demo Plumbing Fixtures - Kitchen (HRS)</t>
  </si>
  <si>
    <t>Demo Lighting Fixtures - Bathroom (HRS)</t>
  </si>
  <si>
    <t>Demo Lighting Fixtures - Kitchen (HRS)</t>
  </si>
  <si>
    <t>Demo Cabinets - Kitchen (HRS)</t>
  </si>
  <si>
    <t>Demo Countertops - Kitchen (HRS)</t>
  </si>
  <si>
    <t>Demo Appliances - Kitchen (HRS)</t>
  </si>
  <si>
    <t>Demo Shower - Bathroom (HRS)</t>
  </si>
  <si>
    <t>Demo Hardwood Flooring (HRS)</t>
  </si>
  <si>
    <t>20 x $77.00</t>
  </si>
  <si>
    <t>Bathroom Floor Tile (12x24 Porcelain) (SF)</t>
  </si>
  <si>
    <t>120 x $12.96</t>
  </si>
  <si>
    <t>Bathroom Shower Wall Tile (3x6 Subway) (SF)</t>
  </si>
  <si>
    <t>Tile Membrane (SF)</t>
  </si>
  <si>
    <t>240 x $2.50</t>
  </si>
  <si>
    <t>Tile Mortar - MAPEI (LB)</t>
  </si>
  <si>
    <t>150 x $0.64</t>
  </si>
  <si>
    <t>Tile Grout - MAPEI (GAL)</t>
  </si>
  <si>
    <t>1 x $34.98</t>
  </si>
  <si>
    <t>24 x $104.00</t>
  </si>
  <si>
    <t>Flooring</t>
  </si>
  <si>
    <t>High-End Hardwood Oak Flooring (3/4" thick, 5" wide planks) (SF)</t>
  </si>
  <si>
    <t>1880 x $20.25</t>
  </si>
  <si>
    <t>Hardwood Flooring Underlayment (1/4" thick) (SF)</t>
  </si>
  <si>
    <t>1880 x $1.00</t>
  </si>
  <si>
    <t>Transition Strips (LF)</t>
  </si>
  <si>
    <t>94 x $8.10</t>
  </si>
  <si>
    <t>Flooring Labor (HRS)</t>
  </si>
  <si>
    <t>38 x $80.00</t>
  </si>
  <si>
    <t>35 x $89.10</t>
  </si>
  <si>
    <t>High-End Base Cabinets (LF)</t>
  </si>
  <si>
    <t>20 x $972.00</t>
  </si>
  <si>
    <t>High-End Upper Cabinets (LF)</t>
  </si>
  <si>
    <t>20 x $810.00</t>
  </si>
  <si>
    <t>High-End Kitchen Island Cabinet (EA)</t>
  </si>
  <si>
    <t>Cabinet Pulls and Hardware (EA)</t>
  </si>
  <si>
    <t>30 x $40.50</t>
  </si>
  <si>
    <t>42 x $86.00</t>
  </si>
  <si>
    <t>Quartz Countertop Material 3cm thick (SF)</t>
  </si>
  <si>
    <t>50 x $121.50</t>
  </si>
  <si>
    <t>5 x $100.00</t>
  </si>
  <si>
    <t>10 x $100.00</t>
  </si>
  <si>
    <t>Sink Cutout and Edge Finishing (EA)</t>
  </si>
  <si>
    <t>1 x $350.00</t>
  </si>
  <si>
    <t>Countertop Sealer and Supplies (EA)</t>
  </si>
  <si>
    <t>Kitchen Sink - High-End Stainless Steel (EA)</t>
  </si>
  <si>
    <t>Kitchen Faucet - High-End (EA)</t>
  </si>
  <si>
    <t>Kitchen Sink Drain Assembly (EA)</t>
  </si>
  <si>
    <t>Shower Faucet Set - High-End (EA)</t>
  </si>
  <si>
    <t>Shower Drain Assembly (EA)</t>
  </si>
  <si>
    <t>40 x $0.40</t>
  </si>
  <si>
    <t>40 x $4.08</t>
  </si>
  <si>
    <t>1 x $200.00</t>
  </si>
  <si>
    <t>24 x $126.00</t>
  </si>
  <si>
    <t>Kitchen Rough Electrical Wiring (LF)</t>
  </si>
  <si>
    <t>200 x $0.50</t>
  </si>
  <si>
    <t>Kitchen GFCI Outlets (EA)</t>
  </si>
  <si>
    <t>6 x $30.00</t>
  </si>
  <si>
    <t>Kitchen Light Switches (EA)</t>
  </si>
  <si>
    <t>3 x $30.00</t>
  </si>
  <si>
    <t>Kitchen Recessed Lighting (EA)</t>
  </si>
  <si>
    <t>6 x $50.00</t>
  </si>
  <si>
    <t>Bathroom Rough Electrical Wiring (LF)</t>
  </si>
  <si>
    <t>120 x $0.50</t>
  </si>
  <si>
    <t>Bathroom GFCI Outlets (EA)</t>
  </si>
  <si>
    <t>4 x $30.00</t>
  </si>
  <si>
    <t>Bathroom Light Switches (EA)</t>
  </si>
  <si>
    <t>Bathroom Recessed Lighting (EA)</t>
  </si>
  <si>
    <t>4 x $50.00</t>
  </si>
  <si>
    <t>Electrical Labor (HRS)</t>
  </si>
  <si>
    <t>26 x $148.00</t>
  </si>
  <si>
    <t>High-End Range Hood (EA)</t>
  </si>
  <si>
    <t>12 x $78.00</t>
  </si>
  <si>
    <t xml:space="preserve">Got it! Quick questions:
1.
For the bathroom remodel, could you share the dimensions or any specific features you’re planning to include?
2.
Regarding the kitchen remodel, are there changes to the plumbing, electrical, or walls layout?
If you don’t know, no worries. We can revise the estimate later.
YOU
Bathroom remodel dimensions 10x12, kitchen remodel we will change plumbing, electrical and layout
</t>
  </si>
  <si>
    <t>I’ve created the estimate, which includes a comprehensive interior remodel for your 2,000 sqft, 2-story home with high-end finishes.
Project Includes:
•
Bathroom Remodel: 10x12, complete redo.
•
Kitchen Remodel: Plumbing, electrical, layout changes with high-end finishes.
•
Flooring Replacement: High-end hardwood throughout.
•
Painting: Entire interior, premium paint, single color.
Let me know if you have specific preferences for the hardwood flooring type or brand, as it can impact the estimate.
Home Remodel
Current version
$178,343.30
Los Angeles, California
68 items</t>
  </si>
  <si>
    <t>This will be the interior remodel of an existing home. The home is 2,000 sqft, with 2 stories, 3 beds, and 2 baths. The scope includes a complete bathroom remodel.
Got it! Quick questions:
1.
What are the dimensions of the bathroom being remodeled? (LxWxH)
2.
Will there be any changes to the plumbing, electrical, or wall layouts?
If you don’t know, no worries. We can revise the estimate later.
YOU
Dimensions 10x10x9, Change Plumbing,and electrical</t>
  </si>
  <si>
    <t>I’ve created the estimate for your bathroom remodel within a 2,000 sqft home.
It includes complete remodeling of a 10x10x9 bathroom with changes to plumbing and electrical.
Mid-grade finishes are assumed.
To further refine the estimate, could you please let me know what type of tile and fixtures you’re considering? (e.g., ceramic tiles, standard faucets)
Home Remodel
Current version
$21,001.42
Los Angeles, California
40 items</t>
  </si>
  <si>
    <t>100 x $0.25</t>
  </si>
  <si>
    <t>Demo Tub (HRS)</t>
  </si>
  <si>
    <t>12x24 Porcelain Floor Tile (SF)</t>
  </si>
  <si>
    <t>100 x $8.00</t>
  </si>
  <si>
    <t>3x6 Subway Shower Wall Tile (SF)</t>
  </si>
  <si>
    <t>200 x $8.00</t>
  </si>
  <si>
    <t>300 x $2.50</t>
  </si>
  <si>
    <t>Tile Grout (GAL)</t>
  </si>
  <si>
    <t>1 x $40.00</t>
  </si>
  <si>
    <t>30 x $104.00</t>
  </si>
  <si>
    <t>100 x $0.30</t>
  </si>
  <si>
    <t>360 x $0.30</t>
  </si>
  <si>
    <t>Finish Paint - Sherwin Williams Duration Line (Bathroom Grade) (GAL)</t>
  </si>
  <si>
    <t>1 x $5.00</t>
  </si>
  <si>
    <t>Bathroom Vanity Cabinet (LF)</t>
  </si>
  <si>
    <t>4 x $300.00</t>
  </si>
  <si>
    <t>Toilet - Mid-Grade (EA)</t>
  </si>
  <si>
    <t>Vanity Sink - Mid-Grade (EA)</t>
  </si>
  <si>
    <t>Vanity Faucet Set - Mid-Grade (EA)</t>
  </si>
  <si>
    <t>Shower/Bathtub Combo - Mid-Grade (EA)</t>
  </si>
  <si>
    <t>Shower Faucet Set - Mid-Grade (EA)</t>
  </si>
  <si>
    <t>Drain Assemblies (EA)</t>
  </si>
  <si>
    <t>3 x $50.00</t>
  </si>
  <si>
    <t>30 x $0.40</t>
  </si>
  <si>
    <t>30 x $1.28</t>
  </si>
  <si>
    <t>14 x $126.00</t>
  </si>
  <si>
    <t>100 x $0.59</t>
  </si>
  <si>
    <t>1 x $300.00</t>
  </si>
  <si>
    <t>Exhaust Fan - Utilitech (EA)</t>
  </si>
  <si>
    <t>1 x $143.00</t>
  </si>
  <si>
    <t>15 x $148.00</t>
  </si>
  <si>
    <t>This will be the interior remodel of an existing home. The home is 2,000 sqft, with 2 stories, 3 beds, and 2 baths. The scope includes a complete kitchen remodel. We are also replacing hardwood flooring and re-painting the entire interior. Use high end finishes.</t>
  </si>
  <si>
    <t>Got it! Quick questions:
1.
For the kitchen remodel, will the plumbing, electrical, or wall layouts change?
2.
Is the existing hardwood flooring being removed, and do you have a new material selection in mind?
If you don’t know, no worries. We can revise the estimate later.
YOU
Kitchen remodel, with plumbing, electrical, wall layouts change and paint</t>
  </si>
  <si>
    <t>I’ve created an estimate for your interior remodel. This includes:
•
Complete kitchen remodel with plumbing, electrical, and wall layout changes.
•
Replacement of existing hardwood flooring throughout with high-end hardwood.
•
Re-painting the entire interior with high-end finishes, inclusive of appliances and light fixtures.
Kitchen dimensions are assumed standard. Let me know if there’s a specific size for it.
Clarifying Question: Could you confirm the exact hardwood flooring and paint brands you’re considering? This will help fine-tune the material costs.
Home Remodel
Current version
$137,359.92
Los Angeles, California
67 items</t>
  </si>
  <si>
    <t>Demo Kitchen Cabinets (HRS)</t>
  </si>
  <si>
    <t>Demo Kitchen Countertops (HRS)</t>
  </si>
  <si>
    <t>Demo Kitchen Appliances (HRS)</t>
  </si>
  <si>
    <t>Framing</t>
  </si>
  <si>
    <t>2x4x8 Interior Wall Studs (precut) (EA)</t>
  </si>
  <si>
    <t>40 x $5.00</t>
  </si>
  <si>
    <t>2x4x8 Top Plate (EA)</t>
  </si>
  <si>
    <t>8 x $5.00</t>
  </si>
  <si>
    <t>2x4x8 Bottom Plate (EA)</t>
  </si>
  <si>
    <t>2x4x8 at Openings (EA)</t>
  </si>
  <si>
    <t>12 x $5.00</t>
  </si>
  <si>
    <t>2x4 Blocking (EA)</t>
  </si>
  <si>
    <t>20 x $5.00</t>
  </si>
  <si>
    <t>Paslode Framing Nails 1000-per-box (BOX)</t>
  </si>
  <si>
    <t>2 x $50.00</t>
  </si>
  <si>
    <t>#8 Wood Screws 1000-per-box (BOX)</t>
  </si>
  <si>
    <t>Framing Labor (HRS)</t>
  </si>
  <si>
    <t>16 x $86.00</t>
  </si>
  <si>
    <t>Hardwood Oak Flooring (SF)</t>
  </si>
  <si>
    <t>2000 x $12.15</t>
  </si>
  <si>
    <t>Flooring Underlayment (SF)</t>
  </si>
  <si>
    <t>2000 x $1.00</t>
  </si>
  <si>
    <t>Flooring Adhesive - Henry (GAL)</t>
  </si>
  <si>
    <t>5 x $18.46</t>
  </si>
  <si>
    <t>Flooring Nails (BOX)</t>
  </si>
  <si>
    <t>20 x $85.00</t>
  </si>
  <si>
    <t>20 x $486.00</t>
  </si>
  <si>
    <t>20 x $405.00</t>
  </si>
  <si>
    <t>Kitchen Island Cabinets (EA)</t>
  </si>
  <si>
    <t>1 x $2,592.00</t>
  </si>
  <si>
    <t>30 x $8.10</t>
  </si>
  <si>
    <t>40 x $4.86</t>
  </si>
  <si>
    <t>40 x $105.30</t>
  </si>
  <si>
    <t>PEX Piping for Kitchen Remodel - SharkBite (LF)</t>
  </si>
  <si>
    <t>PVC Drain Piping for Kitchen Remodel - Charlotte Pipe (LF)</t>
  </si>
  <si>
    <t>20 x $1.28</t>
  </si>
  <si>
    <t>1 x $81.00</t>
  </si>
  <si>
    <t>1 x $324.00</t>
  </si>
  <si>
    <t>Dishwasher Connection Kit (EA)</t>
  </si>
  <si>
    <t>1 x $48.60</t>
  </si>
  <si>
    <t>Refrigerator Water Line Kit (EA)</t>
  </si>
  <si>
    <t>1 x $40.50</t>
  </si>
  <si>
    <t>Plumbing Labor - Kitchen Remodel (HRS)</t>
  </si>
  <si>
    <t>12 x $126.00</t>
  </si>
  <si>
    <t>12 x $48.60</t>
  </si>
  <si>
    <t>40 x $81.00</t>
  </si>
  <si>
    <t>2 x $486.00</t>
  </si>
  <si>
    <t>1 x $64.98</t>
  </si>
  <si>
    <t>21 x $31.48</t>
  </si>
  <si>
    <t>Light Fixtures - Living Areas (EA)</t>
  </si>
  <si>
    <t>6 x $150.00</t>
  </si>
  <si>
    <t>Light Fixtures - Bedrooms (EA)</t>
  </si>
  <si>
    <t>3 x $120.00</t>
  </si>
  <si>
    <t>Light Fixtures - Bathrooms (EA)</t>
  </si>
  <si>
    <t>Light Fixtures - Kitchen (EA)</t>
  </si>
  <si>
    <t>3 x $200.00</t>
  </si>
  <si>
    <t>Light Fixtures - Hallways and Stairs (EA)</t>
  </si>
  <si>
    <t>4 x $80.00</t>
  </si>
  <si>
    <t>Light Fixture Installation Labor (HRS)</t>
  </si>
  <si>
    <t>20 x $83.00</t>
  </si>
  <si>
    <t>Refrigerator (EA)</t>
  </si>
  <si>
    <t>1 x $4,050.00</t>
  </si>
  <si>
    <t>Dishwasher (EA)</t>
  </si>
  <si>
    <t>Range (EA)</t>
  </si>
  <si>
    <t>1 x $3,240.00</t>
  </si>
  <si>
    <t>Microwave (EA)</t>
  </si>
  <si>
    <t>This basement refinish is 800 SF. It is 40'x20' with 8' ceilings. Remove carpet and lights. Install LVP flooring, recessed lighting, baseboard, and repaint.</t>
  </si>
  <si>
    <t>I’ve created an estimate for your basement remodel. This includes removing existing carpet and lighting, installing LVP flooring, recessed lighting, baseboard, and repainting.
Assumptions: Mid-grade finishes were used for the LVP flooring and painting.
To refine this estimate:
Are there any layout changes or specific brands you’d like to use?
Basement Remodel
Current version
$17,617.37
Los Angeles, California
21 items</t>
  </si>
  <si>
    <t>800 x $0.25</t>
  </si>
  <si>
    <t>Demo Carpet (HRS)</t>
  </si>
  <si>
    <t>LVP Flooring Material (SF)</t>
  </si>
  <si>
    <t>800 x $4.50</t>
  </si>
  <si>
    <t>Underlayment - Pergo (SF)</t>
  </si>
  <si>
    <t>800 x $0.80</t>
  </si>
  <si>
    <t>Transition Strips - M-D (LF)</t>
  </si>
  <si>
    <t>40 x $7.00</t>
  </si>
  <si>
    <t>16 x $80.00</t>
  </si>
  <si>
    <t>Baseboard Trim Material - allen + roth (LF)</t>
  </si>
  <si>
    <t>120 x $2.38</t>
  </si>
  <si>
    <t>6 x $86.00</t>
  </si>
  <si>
    <t>800 x $0.30</t>
  </si>
  <si>
    <t>14 x $55.00</t>
  </si>
  <si>
    <t>4 x $8.00</t>
  </si>
  <si>
    <t>8 x $85.00</t>
  </si>
  <si>
    <t>800 x $0.59</t>
  </si>
  <si>
    <t>Recessed Lighting Fixtures (EA)</t>
  </si>
  <si>
    <t>16 x $50.00</t>
  </si>
  <si>
    <t>Light Switches - Eaton (EA)</t>
  </si>
  <si>
    <t>2 x $8.77</t>
  </si>
  <si>
    <t>18 x $148.00</t>
  </si>
  <si>
    <t>Got it! Quick questions:
1.
What will the subfloor be once the existing flooring is removed?
2.
Are we adding any moisture protection or underlayment?
3.
Is there any specific brand or product line for the LVP?
If you don’t know, no worries. We can revise the estimate later.</t>
  </si>
  <si>
    <t>I’ve created an estimate for your 800 SF upstairs flooring project. It includes removal of existing tile and carpet, and installation of LVP throughout with standard underlayment and moisture protection.
To fine-tune the estimate:
Could you confirm if there are any special features required, like custom trims or transitions?
Flooring Installation
Current version
$13,313.04
Los Angeles, California
8 items</t>
  </si>
  <si>
    <t>Demo Floor Tile in Bathroom (HRS)</t>
  </si>
  <si>
    <t>Demo Carpet in Bedrooms and Hallway (HRS)</t>
  </si>
  <si>
    <t>7 x $77.00</t>
  </si>
  <si>
    <t>880 x $7.29</t>
  </si>
  <si>
    <t>Underlayment with Moisture Protection (SF)</t>
  </si>
  <si>
    <t>880 x $1.50</t>
  </si>
  <si>
    <t>40 x $8.10</t>
  </si>
  <si>
    <t>LVP Flooring Installation Labor (HRS)</t>
  </si>
  <si>
    <t>This is a 20'x20' deck build, 8' off the ground. Use PT lumber. Include complete railing with 2x2 spindles, and stairs to the ground. Include concrete for the post footings. Include Trex Transcend decking.</t>
  </si>
  <si>
    <t>I’ve created an estimate for your 20’x20’ deck project, including:
•
Pressure-treated lumber for the structure.
•
Trex Transcend decking.
•
Railing with 2x2 spindles.
•
Stairs to the ground.
•
Concrete footings.
Quick question for refinement: Do you have a specific labor rate or brand preference for materials like hardware?
Deck Construction
Current version
$36,270.48
Los Angeles, California
31 items</t>
  </si>
  <si>
    <t>Concrete</t>
  </si>
  <si>
    <t>Concrete for Post Footings (CY)</t>
  </si>
  <si>
    <t>Gravel for Footing Base (CY)</t>
  </si>
  <si>
    <t>1 x $45.00</t>
  </si>
  <si>
    <t>Rebar for Footings (LF)</t>
  </si>
  <si>
    <t>72 x $0.54</t>
  </si>
  <si>
    <t>Concrete Forming Materials (SF)</t>
  </si>
  <si>
    <t>96 x $2.50</t>
  </si>
  <si>
    <t>Excavation and Site Prep (HRS)</t>
  </si>
  <si>
    <t>4 x $95.00</t>
  </si>
  <si>
    <t>Footing Installation Labor (HRS)</t>
  </si>
  <si>
    <t>12 x $95.00</t>
  </si>
  <si>
    <t>Concrete Finishing Labor (HRS)</t>
  </si>
  <si>
    <t>Pressure-treated 6x6x10 Posts (EA)</t>
  </si>
  <si>
    <t>9 x $65.00</t>
  </si>
  <si>
    <t>Pressure-treated 2x10x20 Deck Beams (EA)</t>
  </si>
  <si>
    <t>6 x $45.00</t>
  </si>
  <si>
    <t>Pressure-treated 2x10x20 Rim Joists (EA)</t>
  </si>
  <si>
    <t>4 x $45.00</t>
  </si>
  <si>
    <t>Pressure-treated 2x10x20 Deck Joists (EA)</t>
  </si>
  <si>
    <t>21 x $45.00</t>
  </si>
  <si>
    <t>Pressure-treated 2x10x12 Blocking (EA)</t>
  </si>
  <si>
    <t>20 x $28.00</t>
  </si>
  <si>
    <t>Pressure-treated 2x12x12 Stair Stringers (EA)</t>
  </si>
  <si>
    <t>3 x $45.00</t>
  </si>
  <si>
    <t>Pressure-treated 2x10x4 Stair Treads (EA)</t>
  </si>
  <si>
    <t>24 x $12.00</t>
  </si>
  <si>
    <t>Pressure-treated 2x8x20 Ledger Board (EA)</t>
  </si>
  <si>
    <t>Joist Hangers - Simpson Strong-Tie (EA)</t>
  </si>
  <si>
    <t>42 x $5.53</t>
  </si>
  <si>
    <t>Post-to-Beam Brackets (EA)</t>
  </si>
  <si>
    <t>9 x $12.00</t>
  </si>
  <si>
    <t>Lag Screws and Washers - Hillman (EA)</t>
  </si>
  <si>
    <t>50 x $0.81</t>
  </si>
  <si>
    <t>Deck Screws (5 lb box) - Power Pro (EA)</t>
  </si>
  <si>
    <t>4 x $12.98</t>
  </si>
  <si>
    <t>Carriage Bolts with Nuts and Washers - Hillman (EA)</t>
  </si>
  <si>
    <t>36 x $2.09</t>
  </si>
  <si>
    <t>80 x $86.00</t>
  </si>
  <si>
    <t>2x2 Spindles (EA)</t>
  </si>
  <si>
    <t>160 x $5.67</t>
  </si>
  <si>
    <t>Top Rail (LF)</t>
  </si>
  <si>
    <t>80 x $7.29</t>
  </si>
  <si>
    <t>Bottom Rail (LF)</t>
  </si>
  <si>
    <t>Stair Risers (EA)</t>
  </si>
  <si>
    <t>9 x $24.30</t>
  </si>
  <si>
    <t>Railing and Stair Installation Labor (HRS)</t>
  </si>
  <si>
    <t>24 x $86.00</t>
  </si>
  <si>
    <t>Trex Transcend Decking Boards (SF)</t>
  </si>
  <si>
    <t>400 x $20.25</t>
  </si>
  <si>
    <t>Hidden Fasteners for Trex Decking (EA)</t>
  </si>
  <si>
    <t>900 x $1.13</t>
  </si>
  <si>
    <t>Trex Start Clips (EA)</t>
  </si>
  <si>
    <t>Trex Fascia Boards (LF)</t>
  </si>
  <si>
    <t>80 x $14.26</t>
  </si>
  <si>
    <t>Deck Installation Labor (HRS)</t>
  </si>
  <si>
    <t>32 x $83.00</t>
  </si>
  <si>
    <t>Title</t>
  </si>
  <si>
    <t>Client</t>
  </si>
  <si>
    <t>Created At</t>
  </si>
  <si>
    <t>Value</t>
  </si>
  <si>
    <t>No client assigned</t>
  </si>
  <si>
    <t xml:space="preserve">This roofing job involves a 30 square roof. The project includes demoing existing shingles down to the sheathing, installing a new synthetic underlayment, and applying new asphalt shingles. The roof will be finished with ridge vents and new flashing around all penetrations. </t>
  </si>
  <si>
    <t>I’ve created the estimate for your project. Here’s a quick rundown:
•
30 square roof replacement
•
Scenarios covered: Demolition of existing shingles, installation of new synthetic underlayment
•
Finish: New asphalt shingles, ridge vents, and flashing around all penetrations.
One question to refine this estimate:
Are you considering a specific brand or quality level for the asphalt shingles? This info can help fine-tune costs.
Roof Replacement
Current version
$20,965.61
Los Angeles, California
9 items</t>
  </si>
  <si>
    <t>Protect Work Area and Surroundings (SQ)</t>
  </si>
  <si>
    <t>30 x $12.50</t>
  </si>
  <si>
    <t>Demo Existing Shingles (SQ)</t>
  </si>
  <si>
    <t>30 x $65.00</t>
  </si>
  <si>
    <t>Debris Removal and Disposal (SQ)</t>
  </si>
  <si>
    <t>30 x $35.00</t>
  </si>
  <si>
    <t>Roofing</t>
  </si>
  <si>
    <t>Synthetic Underlayment (SQ)</t>
  </si>
  <si>
    <t>33 x $45.00</t>
  </si>
  <si>
    <t>Asphalt Shingles (SQ)</t>
  </si>
  <si>
    <t>33 x $125.00</t>
  </si>
  <si>
    <t>Ridge Vents (LF)</t>
  </si>
  <si>
    <t>60 x $8.50</t>
  </si>
  <si>
    <t>Flashing for Penetrations - IPS Roofing Products (EA)</t>
  </si>
  <si>
    <t>8 x $28.98</t>
  </si>
  <si>
    <t>Roofing Nails - Metabo HPT (LB)</t>
  </si>
  <si>
    <t>75 x $3.26</t>
  </si>
  <si>
    <t>Roof Installation Labor (SQ)</t>
  </si>
  <si>
    <t>30 x $250.00</t>
  </si>
  <si>
    <t>This ADU project involves building a 840 sq ft ground-up, single-story unit. The ADU will include a concrete slab foundation, wood framing, and a 6:12 pitched roof with asphalt shingles. The interior will feature mid-grade finishes. Include 1 kitchen, 1 bathroom, 1 bedroom. All mid grade finishes.</t>
  </si>
  <si>
    <t>The estimate for your 840 sq ft single-story ADU includes construction with a concrete slab, wood framing, and a 6:12 pitched asphalt shingle roof. Inside, it covers a kitchen, bathroom, and bedroom with mid-grade finishes across all scopes like plumbing, electrical, and more.
One question to help refine this: Do you have specific brands or materials in mind for the kitchen or bathroom finishes?
ADU Construction
Current version
$119,721.78
Los Angeles, California
109 items</t>
  </si>
  <si>
    <t>Concrete for Foundation Slab (4-inch thick, 3000 PSI) (CY)</t>
  </si>
  <si>
    <t>11 x $145.00</t>
  </si>
  <si>
    <t>Vapor Barrier (6-mil polyethylene) (SF)</t>
  </si>
  <si>
    <t>840 x $0.15</t>
  </si>
  <si>
    <t>Gravel Base (4-inch thick) (CY)</t>
  </si>
  <si>
    <t>11 x $55.00</t>
  </si>
  <si>
    <t>Rebar (#4 rebar, 16-inch on center) (LF)</t>
  </si>
  <si>
    <t>1260 x $0.90</t>
  </si>
  <si>
    <t>Formwork Materials (LF)</t>
  </si>
  <si>
    <t>116 x $2.50</t>
  </si>
  <si>
    <t>Surface Preparation and Gravel Base Installation (HRS)</t>
  </si>
  <si>
    <t>16 x $95.00</t>
  </si>
  <si>
    <t>Formwork Installation and Removal (SF)</t>
  </si>
  <si>
    <t>840 x $1.80</t>
  </si>
  <si>
    <t>Rebar Installation (HRS)</t>
  </si>
  <si>
    <t>Starter Strip Shingles (LF)</t>
  </si>
  <si>
    <t>120 x $1.20</t>
  </si>
  <si>
    <t>Hip and Ridge Shingles - GAF (LF)</t>
  </si>
  <si>
    <t>60 x $2.28</t>
  </si>
  <si>
    <t>Roof Vents - Air Vent (EA)</t>
  </si>
  <si>
    <t>4 x $79.81</t>
  </si>
  <si>
    <t>Drip Edge - Union Corrugating (LF)</t>
  </si>
  <si>
    <t>120 x $1.10</t>
  </si>
  <si>
    <t>30 x $3.26</t>
  </si>
  <si>
    <t>Roof Flashing - Gibraltar Building Products (EA)</t>
  </si>
  <si>
    <t>2 x $19.98</t>
  </si>
  <si>
    <t>Roofing Labor (HRS)</t>
  </si>
  <si>
    <t>40 x $77.00</t>
  </si>
  <si>
    <t>Windows</t>
  </si>
  <si>
    <t>30x48 Double Hung Vinyl Windows (EA)</t>
  </si>
  <si>
    <t>5 x $425.00</t>
  </si>
  <si>
    <t>24x36 Bathroom Vinyl Window (EA)</t>
  </si>
  <si>
    <t>1 x $375.00</t>
  </si>
  <si>
    <t>Window Flashing and Rough Materials (EA)</t>
  </si>
  <si>
    <t>Window Installation Labor (HRS)</t>
  </si>
  <si>
    <t>Doors</t>
  </si>
  <si>
    <t>Exterior Front Door - Fiberglass Prehung (EA)</t>
  </si>
  <si>
    <t>1 x $450.00</t>
  </si>
  <si>
    <t>Interior Bedroom Door - Hollow Core Prehung (EA)</t>
  </si>
  <si>
    <t>Interior Bathroom Door - Hollow Core Prehung (EA)</t>
  </si>
  <si>
    <t>Door Hardware Set (EA)</t>
  </si>
  <si>
    <t>3 x $75.00</t>
  </si>
  <si>
    <t>Door Installation Labor (HRS)</t>
  </si>
  <si>
    <t>Hardwood Oak Flooring (3/4" thick, 3.25" wide planks) (SF)</t>
  </si>
  <si>
    <t>640 x $7.50</t>
  </si>
  <si>
    <t>Carpet (Mid-grade, Nylon) (SF)</t>
  </si>
  <si>
    <t>200 x $2.50</t>
  </si>
  <si>
    <t>Underlayment for Hardwood - Pergo (SF)</t>
  </si>
  <si>
    <t>640 x $0.80</t>
  </si>
  <si>
    <t>Underlayment for Carpet - Pergo (SF)</t>
  </si>
  <si>
    <t>200 x $0.80</t>
  </si>
  <si>
    <t>2 x $18.46</t>
  </si>
  <si>
    <t>4 x $20.00</t>
  </si>
  <si>
    <t>42 x $7.00</t>
  </si>
  <si>
    <t>Carpet Seam Tape (EA)</t>
  </si>
  <si>
    <t>2 x $10.00</t>
  </si>
  <si>
    <t>13 x $80.00</t>
  </si>
  <si>
    <t>Carpet Installation Labor (HRS)</t>
  </si>
  <si>
    <t>210 x $2.38</t>
  </si>
  <si>
    <t>Door Trim Material (LF)</t>
  </si>
  <si>
    <t>120 x $2.50</t>
  </si>
  <si>
    <t>Window Trim Material (LF)</t>
  </si>
  <si>
    <t>80 x $2.50</t>
  </si>
  <si>
    <t>21 x $86.00</t>
  </si>
  <si>
    <t>840 x $0.30</t>
  </si>
  <si>
    <t>2100 x $0.30</t>
  </si>
  <si>
    <t>15 x $55.00</t>
  </si>
  <si>
    <t>1 x $42.00</t>
  </si>
  <si>
    <t>9 x $85.00</t>
  </si>
  <si>
    <t>20 x $300.00</t>
  </si>
  <si>
    <t>20 x $250.00</t>
  </si>
  <si>
    <t>1 x $1,600.00</t>
  </si>
  <si>
    <t>3 x $300.00</t>
  </si>
  <si>
    <t>44 x $86.00</t>
  </si>
  <si>
    <t>Quartz Countertop 3cm thick - Bathroom (SF)</t>
  </si>
  <si>
    <t>10 x $65.00</t>
  </si>
  <si>
    <t>40 x $1.28</t>
  </si>
  <si>
    <t>Kitchen Sink Drain - KOHLER (EA)</t>
  </si>
  <si>
    <t>1 x $59.51</t>
  </si>
  <si>
    <t>Vanity Sink (EA)</t>
  </si>
  <si>
    <t>Vanity Faucet Set (EA)</t>
  </si>
  <si>
    <t>Bathroom Sink Drain (EA)</t>
  </si>
  <si>
    <t>Shower Faucet Set (EA)</t>
  </si>
  <si>
    <t>Shower Drain (EA)</t>
  </si>
  <si>
    <t>Toilet - KOHLER (EA)</t>
  </si>
  <si>
    <t>1 x $399.00</t>
  </si>
  <si>
    <t>Shower Pan - allen + roth (EA)</t>
  </si>
  <si>
    <t>1 x $259.00</t>
  </si>
  <si>
    <t>Shower Surround - Delta (EA)</t>
  </si>
  <si>
    <t>1 x $499.00</t>
  </si>
  <si>
    <t>18 x $126.00</t>
  </si>
  <si>
    <t>840 x $0.59</t>
  </si>
  <si>
    <t>12 x $22.98</t>
  </si>
  <si>
    <t>17 x $26.48</t>
  </si>
  <si>
    <t>Ceiling Fan (EA)</t>
  </si>
  <si>
    <t>2 x $250.00</t>
  </si>
  <si>
    <t>10 x $31.48</t>
  </si>
  <si>
    <t>38 x $148.00</t>
  </si>
  <si>
    <t>Ductless Mini-Split System (EA)</t>
  </si>
  <si>
    <t>1 x $3,200.00</t>
  </si>
  <si>
    <t>Indoor Air Handler (EA)</t>
  </si>
  <si>
    <t>2 x $800.00</t>
  </si>
  <si>
    <t>Refrigerant Line Set (EA)</t>
  </si>
  <si>
    <t>Condensate Drain Line (EA)</t>
  </si>
  <si>
    <t>Electrical Wiring and Connections (EA)</t>
  </si>
  <si>
    <t>Mounting Brackets and Hardware (EA)</t>
  </si>
  <si>
    <t>16 x $140.00</t>
  </si>
  <si>
    <t>This project involves constructing a 200 sq ft sunroom addition with 10 ft ceilings. Include wood framing, slab foundation, tile flooring, Anderson Series A Windows full height, and a ductless mini-split. Mid-grade materials.</t>
  </si>
  <si>
    <t>I’ve created an estimate for your 200 sq ft sunroom addition with the specified features and mid-grade materials.
The estimate includes:
•
Wood framing
•
Slab foundation
•
Tile flooring
•
Anderson Series A full height windows
•
Ductless mini-split
It’s all based on mid-grade materials.
Quick question for a finer estimate: Are there any specific brands or styles of tile flooring you’d like, or should I stick to standard options?
Sunroom Addition
Current version
$33,678.38
Los Angeles, California
44 items</t>
  </si>
  <si>
    <t>Concrete for Slab Foundation (3000 PSI) (CY)</t>
  </si>
  <si>
    <t>3 x $145.00</t>
  </si>
  <si>
    <t>Gravel Base (4-inch depth) (CY)</t>
  </si>
  <si>
    <t>Vapor Barrier (SF)</t>
  </si>
  <si>
    <t>220 x $0.30</t>
  </si>
  <si>
    <t>Rebar (1/2 inch, Grade 60) (LF)</t>
  </si>
  <si>
    <t>400 x $0.90</t>
  </si>
  <si>
    <t>60 x $2.50</t>
  </si>
  <si>
    <t>200 x $2.80</t>
  </si>
  <si>
    <t>Concrete Pouring and Finishing (HRS)</t>
  </si>
  <si>
    <t>8 x $95.00</t>
  </si>
  <si>
    <t>2x6x10 Exterior Wall Studs (EA)</t>
  </si>
  <si>
    <t>70 x $12.50</t>
  </si>
  <si>
    <t>2x6x10 Top Plate (EA)</t>
  </si>
  <si>
    <t>12 x $12.50</t>
  </si>
  <si>
    <t>2x6x10 Bottom Plate (EA)</t>
  </si>
  <si>
    <t>2x6x10 at Openings (EA)</t>
  </si>
  <si>
    <t>20 x $12.50</t>
  </si>
  <si>
    <t>2x6 Blocking (EA)</t>
  </si>
  <si>
    <t>30 x $6.20</t>
  </si>
  <si>
    <t>7/16x4x8 OSB Sheathing for Walls (EA)</t>
  </si>
  <si>
    <t>20 x $15.98</t>
  </si>
  <si>
    <t>2x10x14 Roof Rafters (EA)</t>
  </si>
  <si>
    <t>22 x $28.00</t>
  </si>
  <si>
    <t>2x12x14 Ridge Beam (EA)</t>
  </si>
  <si>
    <t>2x8x14 Collar Ties (EA)</t>
  </si>
  <si>
    <t>11 x $22.00</t>
  </si>
  <si>
    <t>2x8x14 Ceiling Joists (EA)</t>
  </si>
  <si>
    <t>15 x $22.00</t>
  </si>
  <si>
    <t>2x8x14 Subfascia Board (EA)</t>
  </si>
  <si>
    <t>6 x $22.00</t>
  </si>
  <si>
    <t>7/16x4x8 OSB Sheathing for Roof (EA)</t>
  </si>
  <si>
    <t>10 x $15.98</t>
  </si>
  <si>
    <t>3 x $65.00</t>
  </si>
  <si>
    <t>Sill Anchors - Tapcon (EA)</t>
  </si>
  <si>
    <t>20 x $1.00</t>
  </si>
  <si>
    <t>Foam Sill Seal - M-D (LF)</t>
  </si>
  <si>
    <t>60 x $1.46</t>
  </si>
  <si>
    <t>Rafter Ties - Simpson Strong-Tie (EA)</t>
  </si>
  <si>
    <t>44 x $0.98</t>
  </si>
  <si>
    <t>Hurricane Ties - Simpson Strong-Tie (EA)</t>
  </si>
  <si>
    <t>44 x $1.28</t>
  </si>
  <si>
    <t>Rafter Hangers - Simpson Strong-Tie (EA)</t>
  </si>
  <si>
    <t>44 x $4.18</t>
  </si>
  <si>
    <t>48 x $86.00</t>
  </si>
  <si>
    <t>Anderson Series A Full Height Windows 3' x 8' (EA)</t>
  </si>
  <si>
    <t>6 x $1,200.00</t>
  </si>
  <si>
    <t>6 x $75.00</t>
  </si>
  <si>
    <t>100 x $0.64</t>
  </si>
  <si>
    <t>2 x $14.98</t>
  </si>
  <si>
    <t>20 x $104.00</t>
  </si>
  <si>
    <t>Ductless Mini-Split System (12,000 BTU) (EA)</t>
  </si>
  <si>
    <t>1 x $30.00</t>
  </si>
  <si>
    <t>Electrical Wiring and Disconnect (EA)</t>
  </si>
  <si>
    <t>Mounting Bracket (EA)</t>
  </si>
  <si>
    <t>4 x $140.00</t>
  </si>
  <si>
    <t>**Interior TI**
This interior tenant improvement project involves a 1,000 sq ft space that is already white-boxed. The project will include all finishes, including LVP flooring, painting walls and ceilings, recessed lighting. 
YOU
Floor epoxy 
Got it! To help with the estimate:
1.
What is the total square footage needing epoxy?
2.
What type of epoxy finish are you considering? (e.g., solid, metallic, anti-slip)
If you don’t know, no worries. We can revise the estimate later.
YOU
1000 sf
Anti-slip</t>
  </si>
  <si>
    <t>The estimate has been created for applying anti-slip epoxy flooring over 1,000 square feet, suitable for a commercial interior space using commercial-grade epoxy.
Quick question: Are there any specific requirements for curing time or surface preparation that I should know about?
Epoxy Flooring Installation
Current version
$7,170.00
Los Angeles, California
7 items</t>
  </si>
  <si>
    <t>Commercial-Grade Anti-Slip Epoxy Coating (GAL)</t>
  </si>
  <si>
    <t>10 x $85.00</t>
  </si>
  <si>
    <t>Epoxy Primer (GAL)</t>
  </si>
  <si>
    <t>5 x $65.00</t>
  </si>
  <si>
    <t>Anti-Slip Additives (LB)</t>
  </si>
  <si>
    <t>Surface Preparation Materials (SF)</t>
  </si>
  <si>
    <t>1000 x $0.80</t>
  </si>
  <si>
    <t>Mixing and Application Tools (EA)</t>
  </si>
  <si>
    <t>Floor Grinder Rental (DA)</t>
  </si>
  <si>
    <t>Epoxy Flooring Installation Labor (HRS)</t>
  </si>
  <si>
    <t>**Windows**
This project involves replacing 5 pocket windows with double-hung 24x48 windows. Use Anderson 200 series windows. The project will also involve installing new interior and exterior trim, caulking, and painting as needed.</t>
  </si>
  <si>
    <t>Got it! I’ll create an estimate based on replacing five pocket windows with Andersen 200 series double-hung windows, including new interior and exterior trim, caulking, and painting.
Before I proceed, a quick question:
1.
Are there any changes to the existing window openings, or will they remain the same size?
If you don’t know, no worries. We can revise the estimate later.
The estimate for replacing 5 pocket windows with Andersen 200 series double-hung 24x48 windows is complete. It covers new interior and exterior trim, caulking, and painting, assuming no changes to the existing window openings.
Quick question to fine-tune the estimate: What is the condition of the existing trim—are there any repairs needed before the new installation?
Window Replacement
Current version
$6,500.40
Los Angeles, California
11 items</t>
  </si>
  <si>
    <t>Andersen 200 Series Double-Hung Windows 24x48 (EA)</t>
  </si>
  <si>
    <t>5 x $450.00</t>
  </si>
  <si>
    <t>Window Flashing and Sealing Materials (EA)</t>
  </si>
  <si>
    <t>5 x $35.00</t>
  </si>
  <si>
    <t>Exterior Trim Materials (EA)</t>
  </si>
  <si>
    <t>5 x $60.00</t>
  </si>
  <si>
    <t>Caulking and Painting Supplies (EA)</t>
  </si>
  <si>
    <t>5 x $25.00</t>
  </si>
  <si>
    <t>60 x $0.30</t>
  </si>
  <si>
    <t>Prepare Interior Trim Surfaces for Paint (SF)</t>
  </si>
  <si>
    <t>40 x $0.30</t>
  </si>
  <si>
    <t>Prepare Exterior Trim Surfaces for Paint (SF)</t>
  </si>
  <si>
    <t>1 x $55.00</t>
  </si>
  <si>
    <t>**Countertops**
This countertop project involves demoing existing Formica countertops and installing 40 sqft of new quartz countertops. The project will include all necessary plumbing reconnections. Include matching backsplash 12" high.</t>
  </si>
  <si>
    <t>I’ve created an estimate for your countertop project.
Project Details:
•
Scope: Demo existing Formica countertops
•
Installation: 40 sqft of new mid-grade quartz countertops
•
Backsplash: 12" high, matching quartz
•
Plumbing Reconnections: Included
To refine the estimate, could you specify if there are any particular brand or finish preferences for the quartz?
Countertop Replacement
Current version
$9,320.40
Los Angeles, California
11 items</t>
  </si>
  <si>
    <t>40 x $0.25</t>
  </si>
  <si>
    <t>3cm Quartz Countertop Material (SF)</t>
  </si>
  <si>
    <t>12" Quartz Backsplash Material (SF)</t>
  </si>
  <si>
    <t>20 x $56.70</t>
  </si>
  <si>
    <t>Countertop and Backsplash Installation Labor (HRS)</t>
  </si>
  <si>
    <t>Plumbing Disconnect and Reconnect (HRS)</t>
  </si>
  <si>
    <t>3 x $126.00</t>
  </si>
  <si>
    <t>1 x $25.00</t>
  </si>
  <si>
    <t xml:space="preserve">**HVAC**
This HVAC project involves replacing a central AC unit and furnace for a 4-bedroom home. The new system will be 2 ton Trane split system. Demo the existing system. All existing HVAC ductwork remains. </t>
  </si>
  <si>
    <t>I’ll go ahead and create an estimate for replacing the central AC unit and furnace with the 2-ton Trane split system.
My assumption is that there are no changes to the ductwork since it’s remaining in place. Also, the estimate will include the removal of the old system.
To fine-tune the estimate, let me know what the local labor rate is. This can impact the installation cost significantly.
The estimate for replacing the central AC unit and furnace with a 2-ton Trane split system has been created. It includes the HVAC replacement and demolition of the existing system, considering that all ductwork remains unchanged.
If you’d like to adjust any details or add more specific requirements, especially related to labor rates or additional components, let me know!
HVAC Replacement Project
Current version
$13,420.79
Los Angeles, California
7 items</t>
  </si>
  <si>
    <t>Protect Work Area and Surroundings (HRS)</t>
  </si>
  <si>
    <t>2-Ton Trane Split System AC Unit (EA)</t>
  </si>
  <si>
    <t>Trane Furnace (EA)</t>
  </si>
  <si>
    <t>1 x $2,800.00</t>
  </si>
  <si>
    <t>Thermostat - Honeywell Home (EA)</t>
  </si>
  <si>
    <t>1 x $99.99</t>
  </si>
  <si>
    <t>Miscellaneous Installation Materials (EA)</t>
  </si>
  <si>
    <t>HVAC System Removal and Installation Labor (HRS)</t>
  </si>
  <si>
    <t>32 x $140.00</t>
  </si>
  <si>
    <t>**Lighting**
This lighting project involves demoing and capping 5 existing light fixtures and installing 20 recessed lights throughout various rooms. The recessed lights will be mid-grade, dimmable LED fixtures. Include 5 new dimmer switches.</t>
  </si>
  <si>
    <t>I’ve created an estimate for your lighting project.
This includes demoing 5 existing fixtures and installing 20 mid-grade dimmable LED recessed lights along with 5 dimmer switches. Standard installation conditions are assumed.
To further refine the estimate, could you tell me the room dimensions or any specific areas where these fixtures are being installed? This could help adjust the labor and wiring needs.
Lighting Upgrade
Current version
$6,787.80
Los Angeles, California
7 items</t>
  </si>
  <si>
    <t>250 x $0.25</t>
  </si>
  <si>
    <t>Demo and Cap Existing Light Fixtures (HRS)</t>
  </si>
  <si>
    <t>3 x $148.00</t>
  </si>
  <si>
    <t>Mid-Grade Dimmable LED Recessed Lights (EA)</t>
  </si>
  <si>
    <t>20 x $50.00</t>
  </si>
  <si>
    <t>Dimmer Switches (EA)</t>
  </si>
  <si>
    <t>5 x $40.00</t>
  </si>
  <si>
    <t>Electrical Wiring (LF)</t>
  </si>
  <si>
    <t>100 x $0.50</t>
  </si>
  <si>
    <t>25 x $148.00</t>
  </si>
  <si>
    <t>**Excavation**
This excavation project involves trenching 100 linear feet and installing a new utility set to a house, including sewer, water, and electrical connections. The project will include backfilling, compacting the trench, and ensuring proper drainage around the utility lines.</t>
  </si>
  <si>
    <t>I’ve created the estimate for your excavation project, which includes trenching 100 linear feet, utility installations, and all necessary follow-up work.
Project Scopes:
•
Excavation
•
Plumbing
•
Electrical
This estimate assumes standard depth and typical soil conditions for the trench.
Quick question: Are there any specific materials or brands you plan to use for the utility installations, or is standard material fine?
Utility Trenching
Current version
$20,054.40
Los Angeles, California
27 items</t>
  </si>
  <si>
    <t>Trench Excavation (LF)</t>
  </si>
  <si>
    <t>100 x $12.50</t>
  </si>
  <si>
    <t>Excavator Rental (DA)</t>
  </si>
  <si>
    <t>2 x $350.00</t>
  </si>
  <si>
    <t>Soil Removal (CY)</t>
  </si>
  <si>
    <t>15 x $45.00</t>
  </si>
  <si>
    <t>Backfill Material (CY)</t>
  </si>
  <si>
    <t>12 x $30.00</t>
  </si>
  <si>
    <t>Backfilling and Compacting (LF)</t>
  </si>
  <si>
    <t>100 x $8.80</t>
  </si>
  <si>
    <t>Compactor Rental (DA)</t>
  </si>
  <si>
    <t>1 x $125.00</t>
  </si>
  <si>
    <t>Drainage Gravel (CY)</t>
  </si>
  <si>
    <t>5 x $45.00</t>
  </si>
  <si>
    <t>Drainage Installation (LF)</t>
  </si>
  <si>
    <t>100 x $6.50</t>
  </si>
  <si>
    <t>Utility Bedding Sand (CY)</t>
  </si>
  <si>
    <t>3 x $35.00</t>
  </si>
  <si>
    <t>Site Cleanup (HRS)</t>
  </si>
  <si>
    <t>4 x $91.00</t>
  </si>
  <si>
    <t>PVC Sewer Pipe (4-inch) (LF)</t>
  </si>
  <si>
    <t>100 x $3.50</t>
  </si>
  <si>
    <t>PVC Sewer Pipe Fittings (EA)</t>
  </si>
  <si>
    <t>10 x $15.00</t>
  </si>
  <si>
    <t>PEX Water Supply Pipe (3/4-inch) (LF)</t>
  </si>
  <si>
    <t>100 x $1.50</t>
  </si>
  <si>
    <t>PEX Water Pipe Fittings (EA)</t>
  </si>
  <si>
    <t>Pipe Hangers and Supports (EA)</t>
  </si>
  <si>
    <t>50 x $2.50</t>
  </si>
  <si>
    <t>Pipe Insulation (LF)</t>
  </si>
  <si>
    <t>100 x $1.80</t>
  </si>
  <si>
    <t>Plumbing Adhesives and Sealants (EA)</t>
  </si>
  <si>
    <t>5 x $12.00</t>
  </si>
  <si>
    <t>Water Main Connection Kit (EA)</t>
  </si>
  <si>
    <t>Sewer Main Connection Kit (EA)</t>
  </si>
  <si>
    <t>Plumbing Labor - Installation and Connections (HRS)</t>
  </si>
  <si>
    <t>Electrical Conduit (2-inch PVC) (LF)</t>
  </si>
  <si>
    <t>Electrical Wire (4/0 AWG) (LF)</t>
  </si>
  <si>
    <t>300 x $5.80</t>
  </si>
  <si>
    <t>Junction Boxes (EA)</t>
  </si>
  <si>
    <t>Weatherproof Connectors (EA)</t>
  </si>
  <si>
    <t>6 x $12.50</t>
  </si>
  <si>
    <t>Grounding Rod and Wire (EA)</t>
  </si>
  <si>
    <t>Electrical Tape and Miscellaneous Supplies (EA)</t>
  </si>
  <si>
    <t>16 x $148.00</t>
  </si>
  <si>
    <t>**Concrete**
This concrete project involves pouring a 30x20, 4-inch concrete slab on grade with #4 rebar reinforcement. The slab will be finished with a smooth surface and expansion joints.</t>
  </si>
  <si>
    <t>I’ve created an estimate for a 30’x20’ concrete slab on grade, including a 4-inch thickness with #4 rebar reinforcement, smooth surface finishing, and expansion joints.
Quick question: Do you have any specific brand preferences for the concrete mix? This will help refine the estimate further if needed.
Concrete Slab Pour
Current version
$9,096.00
Los Angeles, California
7 items</t>
  </si>
  <si>
    <t>Concrete for Slab (4-inch thick) (CY)</t>
  </si>
  <si>
    <t>8 x $150.00</t>
  </si>
  <si>
    <t>Surface Preparation and Rock Base (SF)</t>
  </si>
  <si>
    <t>600 x $1.50</t>
  </si>
  <si>
    <t>600 x $0.50</t>
  </si>
  <si>
    <t>Formwork and Finishing (SF)</t>
  </si>
  <si>
    <t>600 x $3.50</t>
  </si>
  <si>
    <t>#4 Rebar (LF)</t>
  </si>
  <si>
    <t>500 x $1.20</t>
  </si>
  <si>
    <t>Expansion Joints (LF)</t>
  </si>
  <si>
    <t>100 x $2.00</t>
  </si>
  <si>
    <t>Labor for Concrete Installation (HRS)</t>
  </si>
  <si>
    <t>24 x $95.00</t>
  </si>
  <si>
    <t xml:space="preserve">**Framing**
This framing project involves constructing a detached garage with a 20x20 floor plan and a 6:12 pitched roof. Frame the opening for a double wide garage door. The scope includes all lumber and sheathing work. Use 7/16 OSB for the sheathing. </t>
  </si>
  <si>
    <t>I’ve created an estimate for framing a 20’x20’ detached garage with a 6:12 pitched roof. This includes framing for a double-wide garage door, all necessary lumber, and 7/16 OSB sheathing for walls and roof.
Quick question to refine the estimate: What kind of finish levels are you considering for the lumber? (e.g., standard, premium)
Garage Framing
Current version
$17,104.15
Los Angeles, California
26 items</t>
  </si>
  <si>
    <t>2x6x8 Exterior Wall Studs (EA)</t>
  </si>
  <si>
    <t>120 x $8.08</t>
  </si>
  <si>
    <t>2x6x8 Top Plate (EA)</t>
  </si>
  <si>
    <t>20 x $8.08</t>
  </si>
  <si>
    <t>2x6x8 Bottom Plate (EA)</t>
  </si>
  <si>
    <t>2x6x8 at Openings (EA)</t>
  </si>
  <si>
    <t>16 x $8.08</t>
  </si>
  <si>
    <t>2x6x8 Blocking (EA)</t>
  </si>
  <si>
    <t>30 x $8.08</t>
  </si>
  <si>
    <t>7/16x4x8 OSB Sheathing (Walls) (EA)</t>
  </si>
  <si>
    <t>30 x $15.98</t>
  </si>
  <si>
    <t>2x12x12 Roof Rafters (EA)</t>
  </si>
  <si>
    <t>44 x $27.98</t>
  </si>
  <si>
    <t>2x12x12 Ridge Board (EA)</t>
  </si>
  <si>
    <t>2 x $27.98</t>
  </si>
  <si>
    <t>2x8x12 Collar Ties (EA)</t>
  </si>
  <si>
    <t>11 x $10.12</t>
  </si>
  <si>
    <t>2x8x12 Ceiling Joists (EA)</t>
  </si>
  <si>
    <t>22 x $10.12</t>
  </si>
  <si>
    <t>2x8x12 Subfascia Board (EA)</t>
  </si>
  <si>
    <t>6 x $25.00</t>
  </si>
  <si>
    <t>7/16x4x8 OSB Sheathing (Roof) (EA)</t>
  </si>
  <si>
    <t>24 x $15.98</t>
  </si>
  <si>
    <t>2x10x12 Floor Joists (EA)</t>
  </si>
  <si>
    <t>22 x $13.14</t>
  </si>
  <si>
    <t>2x10x12 Rim Joists (EA)</t>
  </si>
  <si>
    <t>4 x $13.14</t>
  </si>
  <si>
    <t>2x10 Blocking (EA)</t>
  </si>
  <si>
    <t>20 x $13.14</t>
  </si>
  <si>
    <t>3/4 inch Plywood Subfloor (EA)</t>
  </si>
  <si>
    <t>15 x $89.78</t>
  </si>
  <si>
    <t>Sill Anchors - Project Source (EA)</t>
  </si>
  <si>
    <t>20 x $2.39</t>
  </si>
  <si>
    <t>80 x $1.46</t>
  </si>
  <si>
    <t>44 x $5.53</t>
  </si>
  <si>
    <t>Rim Joist Connectors - Simpson Strong-Tie (EA)</t>
  </si>
  <si>
    <t>16 x $1.10</t>
  </si>
  <si>
    <t xml:space="preserve">**Plumbing**
This plumbing project involves demoing all existing black piping and replacing it with copper piping for a 3 bed, 2 bath home. The project also includes replacing kitchen sink, kitchen faucet, and 2 bathroom pedestal sink &amp; faucet sets with Kohler fixtures. </t>
  </si>
  <si>
    <t>Got it! Quick questions:
1.
Will there be any changes to the existing plumbing layout?
2.
What type of additional materials, if any (e.g., specific couplings or adapters), are required?
If you don’t know, no worries. We can revise the estimate later.
YOU
Additional couplings and adapters
I’ve created an estimate for your plumbing project. It covers replacing all black piping with copper piping in your 3 bed, 2 bath home and includes installing new Kohler fixtures in the kitchen and bathrooms. Additional couplings and adapters are factored in.
To fine-tune this estimate, do you have any specific preferences for the finish color of the plumbing fixtures, such as brass or stainless steel?
Plumbing Replacement
Current version
$13,522.80
Los Angeles, California
11 items</t>
  </si>
  <si>
    <t>1500 x $0.25</t>
  </si>
  <si>
    <t>Disposal of Removed Materials (EA)</t>
  </si>
  <si>
    <t>Copper Piping (LF)</t>
  </si>
  <si>
    <t>200 x $3.50</t>
  </si>
  <si>
    <t>Pipe Fittings and Adapters (EA)</t>
  </si>
  <si>
    <t>50 x $5.00</t>
  </si>
  <si>
    <t>Kohler Kitchen Sink (EA)</t>
  </si>
  <si>
    <t>Kohler Kitchen Faucet (EA)</t>
  </si>
  <si>
    <t>Kohler Pedestal Sink (EA)</t>
  </si>
  <si>
    <t>Kohler Bathroom Faucet (EA)</t>
  </si>
  <si>
    <t>2 x $243.00</t>
  </si>
  <si>
    <t>3 x $81.00</t>
  </si>
  <si>
    <t>Copper Pipe Installation (HRS)</t>
  </si>
  <si>
    <t>Fixture Installation (HRS)</t>
  </si>
  <si>
    <t>**Doors**
This door replacement project involves replacing 5 existing hollow core doors with solid core doors. The new doors will be 30"x80" standard swing doors, installed with new hardware, including high-grade handles and hinges.</t>
  </si>
  <si>
    <t>Got it! Quick questions:
1.
Is the new door material wood, fiberglass, or steel?
2.
Is the opening size changing?
If you don’t know, no worries. We can revise the estimate later.
These answers may help improve the accuracy.
YOU
New Wood Door 
The estimate is ready for replacing 5 hollow core doors with 30"x80" solid wood core doors, including new high-grade hardware, handles, and hinges.
Quick clarification: Are there any specific brands or models for the hardware you’d like to include? This may help refine the estimate further.
Door Replacement Project
Current version
$4,897.80
Los Angeles, California
6 items</t>
  </si>
  <si>
    <t>Remove and Dispose of Existing Doors (HRS)</t>
  </si>
  <si>
    <t>30"x80" Solid Wood Core Door (EA)</t>
  </si>
  <si>
    <t>5 x $405.00</t>
  </si>
  <si>
    <t>Door Hardware Set (Handles, Hinges, Lockset) (EA)</t>
  </si>
  <si>
    <t>5 x $137.70</t>
  </si>
  <si>
    <t>10 x $86.00</t>
  </si>
  <si>
    <t>**Cabinetry**
This cabinetry project involves demoing 15 linear feet of lower and 15 linear feet of upper existing cabinets and replacing them with mid-grade cabinets. Also demo 30 sqft of formica countertop. The cabinets will be high grade finished maple cabinets. The new cabinets will include soft-close doors and drawers and new quartz countertops.</t>
  </si>
  <si>
    <t>I’ve created an estimate for your cabinetry project. It includes:
•
Demolition: Removing 15 linear feet of lower and upper cabinets, and 30 sqft of Formica countertop.
•
Cabinets: Installing high-grade finished maple cabinets with soft-close doors and drawers.
•
Countertops: Installing new quartz countertops.
Clarifying Question: What specific brand or style of quartz countertop are you considering? This will help fine-tune the estimate.
Cabinet Replacement
Current version
$19,572.60
Los Angeles, California
11 items</t>
  </si>
  <si>
    <t>Demo Lower Cabinets (HRS)</t>
  </si>
  <si>
    <t>Demo Upper Cabinets (HRS)</t>
  </si>
  <si>
    <t>Demo Formica Countertop (HRS)</t>
  </si>
  <si>
    <t>15 x $350.00</t>
  </si>
  <si>
    <t>15 x $300.00</t>
  </si>
  <si>
    <t>30 x $86.00</t>
  </si>
  <si>
    <t>3 x $100.00</t>
  </si>
  <si>
    <t>Cabinet Replacement</t>
  </si>
  <si>
    <t>Door Replacement Project</t>
  </si>
  <si>
    <t>Plumbing Replacement</t>
  </si>
  <si>
    <t>Garage Framing</t>
  </si>
  <si>
    <t>Concrete Slab Pour</t>
  </si>
  <si>
    <t>Utility Trenching</t>
  </si>
  <si>
    <t>Lighting Upgrade</t>
  </si>
  <si>
    <t>HVAC Replacement Project</t>
  </si>
  <si>
    <t>Countertop Replacement</t>
  </si>
  <si>
    <t>Window Replacement</t>
  </si>
  <si>
    <t>Great, thanks for the details. Here’s a rough estimate based on a basic asphalt shingle roof without any special features like skylights or vents. We’ll assume there’s no need to replace the existing sheathing for now.</t>
  </si>
  <si>
    <t>Creating the estimate now.</t>
  </si>
  <si>
    <t>The estimate is ready!</t>
  </si>
  <si>
    <t>This covers a new asphalt shingle roof installation for a 30’x22’ garage (660 sq ft). It includes roofing only, assuming standard grade shingles with no sheathing replacement or special features needed.</t>
  </si>
  <si>
    <t>Quick question: Do you have a preferred grade or brand of shingles in mind? This could help refine the estimate further.</t>
  </si>
  <si>
    <t>Garage Roofing</t>
  </si>
  <si>
    <t>Current version</t>
  </si>
  <si>
    <t>Los Angeles, California</t>
  </si>
  <si>
    <t>8 items</t>
  </si>
  <si>
    <t>Synthetic Roofing Underlayment (SQ)</t>
  </si>
  <si>
    <t>8 x $45.00</t>
  </si>
  <si>
    <t>Ice and Water Shield (Valleys and Eaves) (SQ)</t>
  </si>
  <si>
    <t>2 x $85.00</t>
  </si>
  <si>
    <t>Architectural Asphalt Shingles (SQ)</t>
  </si>
  <si>
    <t>8 x $125.00</t>
  </si>
  <si>
    <t>Starter Strip Shingles - Owens Corning (LF)</t>
  </si>
  <si>
    <t>104 x $0.56</t>
  </si>
  <si>
    <t>Hip and Ridge Shingles (LF)</t>
  </si>
  <si>
    <t>30 x $4.50</t>
  </si>
  <si>
    <t>Aluminum Drip Edge (LF)</t>
  </si>
  <si>
    <t>104 x $2.20</t>
  </si>
  <si>
    <t>Roofing Nails and Miscellaneous Fasteners (SQ)</t>
  </si>
  <si>
    <t>8 x $15.00</t>
  </si>
  <si>
    <t>Professional Roofing Installation Labor (HRS)</t>
  </si>
  <si>
    <t>24 x $77.00</t>
  </si>
  <si>
    <t>YOU</t>
  </si>
  <si>
    <t>Roof Rework. 800 Sf</t>
  </si>
  <si>
    <t>Got it! Quick questions:</t>
  </si>
  <si>
    <t>What type of roofing material are you planning to use? (e.g., asphalt shingles, metal, tile)</t>
  </si>
  <si>
    <t>Does the existing sheathing need replacing?</t>
  </si>
  <si>
    <t>If you don’t know, no worries. We can revise the estimate later.</t>
  </si>
  <si>
    <t>shingles only edge, no sheathing needs to be replace</t>
  </si>
  <si>
    <t>Thanks for the details! I’ll create an estimate based on replacing shingles on an 800 square foot area and working only on the edge without replacing any sheathing.</t>
  </si>
  <si>
    <t>Please hold on for a moment.</t>
  </si>
  <si>
    <t>Your estimate is ready! It covers:</t>
  </si>
  <si>
    <t>•</t>
  </si>
  <si>
    <t>800 square foot roof repair</t>
  </si>
  <si>
    <t>Focused on edge rework</t>
  </si>
  <si>
    <t>Shingle replacement using standard architectural shingles</t>
  </si>
  <si>
    <t>Necessary underlayment and edge materials included</t>
  </si>
  <si>
    <t>To further refine the estimate, what grade or brand of shingles are you considering? This can help ensure the estimate aligns perfectly with your needs.</t>
  </si>
  <si>
    <t>Roof Edge Repair</t>
  </si>
  <si>
    <t>Roof Demolition - Remove Existing Shingles (SF)</t>
  </si>
  <si>
    <t>800 x $1.20</t>
  </si>
  <si>
    <t>Architectural Asphalt Shingles (30-year) (SQ)</t>
  </si>
  <si>
    <t>9 x $125.00</t>
  </si>
  <si>
    <t>9 x $45.00</t>
  </si>
  <si>
    <t>120 x $3.80</t>
  </si>
  <si>
    <t>60 x $4.20</t>
  </si>
  <si>
    <t>9 x $15.00</t>
  </si>
  <si>
    <t>32 x $77.00</t>
  </si>
  <si>
    <t>Paint 3 stores, building.</t>
  </si>
  <si>
    <t>Scope: Are you painting interior, exterior, or both for these stores?</t>
  </si>
  <si>
    <t>Dimensions: What is the total square footage or the size of each store?</t>
  </si>
  <si>
    <t>Interior and Exterior, Interior 3000 sf, Exterior 2000 sf</t>
  </si>
  <si>
    <t>Thanks! Let me create an estimate based on those details.</t>
  </si>
  <si>
    <t>Assumptions: Using a standard commercial-grade paint for durability, with two coats for both interior and exterior.</t>
  </si>
  <si>
    <t>Now, what level of paint finish are you expecting—standard, mid-grade, or high-end?</t>
  </si>
  <si>
    <t>I’ve created an estimate for painting the interior (3000 SF) and exterior (2000 SF) of the 3 stores.</t>
  </si>
  <si>
    <t>The estimate includes using a standard commercial-grade paint with two coats for durability. Surface preparation is also covered.</t>
  </si>
  <si>
    <t>Would you like to specify a particular paint product line or finish level for a more tailored estimate?</t>
  </si>
  <si>
    <t>Store Painting</t>
  </si>
  <si>
    <t>7 items</t>
  </si>
  <si>
    <t>Mask Off and Protect Work Areas (SF)</t>
  </si>
  <si>
    <t>Surface Preparation and Cleaning - Interior (SF)</t>
  </si>
  <si>
    <t>10500 x $0.30</t>
  </si>
  <si>
    <t>Surface Preparation and Cleaning - Exterior (SF)</t>
  </si>
  <si>
    <t>2000 x $0.50</t>
  </si>
  <si>
    <t>Commercial Grade Interior Paint - Sherwin Williams Duration (GAL)</t>
  </si>
  <si>
    <t>Commercial Grade Exterior Paint - Sherwin Williams Duration (GAL)</t>
  </si>
  <si>
    <t>20 x $65.00</t>
  </si>
  <si>
    <t>Commercial Painting Labor (HRS)</t>
  </si>
  <si>
    <t>50 x $85.00</t>
  </si>
  <si>
    <t>Instal grabs handles in bath shower for elder people</t>
  </si>
  <si>
    <t>How many grab handles need to be installed, and what size?</t>
  </si>
  <si>
    <t>Do you have a specific type or style in mind? (EX: stainless steel, textured grip)</t>
  </si>
  <si>
    <t>4 Grab handles 15 inches of stainless steel with grip textured</t>
  </si>
  <si>
    <t>The estimate for installing 4 stainless steel grab handles in the shower is ready. It includes ADA-compliant grab bars with a textured grip for enhanced safety.</t>
  </si>
  <si>
    <t>Quick question: Do you have existing tiles or walls that require special drilling precautions, like ceramic or stone?</t>
  </si>
  <si>
    <t>Grab Handle Installation</t>
  </si>
  <si>
    <t>3 items</t>
  </si>
  <si>
    <t>15-inch Stainless Steel Textured Grab Bars (EA)</t>
  </si>
  <si>
    <t>4 x $45.50</t>
  </si>
  <si>
    <t>Mounting Hardware and Sealant Kit (EA)</t>
  </si>
  <si>
    <t>4 x $12.80</t>
  </si>
  <si>
    <t>Grab Bar Installation Labor (HRS)</t>
  </si>
  <si>
    <t>3 x $83.00</t>
  </si>
  <si>
    <t>Add Item</t>
  </si>
  <si>
    <t>Add Group</t>
  </si>
  <si>
    <t>Quantity</t>
  </si>
  <si>
    <t>Cost</t>
  </si>
  <si>
    <t>Save</t>
  </si>
  <si>
    <t>Build a warehouse of 10,000 square footage with epoxy floor and HVAC.</t>
  </si>
  <si>
    <t>What type of foundation will be used for the warehouse? (EX: slab, crawl space, basement)</t>
  </si>
  <si>
    <t>What level of finish is needed for the interior and exterior?</t>
  </si>
  <si>
    <t>Foundation slab, commercial finish interior and exterior</t>
  </si>
  <si>
    <t>The estimate is ready. It covers constructing a 10,000 square foot warehouse with a slab foundation, epoxy flooring, HVAC installation, and commercial-grade finishes for both interior and exterior.</t>
  </si>
  <si>
    <t>Quick question: What is the expected complexity or brand preference for the HVAC system? This will help refine the estimate further.</t>
  </si>
  <si>
    <t>Warehouse Construction</t>
  </si>
  <si>
    <t>29 items</t>
  </si>
  <si>
    <t>Concrete Slab 4000 PSI (CY)</t>
  </si>
  <si>
    <t>185 x $165.00</t>
  </si>
  <si>
    <t>Crushed Rock Base 4 (CY)</t>
  </si>
  <si>
    <t>124 x $45.00</t>
  </si>
  <si>
    <t>Vapor Barrier 15 mil (SF)</t>
  </si>
  <si>
    <t>10200 x $0.80</t>
  </si>
  <si>
    <t>Rebar #4 (LF)</t>
  </si>
  <si>
    <t>13400 x $2.20</t>
  </si>
  <si>
    <t>Surface Preparation and Base Installation (HRS)</t>
  </si>
  <si>
    <t>120 x $95.00</t>
  </si>
  <si>
    <t>400 x $4.50</t>
  </si>
  <si>
    <t>Concrete Placement and Finishing (HRS)</t>
  </si>
  <si>
    <t>400 x $95.00</t>
  </si>
  <si>
    <t>Rebar Installation Labor (HRS)</t>
  </si>
  <si>
    <t>160 x $95.00</t>
  </si>
  <si>
    <t>Commercial Grade Epoxy Coating Material (SF)</t>
  </si>
  <si>
    <t>10000 x $3.80</t>
  </si>
  <si>
    <t>50 x $65.00</t>
  </si>
  <si>
    <t>Clear Polyurethane Topcoat (GAL)</t>
  </si>
  <si>
    <t>Surface Preparation Materials (Diamond Grinding Discs) (EA)</t>
  </si>
  <si>
    <t>20 x $125.00</t>
  </si>
  <si>
    <t>Concrete Patching Compound (GAL)</t>
  </si>
  <si>
    <t>25 x $45.00</t>
  </si>
  <si>
    <t>Epoxy Floor Installation Labor (HRS)</t>
  </si>
  <si>
    <t>200 x $80.00</t>
  </si>
  <si>
    <t>10000 x $0.30</t>
  </si>
  <si>
    <t>Prepare Wall and Ceiling Surfaces - Commercial Grade (SF)</t>
  </si>
  <si>
    <t>35000 x $0.50</t>
  </si>
  <si>
    <t>Commercial Grade Interior Paint - Sherwin Williams Pro Industrial (GAL)</t>
  </si>
  <si>
    <t>175 x $65.00</t>
  </si>
  <si>
    <t>125 x $75.00</t>
  </si>
  <si>
    <t>10 x $50.00</t>
  </si>
  <si>
    <t>100 x $85.00</t>
  </si>
  <si>
    <t>Commercial HVAC Package Unit - 20 Ton (EA)</t>
  </si>
  <si>
    <t>2 x $12,500.00</t>
  </si>
  <si>
    <t>Main Supply Ductwork (Insulated) (LF)</t>
  </si>
  <si>
    <t>280 x $45.00</t>
  </si>
  <si>
    <t>Branch Supply Ductwork (Insulated) (LF)</t>
  </si>
  <si>
    <t>450 x $32.00</t>
  </si>
  <si>
    <t>Return Air Ductwork (LF)</t>
  </si>
  <si>
    <t>320 x $28.00</t>
  </si>
  <si>
    <t>Supply Air Diffusers (EA)</t>
  </si>
  <si>
    <t>24 x $85.00</t>
  </si>
  <si>
    <t>Return Air Grilles (EA)</t>
  </si>
  <si>
    <t>Digital Programmable Thermostats (EA)</t>
  </si>
  <si>
    <t>2 x $325.00</t>
  </si>
  <si>
    <t>Mounting Hardware and Supports (EA)</t>
  </si>
  <si>
    <t>160 x $140.00</t>
  </si>
  <si>
    <t>Repair foundation of single-family home, two stores, 1,500 square footage.</t>
  </si>
  <si>
    <t>What type of foundation does the house currently have? (EX: slab, crawl space, basement)</t>
  </si>
  <si>
    <t>What issues are you experiencing with the foundation?</t>
  </si>
  <si>
    <t>Answering these might help improve accuracy.</t>
  </si>
  <si>
    <t>Slab foundation, the house is cracking</t>
  </si>
  <si>
    <t>Great, thanks for that. I’ll create an estimate to repair a slab foundation for a two-story, 1,500 sq ft home with cracking issues.</t>
  </si>
  <si>
    <t>One more clarification: do you have any preferred materials or finishes for the repair, or is it just a standard fix?</t>
  </si>
  <si>
    <t>I’ve created an estimate for the foundation repair of your 1,500 sq ft two-story home. It includes concrete and excavation work, assuming standard methods for addressing typical cracking issues.</t>
  </si>
  <si>
    <t>For finer accuracy, do you have any specific requirements about the concrete material or any particular reinforcements you prefer?</t>
  </si>
  <si>
    <t>Foundation Repair</t>
  </si>
  <si>
    <t>12 items</t>
  </si>
  <si>
    <t>Foundation Perimeter Excavation (HRS)</t>
  </si>
  <si>
    <t>Mini Excavator Rental (WK)</t>
  </si>
  <si>
    <t>1 x $850.00</t>
  </si>
  <si>
    <t>Soil Removal and Disposal (CY)</t>
  </si>
  <si>
    <t>12 x $65.00</t>
  </si>
  <si>
    <t>Hand Tools for Excavation (WK)</t>
  </si>
  <si>
    <t>Temporary Soil Protection (EA)</t>
  </si>
  <si>
    <t>Concrete Surface Preparation and Cleaning (SF)</t>
  </si>
  <si>
    <t>1500 x $0.80</t>
  </si>
  <si>
    <t>Epoxy Injection for Crack Repair (LF)</t>
  </si>
  <si>
    <t>150 x $28.50</t>
  </si>
  <si>
    <t>Carbon Fiber Reinforcement Strips (LF)</t>
  </si>
  <si>
    <t>200 x $45.00</t>
  </si>
  <si>
    <t>Hydraulic Cement Patching Compound (LB)</t>
  </si>
  <si>
    <t>500 x $2.80</t>
  </si>
  <si>
    <t>Concrete Sealant (GAL)</t>
  </si>
  <si>
    <t>30 x $45.00</t>
  </si>
  <si>
    <t>Foundation Repair Labor (HRS)</t>
  </si>
  <si>
    <t>60 x $95.00</t>
  </si>
  <si>
    <t>Concrete Repair Equipment Rental (WK)</t>
  </si>
  <si>
    <t>1 x $750.00</t>
  </si>
  <si>
    <t>High-end kitchen remodeling. 1000 square footage.</t>
  </si>
  <si>
    <t>What specific scopes are getting redone? (e.g., cabinets, counters, lights, flooring, appliances)</t>
  </si>
  <si>
    <t>Will the layout of plumbing, electrical, or walls be changed?</t>
  </si>
  <si>
    <t>Remodeling cabinets, counters, lights, flooring, appliances, layout of plumbing, electrical, or walls will changed</t>
  </si>
  <si>
    <t>I’ve created an estimate for the high-end kitchen remodel, covering the 1,000 sq ft space.</t>
  </si>
  <si>
    <t>The scopes included are demolition, cabinets, countertops, electrical, flooring, plumbing, and appliances, all assuming high-end finishes and materials.</t>
  </si>
  <si>
    <t>Would you like to specify any particular brands or types of materials for things like flooring or countertops to refine the estimate further?</t>
  </si>
  <si>
    <t>Kitchen Remodel</t>
  </si>
  <si>
    <t>48 items</t>
  </si>
  <si>
    <t>1000 x $0.25</t>
  </si>
  <si>
    <t>10 x $77.00</t>
  </si>
  <si>
    <t>Premium White Oak Hardwood Flooring 3/4" Thick (SF)</t>
  </si>
  <si>
    <t>1000 x $25.36</t>
  </si>
  <si>
    <t>Premium Underlayment with Moisture Barrier (SF)</t>
  </si>
  <si>
    <t>1000 x $1.50</t>
  </si>
  <si>
    <t>Commercial Grade Flooring Adhesive (GAL)</t>
  </si>
  <si>
    <t>Hardwood Flooring Nails 18-Gauge (EA)</t>
  </si>
  <si>
    <t>Premium Transition Strips (LF)</t>
  </si>
  <si>
    <t>50 x $22.70</t>
  </si>
  <si>
    <t>Professional Hardwood Flooring Installation (HRS)</t>
  </si>
  <si>
    <t>20 x $80.00</t>
  </si>
  <si>
    <t>22 x $1,201.50</t>
  </si>
  <si>
    <t>20 x $1,001.25</t>
  </si>
  <si>
    <t>Luxury Kitchen Island Cabinets (LF)</t>
  </si>
  <si>
    <t>8 x $1,602.00</t>
  </si>
  <si>
    <t>Premium Cabinet Pulls (EA)</t>
  </si>
  <si>
    <t>30 x $66.75</t>
  </si>
  <si>
    <t>Premium Cabinet Hinges (EA)</t>
  </si>
  <si>
    <t>45 x $40.05</t>
  </si>
  <si>
    <t>Premium Cabinet Drawer Hardware (EA)</t>
  </si>
  <si>
    <t>15 x $93.45</t>
  </si>
  <si>
    <t>Premium Quartz Countertop 3cm - Material (SF)</t>
  </si>
  <si>
    <t>44 x $226.95</t>
  </si>
  <si>
    <t>Countertop Fabrication Labor (cutting, edging, sink cutout) (HRS)</t>
  </si>
  <si>
    <t>Countertop Professional Installation (HRS)</t>
  </si>
  <si>
    <t>9 x $100.00</t>
  </si>
  <si>
    <t>Premium Kitchen Sink - Double Bowl Undermount (EA)</t>
  </si>
  <si>
    <t>1 x $2,269.50</t>
  </si>
  <si>
    <t>Designer Kitchen Faucet with Pull-Down Spray (EA)</t>
  </si>
  <si>
    <t>1 x $1,201.50</t>
  </si>
  <si>
    <t>Sink Drain Assembly with Garbage Disposal Connection (EA)</t>
  </si>
  <si>
    <t>1 x $85.00</t>
  </si>
  <si>
    <t>PEX Supply Lines and Fittings Package (EA)</t>
  </si>
  <si>
    <t>1 x $275.00</t>
  </si>
  <si>
    <t>PVC Drain Lines and Fittings Package (EA)</t>
  </si>
  <si>
    <t>1 x $185.00</t>
  </si>
  <si>
    <t>Water Line for Refrigerator Ice Maker (EA)</t>
  </si>
  <si>
    <t>Dishwasher Connection Kit - Premium (EA)</t>
  </si>
  <si>
    <t>1 x $65.00</t>
  </si>
  <si>
    <t>Electrical Rough Wiring (LF)</t>
  </si>
  <si>
    <t>8 x $22.97</t>
  </si>
  <si>
    <t>4 x $65.00</t>
  </si>
  <si>
    <t>LED Recessed Lights (EA)</t>
  </si>
  <si>
    <t>20 x $226.95</t>
  </si>
  <si>
    <t>Under Cabinet LED Lighting (LF)</t>
  </si>
  <si>
    <t>30 x $120.15</t>
  </si>
  <si>
    <t>Pendant Lights (EA)</t>
  </si>
  <si>
    <t>3 x $734.25</t>
  </si>
  <si>
    <t>Dedicated Circuit Breakers (EA)</t>
  </si>
  <si>
    <t>43 x $148.00</t>
  </si>
  <si>
    <t>High-End Refrigerator - French Door, Stainless Steel (EA)</t>
  </si>
  <si>
    <t>1 x $8,544.00</t>
  </si>
  <si>
    <t>Professional Gas Range 36-inch, Stainless Steel (EA)</t>
  </si>
  <si>
    <t>1 x $12,015.00</t>
  </si>
  <si>
    <t>Built-in Wall Oven, Stainless Steel (EA)</t>
  </si>
  <si>
    <t>1 x $7,476.00</t>
  </si>
  <si>
    <t>Built-in Microwave, Stainless Steel (EA)</t>
  </si>
  <si>
    <t>1 x $2,403.00</t>
  </si>
  <si>
    <t>High-End Dishwasher, Stainless Steel (EA)</t>
  </si>
  <si>
    <t>1 x $3,204.00</t>
  </si>
  <si>
    <t>Garbage Disposal 1HP (EA)</t>
  </si>
  <si>
    <t>1 x $934.50</t>
  </si>
  <si>
    <t>Wine Refrigerator Built-in (EA)</t>
  </si>
  <si>
    <t>1 x $4,806.00</t>
  </si>
  <si>
    <t>14 x $78.00</t>
  </si>
  <si>
    <t>High-end bathroom remodeling, 800 square footage. New layout of plumbing, electrical, and wall change</t>
  </si>
  <si>
    <t>What are the dimensions of the bathroom? (This will help us understand the layout changes better.)</t>
  </si>
  <si>
    <t>What scopes are getting redone? (EX: shower, lighting, flooring, painting)</t>
  </si>
  <si>
    <t>Dimensions 30*25, the scope is a shower, bathtub, lighting, flooring, painting</t>
  </si>
  <si>
    <t>The estimate for your 800 sq ft (30’x25’) high-end bathroom remodel has been created. It covers scopes such as demolition, plumbing, electrical, framing, drywall, tile, and painting, with high-end finishes throughout.</t>
  </si>
  <si>
    <t>To further refine the estimate, what type of flooring and tiles are you planning to use? This detail helps in fine-tuning material costs.</t>
  </si>
  <si>
    <t>Bathroom Remodel</t>
  </si>
  <si>
    <t>52 items</t>
  </si>
  <si>
    <t>85 x $4.20</t>
  </si>
  <si>
    <t>14 x $4.20</t>
  </si>
  <si>
    <t>12 x $4.20</t>
  </si>
  <si>
    <t>2x4 Blocking for Fixtures (EA)</t>
  </si>
  <si>
    <t>24 x $2.54</t>
  </si>
  <si>
    <t>Paslode Framing Nails (BOX)</t>
  </si>
  <si>
    <t>2 x $65.00</t>
  </si>
  <si>
    <t>#8 Wood Screws (BOX)</t>
  </si>
  <si>
    <t>Wall Framing Labor (HRS)</t>
  </si>
  <si>
    <t>Drywall</t>
  </si>
  <si>
    <t>5/8" Moisture Resistant Drywall (Walls) (SF)</t>
  </si>
  <si>
    <t>5/8" Moisture Resistant Drywall (Ceiling) (SF)</t>
  </si>
  <si>
    <t>200 x $0.90</t>
  </si>
  <si>
    <t>Mold Resistant Joint Compound (GAL)</t>
  </si>
  <si>
    <t>6 x $12.00</t>
  </si>
  <si>
    <t>Moisture Resistant Drywall Tape (EA)</t>
  </si>
  <si>
    <t>2 x $8.00</t>
  </si>
  <si>
    <t>Drywall Screws and Fasteners (EA)</t>
  </si>
  <si>
    <t>3 x $15.00</t>
  </si>
  <si>
    <t>Drywall Labor (Hang, Tape, and Finish) (HRS)</t>
  </si>
  <si>
    <t>12 x $82.00</t>
  </si>
  <si>
    <t>Premium Porcelain Floor Tile 24x48 (SF)</t>
  </si>
  <si>
    <t>800 x $24.30</t>
  </si>
  <si>
    <t>Large Format Porcelain Shower Wall Tile 24x48 (SF)</t>
  </si>
  <si>
    <t>400 x $29.16</t>
  </si>
  <si>
    <t>Decorative Mosaic Shower Floor Tile (SF)</t>
  </si>
  <si>
    <t>100 x $40.50</t>
  </si>
  <si>
    <t>Premium Waterproofing Materials (SF)</t>
  </si>
  <si>
    <t>1300 x $4.50</t>
  </si>
  <si>
    <t>Premium Installation Materials (SF)</t>
  </si>
  <si>
    <t>1300 x $3.80</t>
  </si>
  <si>
    <t>Floor Tile Installation (HRS)</t>
  </si>
  <si>
    <t>80 x $104.00</t>
  </si>
  <si>
    <t>Shower Wall and Floor Tile Installation (HRS)</t>
  </si>
  <si>
    <t>50 x $104.00</t>
  </si>
  <si>
    <t>Prepare Wall and Ceiling Surfaces (SF)</t>
  </si>
  <si>
    <t>2800 x $0.30</t>
  </si>
  <si>
    <t>Sherwin Williams Duration Line Paint (GAL)</t>
  </si>
  <si>
    <t>14 x $89.10</t>
  </si>
  <si>
    <t>Premium Freestanding Bathtub Faucet Set (EA)</t>
  </si>
  <si>
    <t>1 x $1,377.00</t>
  </si>
  <si>
    <t>High-End Thermostatic Shower System (EA)</t>
  </si>
  <si>
    <t>Premium Bathtub Drain Assembly (EA)</t>
  </si>
  <si>
    <t>1 x $202.50</t>
  </si>
  <si>
    <t>Designer Shower Drain System (EA)</t>
  </si>
  <si>
    <t>1 x $283.50</t>
  </si>
  <si>
    <t>PEX Piping Supply Lines (LF)</t>
  </si>
  <si>
    <t>40 x $2.50</t>
  </si>
  <si>
    <t>Premium PVC Drain Lines (LF)</t>
  </si>
  <si>
    <t>30 x $3.80</t>
  </si>
  <si>
    <t>Copper Pipe Fittings and Connections (EA)</t>
  </si>
  <si>
    <t>Plumbing Isolation Valves (EA)</t>
  </si>
  <si>
    <t>Plumbing Labor - Demo Existing (HRS)</t>
  </si>
  <si>
    <t>8 x $126.00</t>
  </si>
  <si>
    <t>Plumbing Labor - Rough In (HRS)</t>
  </si>
  <si>
    <t>Plumbing Labor - Fixture Installation (HRS)</t>
  </si>
  <si>
    <t>Rough Electrical Wiring (LF)</t>
  </si>
  <si>
    <t>6 x $22.97</t>
  </si>
  <si>
    <t>Decorative Light Switches (EA)</t>
  </si>
  <si>
    <t>3 x $72.90</t>
  </si>
  <si>
    <t>LED Recessed Lighting (EA)</t>
  </si>
  <si>
    <t>16 x $121.50</t>
  </si>
  <si>
    <t>2 x $729.00</t>
  </si>
  <si>
    <t>Decorative Chandelier (EA)</t>
  </si>
  <si>
    <t>28 x $148.00</t>
  </si>
  <si>
    <t>Triplex with 2 car garage each unit, 2 stores each unit, balcony, 2000sf each unit, standard materials</t>
  </si>
  <si>
    <t>What type of foundation will be used for the triplex? (e.g., slab, crawl space, basement)</t>
  </si>
  <si>
    <t>What finishes are needed? (e.g., Low, Medium, High, Luxury)</t>
  </si>
  <si>
    <t>Foundation crawl space with medium finishes</t>
  </si>
  <si>
    <t>I’ve created an estimate for the triplex construction. It includes new construction of a triplex building with the following details:</t>
  </si>
  <si>
    <t>Each unit is 2,000 square feet (a total of 6,000 square feet), two stories, crawl space foundation.</t>
  </si>
  <si>
    <t>Includes a two-car garage and a balcony per unit.</t>
  </si>
  <si>
    <t>Medium-grade finishes and standard materials throughout.</t>
  </si>
  <si>
    <t>For refining the estimate further, do you have any specific brand preferences or special feature requirements?</t>
  </si>
  <si>
    <t>Triplex Construction</t>
  </si>
  <si>
    <t>140 items</t>
  </si>
  <si>
    <t>Site Grading (SF)</t>
  </si>
  <si>
    <t>8000 x $0.80</t>
  </si>
  <si>
    <t>Crawl Space Excavation (CY)</t>
  </si>
  <si>
    <t>445 x $45.00</t>
  </si>
  <si>
    <t>Utility Trenching - Water Line (LF)</t>
  </si>
  <si>
    <t>120 x $28.50</t>
  </si>
  <si>
    <t>Utility Trenching - Sewer Line (LF)</t>
  </si>
  <si>
    <t>120 x $32.00</t>
  </si>
  <si>
    <t>Utility Trenching - Electrical (LF)</t>
  </si>
  <si>
    <t>100 x $24.50</t>
  </si>
  <si>
    <t>2 x $1,800.00</t>
  </si>
  <si>
    <t>Haul Off Excess Soil (CY)</t>
  </si>
  <si>
    <t>300 x $35.00</t>
  </si>
  <si>
    <t>Compaction Testing (EA)</t>
  </si>
  <si>
    <t>6 x $275.00</t>
  </si>
  <si>
    <t>Concrete for Footings (3000 PSI) (CY)</t>
  </si>
  <si>
    <t>28 x $165.00</t>
  </si>
  <si>
    <t>Concrete for Foundation Walls (3000 PSI) (CY)</t>
  </si>
  <si>
    <t>34 x $165.00</t>
  </si>
  <si>
    <t>Concrete for Garage Slabs (3500 PSI) (CY)</t>
  </si>
  <si>
    <t>22 x $175.00</t>
  </si>
  <si>
    <t>Gravel Base for Footings and Garage Slabs (CY)</t>
  </si>
  <si>
    <t>52 x $45.00</t>
  </si>
  <si>
    <t>Vapor Barrier (6 mil) (SF)</t>
  </si>
  <si>
    <t>1400 x $0.50</t>
  </si>
  <si>
    <t>2300 x $4.80</t>
  </si>
  <si>
    <t>Rebar and Wire Mesh (LF)</t>
  </si>
  <si>
    <t>1850 x $2.90</t>
  </si>
  <si>
    <t>92 x $95.00</t>
  </si>
  <si>
    <t>Concrete Installation Labor (HRS)</t>
  </si>
  <si>
    <t>184 x $95.00</t>
  </si>
  <si>
    <t>840 x $8.90</t>
  </si>
  <si>
    <t>180 x $8.90</t>
  </si>
  <si>
    <t>240 x $8.90</t>
  </si>
  <si>
    <t>7/16x4x8 OSB Exterior Sheathing (EA)</t>
  </si>
  <si>
    <t>320 x $17.68</t>
  </si>
  <si>
    <t>2x4x8 Interior Wall Studs (EA)</t>
  </si>
  <si>
    <t>1200 x $6.00</t>
  </si>
  <si>
    <t>2x4x8 Interior Top Plate (EA)</t>
  </si>
  <si>
    <t>240 x $6.00</t>
  </si>
  <si>
    <t>2x4x8 Interior Bottom Plate (EA)</t>
  </si>
  <si>
    <t>2x4x8 Interior Blocking (EA)</t>
  </si>
  <si>
    <t>300 x $6.00</t>
  </si>
  <si>
    <t>450 x $24.90</t>
  </si>
  <si>
    <t>90 x $24.90</t>
  </si>
  <si>
    <t>2x10 Floor Blocking (EA)</t>
  </si>
  <si>
    <t>240 x $18.90</t>
  </si>
  <si>
    <t>250 x $89.77</t>
  </si>
  <si>
    <t>Engineered Roof Trusses (EA)</t>
  </si>
  <si>
    <t>120 x $185.00</t>
  </si>
  <si>
    <t>7/16x4x8 OSB Roof Sheathing (EA)</t>
  </si>
  <si>
    <t>280 x $17.68</t>
  </si>
  <si>
    <t>2x8x12 Balcony Joists (EA)</t>
  </si>
  <si>
    <t>90 x $19.90</t>
  </si>
  <si>
    <t>5/4x6 Balcony Decking (EA)</t>
  </si>
  <si>
    <t>180 x $12.90</t>
  </si>
  <si>
    <t>45 x $90.00</t>
  </si>
  <si>
    <t>Wood Screws #8 3-inch (BOX)</t>
  </si>
  <si>
    <t>25 x $66.00</t>
  </si>
  <si>
    <t>240 x $1.27</t>
  </si>
  <si>
    <t>540 x $5.98</t>
  </si>
  <si>
    <t>Sill Anchors - Simpson Strong-Tie (EA)</t>
  </si>
  <si>
    <t>180 x $8.47</t>
  </si>
  <si>
    <t>Foam Sill Seal - M-D (EA)</t>
  </si>
  <si>
    <t>30 x $15.68</t>
  </si>
  <si>
    <t>Professional Framing Labor (HRS)</t>
  </si>
  <si>
    <t>480 x $86.00</t>
  </si>
  <si>
    <t>Synthetic Roofing Underlayment (Premium Grade) (SQ)</t>
  </si>
  <si>
    <t>95 x $45.00</t>
  </si>
  <si>
    <t>Ice &amp; Water Shield (Valleys and Eaves) (SQ)</t>
  </si>
  <si>
    <t>20 x $98.00</t>
  </si>
  <si>
    <t>85 x $125.00</t>
  </si>
  <si>
    <t>Ridge Vent Material (LF)</t>
  </si>
  <si>
    <t>280 x $4.50</t>
  </si>
  <si>
    <t>Hip &amp; Ridge Shingles (LF)</t>
  </si>
  <si>
    <t>380 x $3.80</t>
  </si>
  <si>
    <t>450 x $2.20</t>
  </si>
  <si>
    <t>Step and Wall Flashing (LF)</t>
  </si>
  <si>
    <t>240 x $3.90</t>
  </si>
  <si>
    <t>Drip Edge (LF)</t>
  </si>
  <si>
    <t>450 x $3.00</t>
  </si>
  <si>
    <t>85 x $12.50</t>
  </si>
  <si>
    <t>280 x $77.00</t>
  </si>
  <si>
    <t>Siding</t>
  </si>
  <si>
    <t>Building Paper - Tyvek (SF)</t>
  </si>
  <si>
    <t>4500 x $0.17</t>
  </si>
  <si>
    <t>Hardie Plank Siding (SF)</t>
  </si>
  <si>
    <t>3600 x $5.20</t>
  </si>
  <si>
    <t>Hardie Trim (LF)</t>
  </si>
  <si>
    <t>850 x $3.80</t>
  </si>
  <si>
    <t>Siding Fasteners and Accessories (SF)</t>
  </si>
  <si>
    <t>3600 x $0.80</t>
  </si>
  <si>
    <t>Siding Installation Labor (HRS)</t>
  </si>
  <si>
    <t>180 x $86.00</t>
  </si>
  <si>
    <t>40 x $86.00</t>
  </si>
  <si>
    <t>45 x $425.00</t>
  </si>
  <si>
    <t>36x60 Picture Window (EA)</t>
  </si>
  <si>
    <t>6 x $575.00</t>
  </si>
  <si>
    <t>Window Flashing Kit (EA)</t>
  </si>
  <si>
    <t>51 x $28.50</t>
  </si>
  <si>
    <t>Window Installation Materials (EA)</t>
  </si>
  <si>
    <t>51 x $45.00</t>
  </si>
  <si>
    <t>204 x $104.00</t>
  </si>
  <si>
    <t>Exterior Steel Entry Door with Frame and Hardware (EA)</t>
  </si>
  <si>
    <t>6 x $850.00</t>
  </si>
  <si>
    <t>Interior Hollow Core Prehung Doors with Hardware (EA)</t>
  </si>
  <si>
    <t>33 x $275.00</t>
  </si>
  <si>
    <t>Two-Car Garage Door with Opener (EA)</t>
  </si>
  <si>
    <t>3 x $1,800.00</t>
  </si>
  <si>
    <t>Door Installation Labor - Entry Doors (HRS)</t>
  </si>
  <si>
    <t>12 x $86.00</t>
  </si>
  <si>
    <t>Door Installation Labor - Interior Doors (HRS)</t>
  </si>
  <si>
    <t>66 x $86.00</t>
  </si>
  <si>
    <t>Garage Door Installation Labor (HRS)</t>
  </si>
  <si>
    <t>18 x $86.00</t>
  </si>
  <si>
    <t>Insulation</t>
  </si>
  <si>
    <t>R-19 Exterior Wall Insulation Batts (SF)</t>
  </si>
  <si>
    <t>7200 x $1.90</t>
  </si>
  <si>
    <t>R-13 Interior Wall Insulation Batts (SF)</t>
  </si>
  <si>
    <t>5400 x $1.40</t>
  </si>
  <si>
    <t>R-38 Ceiling Insulation Batts (SF)</t>
  </si>
  <si>
    <t>3000 x $2.20</t>
  </si>
  <si>
    <t>R-30 Floor Insulation Batts (SF)</t>
  </si>
  <si>
    <t>6000 x $2.10</t>
  </si>
  <si>
    <t>Insulation Installation Labor (HRS)</t>
  </si>
  <si>
    <t>216 x $80.00</t>
  </si>
  <si>
    <t>1/2" Standard Drywall - Walls (SF)</t>
  </si>
  <si>
    <t>12000 x $0.60</t>
  </si>
  <si>
    <t>1/2" Standard Drywall - Ceilings (SF)</t>
  </si>
  <si>
    <t>6000 x $0.60</t>
  </si>
  <si>
    <t>Joint Compound - SHEETROCK Brand (GAL)</t>
  </si>
  <si>
    <t>180 x $14.34</t>
  </si>
  <si>
    <t>Drywall Texture - Homax (GAL)</t>
  </si>
  <si>
    <t>180 x $34.97</t>
  </si>
  <si>
    <t>Drywall Tape - ProForm (EA)</t>
  </si>
  <si>
    <t>18 x $6.98</t>
  </si>
  <si>
    <t>360 x $82.00</t>
  </si>
  <si>
    <t>Hardwood Oak Flooring - Medium Grade (SF)</t>
  </si>
  <si>
    <t>6000 x $7.50</t>
  </si>
  <si>
    <t>6000 x $1.00</t>
  </si>
  <si>
    <t>15 x $24.97</t>
  </si>
  <si>
    <t>300 x $5.00</t>
  </si>
  <si>
    <t>120 x $80.00</t>
  </si>
  <si>
    <t>MDF Baseboard 5.25" Colonial (LF)</t>
  </si>
  <si>
    <t>1500 x $2.50</t>
  </si>
  <si>
    <t>MDF Door Casing 2.25" (LF)</t>
  </si>
  <si>
    <t>1080 x $2.80</t>
  </si>
  <si>
    <t>MDF Window Casing 2.25" (LF)</t>
  </si>
  <si>
    <t>720 x $2.80</t>
  </si>
  <si>
    <t>165 x $86.00</t>
  </si>
  <si>
    <t>6000 x $0.30</t>
  </si>
  <si>
    <t>Prepare Interior Wall Surfaces (SF)</t>
  </si>
  <si>
    <t>15000 x $0.30</t>
  </si>
  <si>
    <t>Prepare Ceiling Surfaces (SF)</t>
  </si>
  <si>
    <t>Prepare Exterior Surfaces (SF)</t>
  </si>
  <si>
    <t>9000 x $0.30</t>
  </si>
  <si>
    <t>Interior Finish Paint - Sherwin Williams Duration (GAL)</t>
  </si>
  <si>
    <t>Exterior Paint - Sherwin Williams Duration (GAL)</t>
  </si>
  <si>
    <t>45 x $58.00</t>
  </si>
  <si>
    <t>120 x $85.00</t>
  </si>
  <si>
    <t>60 x $300.00</t>
  </si>
  <si>
    <t>60 x $250.00</t>
  </si>
  <si>
    <t>Bathroom Vanity Cabinets - Project Source (LF)</t>
  </si>
  <si>
    <t>18 x $299.00</t>
  </si>
  <si>
    <t>138 x $86.00</t>
  </si>
  <si>
    <t>Quartz Countertop 3cm - Kitchen and Bath (SF)</t>
  </si>
  <si>
    <t>168 x $65.00</t>
  </si>
  <si>
    <t>Countertop Fabrication (sink cutouts, edge work) (HRS)</t>
  </si>
  <si>
    <t>17 x $100.00</t>
  </si>
  <si>
    <t>34 x $100.00</t>
  </si>
  <si>
    <t>PEX Plumbing Supply Lines Bundle (LF)</t>
  </si>
  <si>
    <t>750 x $0.70</t>
  </si>
  <si>
    <t>PVC Drain and Vent Lines Bundle (LF)</t>
  </si>
  <si>
    <t>600 x $1.20</t>
  </si>
  <si>
    <t>Kitchen Fixture Package (EA)</t>
  </si>
  <si>
    <t>3 x $850.00</t>
  </si>
  <si>
    <t>Primary Bath Fixture Package (EA)</t>
  </si>
  <si>
    <t>3 x $1,200.00</t>
  </si>
  <si>
    <t>Secondary Bath Fixture Package (EA)</t>
  </si>
  <si>
    <t>3 x $950.00</t>
  </si>
  <si>
    <t>Half Bath Fixture Package (EA)</t>
  </si>
  <si>
    <t>3 x $450.00</t>
  </si>
  <si>
    <t>Laundry Connection Set (EA)</t>
  </si>
  <si>
    <t>Water Heater 50 Gallon (EA)</t>
  </si>
  <si>
    <t>Pipe Fittings and Accessories (EA)</t>
  </si>
  <si>
    <t>3 x $750.00</t>
  </si>
  <si>
    <t>Plumbing Rough-In Labor (HRS)</t>
  </si>
  <si>
    <t>120 x $126.00</t>
  </si>
  <si>
    <t>Plumbing Fixture Installation Labor (HRS)</t>
  </si>
  <si>
    <t>90 x $126.00</t>
  </si>
  <si>
    <t>Main Electrical Service Panels (200A) (EA)</t>
  </si>
  <si>
    <t>Sub Panels (EA)</t>
  </si>
  <si>
    <t>3 x $350.00</t>
  </si>
  <si>
    <t>Circuit Breakers (EA)</t>
  </si>
  <si>
    <t>72 x $30.00</t>
  </si>
  <si>
    <t>6000 x $0.50</t>
  </si>
  <si>
    <t>120 x $22.97</t>
  </si>
  <si>
    <t>Standard Outlets (EA)</t>
  </si>
  <si>
    <t>180 x $15.00</t>
  </si>
  <si>
    <t>90 x $30.00</t>
  </si>
  <si>
    <t>Recessed LED Lighting (EA)</t>
  </si>
  <si>
    <t>180 x $50.00</t>
  </si>
  <si>
    <t>Bathroom Vanity Lights (EA)</t>
  </si>
  <si>
    <t>21 x $300.00</t>
  </si>
  <si>
    <t>Ceiling Fans (EA)</t>
  </si>
  <si>
    <t>12 x $250.00</t>
  </si>
  <si>
    <t>Exterior Light Fixtures - allen + roth (EA)</t>
  </si>
  <si>
    <t>24 x $79.98</t>
  </si>
  <si>
    <t>627 x $148.00</t>
  </si>
  <si>
    <t>High-Efficiency Gas Furnaces (95% AFUE) (EA)</t>
  </si>
  <si>
    <t>3 x $2,800.00</t>
  </si>
  <si>
    <t>AC Condenser Units (3-Ton) (EA)</t>
  </si>
  <si>
    <t>3 x $3,200.00</t>
  </si>
  <si>
    <t>Main Supply/Return Ductwork (EA)</t>
  </si>
  <si>
    <t>3 x $2,400.00</t>
  </si>
  <si>
    <t>Branch Ductwork and Fittings (EA)</t>
  </si>
  <si>
    <t>Supply/Return Vent Covers (EA)</t>
  </si>
  <si>
    <t>45 x $28.00</t>
  </si>
  <si>
    <t>3 x $185.00</t>
  </si>
  <si>
    <t>96 x $140.00</t>
  </si>
  <si>
    <t>Standard Refrigerator - 25 cu.ft Side-by-Side (EA)</t>
  </si>
  <si>
    <t>3 x $1,299.00</t>
  </si>
  <si>
    <t>Standard Electric Range - 30 inch (EA)</t>
  </si>
  <si>
    <t>3 x $899.00</t>
  </si>
  <si>
    <t>Standard Dishwasher - 24 inch (EA)</t>
  </si>
  <si>
    <t>3 x $649.00</t>
  </si>
  <si>
    <t>Over-the-Range Microwave (EA)</t>
  </si>
  <si>
    <t>3 x $329.00</t>
  </si>
  <si>
    <t>Garbage Disposal - 1/2 HP (EA)</t>
  </si>
  <si>
    <t>3 x $129.00</t>
  </si>
  <si>
    <t>30 x $78.00</t>
  </si>
  <si>
    <t>Patio design, with fire place, fountain and BBQ</t>
  </si>
  <si>
    <t>What are the dimensions of the patio area? (LxW)</t>
  </si>
  <si>
    <t>What materials are you considering for the patio surface?</t>
  </si>
  <si>
    <t>Do you have specific finishes or styles in mind for the fireplace, fountain, and BBQ?</t>
  </si>
  <si>
    <t>50x30, with decorative tile, Gas fireplace, fountain with LED and BBQ area cement and stone</t>
  </si>
  <si>
    <t>I’ve created an estimate for your patio project, including a 50’x30’ design with decorative tile, a gas fireplace, an LED fountain, and a cement and stone BBQ area.</t>
  </si>
  <si>
    <t>Quick question: Which style and quality grade are you visualizing for the fireplace and fountain? This could help refine the estimate later.</t>
  </si>
  <si>
    <t>Patio Construction</t>
  </si>
  <si>
    <t>44 items</t>
  </si>
  <si>
    <t>Site Preparation and Grading (HRS)</t>
  </si>
  <si>
    <t>28 x $65.00</t>
  </si>
  <si>
    <t>Utility Trench Excavation (HRS)</t>
  </si>
  <si>
    <t>8 x $91.00</t>
  </si>
  <si>
    <t>Compaction Equipment Rental (WK)</t>
  </si>
  <si>
    <t>Grade Stakes and String Lines (EA)</t>
  </si>
  <si>
    <t>24 x $3.50</t>
  </si>
  <si>
    <t>Gravel Base Material (CY)</t>
  </si>
  <si>
    <t>19 x $45.00</t>
  </si>
  <si>
    <t>Concrete 4000 PSI for Patio Slab (6" thick) (CY)</t>
  </si>
  <si>
    <t>Concrete 4000 PSI for BBQ Structure (CY)</t>
  </si>
  <si>
    <t>2 x $165.00</t>
  </si>
  <si>
    <t>Surface Preparation and Gravel Base (4" thick) (SF)</t>
  </si>
  <si>
    <t>1524 x $3.80</t>
  </si>
  <si>
    <t>Vapor Barrier (6 mil polyethylene) (SF)</t>
  </si>
  <si>
    <t>1524 x $0.50</t>
  </si>
  <si>
    <t>166 x $8.50</t>
  </si>
  <si>
    <t>Rebar #4 (1/2") @ 16" O.C. Both Ways (LF)</t>
  </si>
  <si>
    <t>2450 x $2.20</t>
  </si>
  <si>
    <t>Exterior Porcelain Tile 24x24 (SF)</t>
  </si>
  <si>
    <t>1500 x $12.50</t>
  </si>
  <si>
    <t>Exterior-Grade Mortar (LB)</t>
  </si>
  <si>
    <t>Exterior-Grade Grout (GAL)</t>
  </si>
  <si>
    <t>Waterproof Membrane (SF)</t>
  </si>
  <si>
    <t>1500 x $3.50</t>
  </si>
  <si>
    <t>15 x $14.98</t>
  </si>
  <si>
    <t>150 x $104.00</t>
  </si>
  <si>
    <t>Gas Line (Black Iron Pipe 1/2") - Supply (LF)</t>
  </si>
  <si>
    <t>75 x $4.50</t>
  </si>
  <si>
    <t>Gas Line Fittings and Valves Set (EA)</t>
  </si>
  <si>
    <t>1 x $285.00</t>
  </si>
  <si>
    <t>Water Supply Line (PEX 3/4") (LF)</t>
  </si>
  <si>
    <t>40 x $2.20</t>
  </si>
  <si>
    <t>Water Line Fittings and Valves Set (EA)</t>
  </si>
  <si>
    <t>1 x $175.00</t>
  </si>
  <si>
    <t>Fountain Drain Assembly (EA)</t>
  </si>
  <si>
    <t>1 x $145.00</t>
  </si>
  <si>
    <t>PVC Drain Pipe (2") (LF)</t>
  </si>
  <si>
    <t>25 x $3.80</t>
  </si>
  <si>
    <t>Gas Pressure Testing Kit Rental (DA)</t>
  </si>
  <si>
    <t>Plumbing Labor - Installation and Testing (HRS)</t>
  </si>
  <si>
    <t>Outdoor-Rated GFCI Outlets (EA)</t>
  </si>
  <si>
    <t>LED Fountain Lighting Kit (EA)</t>
  </si>
  <si>
    <t>Weatherproof Junction Boxes (EA)</t>
  </si>
  <si>
    <t>8 x $35.00</t>
  </si>
  <si>
    <t>Underground Conduit (LF)</t>
  </si>
  <si>
    <t>120 x $4.50</t>
  </si>
  <si>
    <t>Outdoor-Rated Electrical Wire (LF)</t>
  </si>
  <si>
    <t>150 x $2.80</t>
  </si>
  <si>
    <t>Electrical Circuit Breakers (EA)</t>
  </si>
  <si>
    <t>Gas Fireplace Unit - 36" Outdoor Rated (EA)</t>
  </si>
  <si>
    <t>Gas Fireplace Installation Materials (EA)</t>
  </si>
  <si>
    <t>Decorative Stone Veneer for BBQ Area (SF)</t>
  </si>
  <si>
    <t>48 x $22.50</t>
  </si>
  <si>
    <t>Stone Veneer Mortar and Accessories (SF)</t>
  </si>
  <si>
    <t>48 x $8.80</t>
  </si>
  <si>
    <t>Decorative Fountain - 3-Tier Cast Stone (EA)</t>
  </si>
  <si>
    <t>1 x $1,850.00</t>
  </si>
  <si>
    <t>Fountain Pump and Plumbing Components (EA)</t>
  </si>
  <si>
    <t>1 x $385.00</t>
  </si>
  <si>
    <t>Specialty Installation Labor - Fireplace (HRS)</t>
  </si>
  <si>
    <t>8 x $83.00</t>
  </si>
  <si>
    <t>Masonry Labor - Stone Veneer (HRS)</t>
  </si>
  <si>
    <t>12 x $83.00</t>
  </si>
  <si>
    <t>Fountain and Lighting Installation Labor (HRS)</t>
  </si>
  <si>
    <t>6 x $83.00</t>
  </si>
  <si>
    <t>Single family home with basement foundation. 1,200 square footage. Standard materials.</t>
  </si>
  <si>
    <t>What’s the number of stories and bed/bath layout for your home?</t>
  </si>
  <si>
    <t>What level of finish are you aiming for? (Low, Medium, High, Luxury)</t>
  </si>
  <si>
    <t>2 bed 1.5 bath low finish</t>
  </si>
  <si>
    <t>I’ve created an estimate for constructing your single-family home.</t>
  </si>
  <si>
    <t>This includes a 1,200 square foot home with a basement foundation, featuring 2 bedrooms and 1.5 bathrooms, finished using standard materials at a low finish level.</t>
  </si>
  <si>
    <t>To fine-tune the estimate, could you let me know what specific standard materials you’ve selected, if any, such as flooring or appliances?</t>
  </si>
  <si>
    <t>Single-Family Home</t>
  </si>
  <si>
    <t>132 items</t>
  </si>
  <si>
    <t>Basement Excavation (CY)</t>
  </si>
  <si>
    <t>178 x $45.00</t>
  </si>
  <si>
    <t>Utility Trench Excavation (LF)</t>
  </si>
  <si>
    <t>120 x $12.50</t>
  </si>
  <si>
    <t>Haul Away Excess Soil (CY)</t>
  </si>
  <si>
    <t>145 x $35.00</t>
  </si>
  <si>
    <t>Excavator Operator (HRS)</t>
  </si>
  <si>
    <t>Final Grade Labor (HRS)</t>
  </si>
  <si>
    <t>4000 PSI Concrete for Footings (CY)</t>
  </si>
  <si>
    <t>15 x $165.00</t>
  </si>
  <si>
    <t>4000 PSI Concrete for Foundation Walls (CY)</t>
  </si>
  <si>
    <t>3500 PSI Concrete for Basement Floor Slab (CY)</t>
  </si>
  <si>
    <t>22 x $155.00</t>
  </si>
  <si>
    <t>Gravel Base for Slab and Footings (CY)</t>
  </si>
  <si>
    <t>45 x $45.00</t>
  </si>
  <si>
    <t>6 mil Vapor Barrier (SF)</t>
  </si>
  <si>
    <t>1200 x $0.30</t>
  </si>
  <si>
    <t>Foundation Wall and Footing Formwork (SF)</t>
  </si>
  <si>
    <t>1400 x $3.80</t>
  </si>
  <si>
    <t>2200 x $2.20</t>
  </si>
  <si>
    <t>Concrete Foundation Labor (HRS)</t>
  </si>
  <si>
    <t>32 x $8.90</t>
  </si>
  <si>
    <t>45 x $8.90</t>
  </si>
  <si>
    <t>40 x $8.90</t>
  </si>
  <si>
    <t>7/16x4x8 OSB Wall Sheathing (EA)</t>
  </si>
  <si>
    <t>65 x $17.68</t>
  </si>
  <si>
    <t>220 x $6.00</t>
  </si>
  <si>
    <t>2x4x8 Top Plate Interior (EA)</t>
  </si>
  <si>
    <t>45 x $6.00</t>
  </si>
  <si>
    <t>2x4x8 Bottom Plate Interior (EA)</t>
  </si>
  <si>
    <t>52 x $27.15</t>
  </si>
  <si>
    <t>8 x $27.15</t>
  </si>
  <si>
    <t>26 x $14.17</t>
  </si>
  <si>
    <t>52 x $14.17</t>
  </si>
  <si>
    <t>12 x $28.90</t>
  </si>
  <si>
    <t>45 x $17.68</t>
  </si>
  <si>
    <t>2x12x12 Stair Stringers (EA)</t>
  </si>
  <si>
    <t>3 x $42.50</t>
  </si>
  <si>
    <t>2x12 Stair Treads (EA)</t>
  </si>
  <si>
    <t>14 x $18.90</t>
  </si>
  <si>
    <t>12 x $90.00</t>
  </si>
  <si>
    <t>8 x $46.00</t>
  </si>
  <si>
    <t>48 x $8.47</t>
  </si>
  <si>
    <t>12 x $15.68</t>
  </si>
  <si>
    <t>104 x $0.98</t>
  </si>
  <si>
    <t>104 x $1.27</t>
  </si>
  <si>
    <t>160 x $86.00</t>
  </si>
  <si>
    <t>Roofing Felt Underlayment (15lb) (SQ)</t>
  </si>
  <si>
    <t>15 x $25.00</t>
  </si>
  <si>
    <t>Ice and Water Shield (SQ)</t>
  </si>
  <si>
    <t>3 x $85.00</t>
  </si>
  <si>
    <t>16 x $125.00</t>
  </si>
  <si>
    <t>Ridge Cap Shingles (LF)</t>
  </si>
  <si>
    <t>60 x $4.50</t>
  </si>
  <si>
    <t>140 x $2.80</t>
  </si>
  <si>
    <t>4 x $52.27</t>
  </si>
  <si>
    <t>140 x $3.20</t>
  </si>
  <si>
    <t>15 x $15.00</t>
  </si>
  <si>
    <t>Professional Roofing Installation (HRS)</t>
  </si>
  <si>
    <t>48 x $77.00</t>
  </si>
  <si>
    <t>Building Paper Weather Barrier (SF)</t>
  </si>
  <si>
    <t>1450 x $0.30</t>
  </si>
  <si>
    <t>Vinyl Siding - Standard Grade (SF)</t>
  </si>
  <si>
    <t>1260 x $4.20</t>
  </si>
  <si>
    <t>Vinyl Trim Package (LF)</t>
  </si>
  <si>
    <t>280 x $3.80</t>
  </si>
  <si>
    <t>Vinyl Soffit and Fascia (LF)</t>
  </si>
  <si>
    <t>140 x $8.50</t>
  </si>
  <si>
    <t>J-Channel and Starter Strip (LF)</t>
  </si>
  <si>
    <t>280 x $2.20</t>
  </si>
  <si>
    <t>63 x $86.00</t>
  </si>
  <si>
    <t>8 x $425.00</t>
  </si>
  <si>
    <t>8 x $28.50</t>
  </si>
  <si>
    <t>32 x $104.00</t>
  </si>
  <si>
    <t>Exterior Steel Entry Door with Hardware (Front) (EA)</t>
  </si>
  <si>
    <t>1 x $425.00</t>
  </si>
  <si>
    <t>Exterior Steel Entry Door with Hardware (Back) (EA)</t>
  </si>
  <si>
    <t>6 x $185.00</t>
  </si>
  <si>
    <t>Door Locksets and Hinges Package (EA)</t>
  </si>
  <si>
    <t>8 x $65.00</t>
  </si>
  <si>
    <t>Professional Door Installation Labor (HRS)</t>
  </si>
  <si>
    <t>R-19 Fiberglass Batt Insulation - Exterior Walls (SF)</t>
  </si>
  <si>
    <t>1260 x $1.90</t>
  </si>
  <si>
    <t>2-inch Rigid Foam Insulation - Basement Walls (SF)</t>
  </si>
  <si>
    <t>1120 x $2.50</t>
  </si>
  <si>
    <t>R-49 Blown-in Fiberglass Insulation - Attic (SF)</t>
  </si>
  <si>
    <t>1200 x $2.20</t>
  </si>
  <si>
    <t>36 x $80.00</t>
  </si>
  <si>
    <t>1/2 inch Drywall - Walls (SF)</t>
  </si>
  <si>
    <t>4800 x $0.60</t>
  </si>
  <si>
    <t>1/2 inch Drywall - Ceilings (SF)</t>
  </si>
  <si>
    <t>2400 x $0.60</t>
  </si>
  <si>
    <t>72 x $14.34</t>
  </si>
  <si>
    <t>72 x $34.97</t>
  </si>
  <si>
    <t>8 x $6.98</t>
  </si>
  <si>
    <t>144 x $82.00</t>
  </si>
  <si>
    <t>Hardwood Oak Flooring - Basic Grade (SF)</t>
  </si>
  <si>
    <t>1200 x $5.03</t>
  </si>
  <si>
    <t>1200 x $1.00</t>
  </si>
  <si>
    <t>3 x $24.97</t>
  </si>
  <si>
    <t>6 x $20.00</t>
  </si>
  <si>
    <t>60 x $5.00</t>
  </si>
  <si>
    <t>24 x $80.00</t>
  </si>
  <si>
    <t>MDF Baseboard 3.25-inch (LF)</t>
  </si>
  <si>
    <t>300 x $1.68</t>
  </si>
  <si>
    <t>MDF Door Casing 2.25-inch (LF)</t>
  </si>
  <si>
    <t>180 x $1.68</t>
  </si>
  <si>
    <t>MDF Window Trim 2.25-inch (LF)</t>
  </si>
  <si>
    <t>144 x $1.68</t>
  </si>
  <si>
    <t>32 x $86.00</t>
  </si>
  <si>
    <t>Interior Mask Off and Protection (SF)</t>
  </si>
  <si>
    <t>1200 x $0.20</t>
  </si>
  <si>
    <t>Interior Wall Surface Preparation (SF)</t>
  </si>
  <si>
    <t>3000 x $0.20</t>
  </si>
  <si>
    <t>Interior Ceiling Surface Preparation (SF)</t>
  </si>
  <si>
    <t>21 x $36.85</t>
  </si>
  <si>
    <t>Exterior Surface Preparation (SF)</t>
  </si>
  <si>
    <t>2000 x $0.20</t>
  </si>
  <si>
    <t>Exterior Finish Paint - Sherwin Williams Duration (GAL)</t>
  </si>
  <si>
    <t>10 x $36.85</t>
  </si>
  <si>
    <t>1 x $107.20</t>
  </si>
  <si>
    <t>15 x $201.00</t>
  </si>
  <si>
    <t>15 x $167.50</t>
  </si>
  <si>
    <t>Main Bathroom Vanity Cabinet (LF)</t>
  </si>
  <si>
    <t>3 x $201.00</t>
  </si>
  <si>
    <t>Half Bathroom Vanity Cabinet (LF)</t>
  </si>
  <si>
    <t>2 x $201.00</t>
  </si>
  <si>
    <t>35 x $86.00</t>
  </si>
  <si>
    <t>46 x $43.55</t>
  </si>
  <si>
    <t>Main Water Line Connection (LF)</t>
  </si>
  <si>
    <t>50 x $12.50</t>
  </si>
  <si>
    <t>Main Sewer Line Connection (LF)</t>
  </si>
  <si>
    <t>50 x $18.80</t>
  </si>
  <si>
    <t>PEX Water Supply Lines (LF)</t>
  </si>
  <si>
    <t>180 x $0.70</t>
  </si>
  <si>
    <t>PVC Drain Lines (LF)</t>
  </si>
  <si>
    <t>120 x $1.00</t>
  </si>
  <si>
    <t>Full Bath Fixtures Package (EA)</t>
  </si>
  <si>
    <t>Half Bath Fixtures Package (EA)</t>
  </si>
  <si>
    <t>Kitchen Sink Package (EA)</t>
  </si>
  <si>
    <t>Laundry Connection Package (EA)</t>
  </si>
  <si>
    <t>Water Heater - 40 Gallon (EA)</t>
  </si>
  <si>
    <t>32 x $126.00</t>
  </si>
  <si>
    <t>Plumbing Labor - Finish (HRS)</t>
  </si>
  <si>
    <t>200 Amp Electrical Service Panel (EA)</t>
  </si>
  <si>
    <t>1200 x $0.50</t>
  </si>
  <si>
    <t>18 x $22.97</t>
  </si>
  <si>
    <t>12 x $15.00</t>
  </si>
  <si>
    <t>9 x $12.68</t>
  </si>
  <si>
    <t>20 x $22.97</t>
  </si>
  <si>
    <t>Bathroom Vanity Light (EA)</t>
  </si>
  <si>
    <t>2 x $200.00</t>
  </si>
  <si>
    <t>64 x $148.00</t>
  </si>
  <si>
    <t>Gas Furnace 80,000 BTU (EA)</t>
  </si>
  <si>
    <t>AC Condenser Unit 2.5 Ton (EA)</t>
  </si>
  <si>
    <t>Ductwork System (SF)</t>
  </si>
  <si>
    <t>1200 x $4.50</t>
  </si>
  <si>
    <t>Supply &amp; Return Vent Covers (EA)</t>
  </si>
  <si>
    <t>Digital Programmable Thermostat (EA)</t>
  </si>
  <si>
    <t>Basic Refrigerator - 18 cu ft (EA)</t>
  </si>
  <si>
    <t>1 x $602.33</t>
  </si>
  <si>
    <t>Basic Electric Range (EA)</t>
  </si>
  <si>
    <t>1 x $434.83</t>
  </si>
  <si>
    <t>Basic Dishwasher (EA)</t>
  </si>
  <si>
    <t>1 x $267.33</t>
  </si>
  <si>
    <t>Over-Range Microwave (EA)</t>
  </si>
  <si>
    <t>1 x $166.83</t>
  </si>
  <si>
    <t>1/2 HP Garbage Disposal (EA)</t>
  </si>
  <si>
    <t>1 x $59.63</t>
  </si>
  <si>
    <t>Are these buildings being re-stuccoed, or is this new construction?</t>
  </si>
  <si>
    <t>What grade or finish level do you require for the stucco?</t>
  </si>
  <si>
    <t>Building re-stuccoed with medio level finishing</t>
  </si>
  <si>
    <t>The estimate for re-stuccoing three storage buildings, each 6,000 square feet, using a medium-grade finish has been created.</t>
  </si>
  <si>
    <t>One quick question to fine-tune the estimate: What type of existing stucco or exterior surface is on the buildings now? Knowing this can impact preparation work and overall cost.</t>
  </si>
  <si>
    <t>Storage Building Stucco</t>
  </si>
  <si>
    <t>6 items</t>
  </si>
  <si>
    <t>18000 x $0.30</t>
  </si>
  <si>
    <t>Surface Preparation for Stucco (SF)</t>
  </si>
  <si>
    <t>45000 x $0.30</t>
  </si>
  <si>
    <t>Stucco Primer Coat (GAL)</t>
  </si>
  <si>
    <t>225 x $45.00</t>
  </si>
  <si>
    <t>Medium Grade Stucco Finish (GAL)</t>
  </si>
  <si>
    <t>450 x $55.00</t>
  </si>
  <si>
    <t>18 x $50.00</t>
  </si>
  <si>
    <t>Stucco Application Labor (HRS)</t>
  </si>
  <si>
    <t>180 x $85.00</t>
  </si>
  <si>
    <r>
      <t xml:space="preserve">Stucco for three storage buildings of </t>
    </r>
    <r>
      <rPr>
        <b/>
        <sz val="11"/>
        <color rgb="FF0F0F0F"/>
        <rFont val="Inter_500Medium"/>
      </rPr>
      <t>6,000</t>
    </r>
    <r>
      <rPr>
        <sz val="11"/>
        <color rgb="FF0F0F0F"/>
        <rFont val="Inter_500Medium"/>
      </rPr>
      <t xml:space="preserve"> square footage.</t>
    </r>
  </si>
  <si>
    <t>General repairs 6 weeks of work Replacement Roof of Garage and Home with shingles with a total 1500 sf Garage, Repair garage door, replace interior walls and ceiling Replace 12 steps of concrete outside Paint Garage, wood balcony, steers, and house (Inside &amp; Outside), Include Trim, repair wholes, and Outlets. Stucco only for 1st-floor house Replace - 6 Windows Replace 4 Broken Glasses Cancel the original kitchen door Replace 1 Inside door and 1 outside door Put bedroom floor Replace 10 wood boards with waterproof materials outside</t>
  </si>
  <si>
    <t>What’s the level of finish you’d like for the interior and exterior painting?</t>
  </si>
  <si>
    <t>For the flooring, what material and finish are you considering for the bedroom?</t>
  </si>
  <si>
    <t>Medio level of finish for interior and exterior painting. Bedroom Floor is carpet</t>
  </si>
  <si>
    <t>The estimate has been created for the comprehensive home renovation.</t>
  </si>
  <si>
    <t>This includes:</t>
  </si>
  <si>
    <t>Roof replacement covering 1500 sq ft</t>
  </si>
  <si>
    <t>Garage repairs</t>
  </si>
  <si>
    <t>Replacement of 12 concrete steps</t>
  </si>
  <si>
    <t>Interior and exterior painting with a medium finish</t>
  </si>
  <si>
    <t>Stucco on the first floor</t>
  </si>
  <si>
    <t>Window and door replacements</t>
  </si>
  <si>
    <t>Carpet installation in the bedroom</t>
  </si>
  <si>
    <t>Repairing and replacing structural elements with waterproof materials.</t>
  </si>
  <si>
    <r>
      <t>Clarifying question:</t>
    </r>
    <r>
      <rPr>
        <sz val="11"/>
        <color rgb="FF000000"/>
        <rFont val="Segoe UI"/>
        <family val="2"/>
      </rPr>
      <t xml:space="preserve"> </t>
    </r>
    <r>
      <rPr>
        <sz val="11"/>
        <color rgb="FF0F0F0F"/>
        <rFont val="Inter_500Medium"/>
      </rPr>
      <t>Are there any specific brands or material grades you prefer for the windows and doors, or should we maintain medium-grade assumptions for those as well?</t>
    </r>
  </si>
  <si>
    <t>Home Renovation</t>
  </si>
  <si>
    <t>64 items</t>
  </si>
  <si>
    <t>Demo Existing Roof Shingles (HRS)</t>
  </si>
  <si>
    <t>Demo Garage Door and Hardware (HRS)</t>
  </si>
  <si>
    <t>Window Removal (HRS)</t>
  </si>
  <si>
    <t>12 x $77.00</t>
  </si>
  <si>
    <t>Carpet Removal (HRS)</t>
  </si>
  <si>
    <t>Damaged Wood Boards Removal (HRS)</t>
  </si>
  <si>
    <t>5 x $77.00</t>
  </si>
  <si>
    <t>Debris Disposal (EA)</t>
  </si>
  <si>
    <t>Gravel Base Material and Vapor Barrier (SF)</t>
  </si>
  <si>
    <t>60 x $3.50</t>
  </si>
  <si>
    <t>Ready-Mix Concrete 4000 PSI (CY)</t>
  </si>
  <si>
    <t>120 x $2.80</t>
  </si>
  <si>
    <t>Formwork Materials (SF)</t>
  </si>
  <si>
    <t>96 x $4.50</t>
  </si>
  <si>
    <t>Formwork Installation and Removal (HRS)</t>
  </si>
  <si>
    <t>Drainage Materials (LF)</t>
  </si>
  <si>
    <t>Asphalt Architectural Shingles (30-year warranty) (SQ)</t>
  </si>
  <si>
    <t>17 x $185.00</t>
  </si>
  <si>
    <t>17 x $85.00</t>
  </si>
  <si>
    <t>Ice and Water Shield (for valleys and eaves) (SQ)</t>
  </si>
  <si>
    <t>5 x $125.00</t>
  </si>
  <si>
    <t>Hip and Ridge Cap Shingles (LF)</t>
  </si>
  <si>
    <t>120 x $6.80</t>
  </si>
  <si>
    <t>160 x $3.20</t>
  </si>
  <si>
    <t>Drip Edge and Flashing Kit (LF)</t>
  </si>
  <si>
    <t>200 x $4.50</t>
  </si>
  <si>
    <t>17 x $25.00</t>
  </si>
  <si>
    <t>80 x $77.00</t>
  </si>
  <si>
    <t>Roof Tear-off and Disposal (SQ)</t>
  </si>
  <si>
    <t>15 x $85.00</t>
  </si>
  <si>
    <t>Dumpster Rental (20 yard) (WK)</t>
  </si>
  <si>
    <t>Exterior Grade Waterproof Boards (EA)</t>
  </si>
  <si>
    <t>10 x $85.50</t>
  </si>
  <si>
    <t>Stucco Base Coat Material (SF)</t>
  </si>
  <si>
    <t>400 x $2.80</t>
  </si>
  <si>
    <t>Stucco Finish Coat Material (SF)</t>
  </si>
  <si>
    <t>400 x $1.90</t>
  </si>
  <si>
    <t>Stucco Mesh and Accessories (SF)</t>
  </si>
  <si>
    <t>400 x $1.20</t>
  </si>
  <si>
    <t>Waterproof Board Installation Labor (HRS)</t>
  </si>
  <si>
    <t>8 x $86.00</t>
  </si>
  <si>
    <t>6 x $425.00</t>
  </si>
  <si>
    <t>Replacement Glass Panes (EA)</t>
  </si>
  <si>
    <t>Window Flashing and Weatherproofing Materials (EA)</t>
  </si>
  <si>
    <t>Window Caulking and Sealing Materials (EA)</t>
  </si>
  <si>
    <t>Complete Window Installation Labor (HRS)</t>
  </si>
  <si>
    <t>Glass Pane Replacement Labor (HRS)</t>
  </si>
  <si>
    <t>Hollow Core Prehung Interior Door (EA)</t>
  </si>
  <si>
    <t>Steel Prehung Exterior Door (EA)</t>
  </si>
  <si>
    <t>Kitchen Door Opening Finish Materials (EA)</t>
  </si>
  <si>
    <t>Kitchen Door Opening Finish Labor (HRS)</t>
  </si>
  <si>
    <t>Bedroom Carpet - Medium Grade Residential (SF)</t>
  </si>
  <si>
    <t>144 x $2.50</t>
  </si>
  <si>
    <t>Carpet Padding/Underlayment (SF)</t>
  </si>
  <si>
    <t>144 x $1.00</t>
  </si>
  <si>
    <t>Carpet Transition Strips (LF)</t>
  </si>
  <si>
    <t>8400 x $0.30</t>
  </si>
  <si>
    <t>Caulking and Sealing (EA)</t>
  </si>
  <si>
    <t>24 x $8.50</t>
  </si>
  <si>
    <t>Sherwin Williams Duration Paint (GAL)</t>
  </si>
  <si>
    <t>42 x $55.00</t>
  </si>
  <si>
    <t>96 x $85.00</t>
  </si>
  <si>
    <t>Rough Electrical Wiring for Repairs (LF)</t>
  </si>
  <si>
    <t>60 x $0.50</t>
  </si>
  <si>
    <t>Electrical Repair Labor (HRS)</t>
  </si>
  <si>
    <t>8 x $148.00</t>
  </si>
  <si>
    <t>Garage Door (16'x7' Steel Insulated) (EA)</t>
  </si>
  <si>
    <t>Garage Door Opener (1/2 HP Chain Drive) (EA)</t>
  </si>
  <si>
    <t>Garage Door Hardware Kit (EA)</t>
  </si>
  <si>
    <t>Garage Door Track System (EA)</t>
  </si>
  <si>
    <t>1 x $225.00</t>
  </si>
  <si>
    <t>Garage Door Springs and Cables (EA)</t>
  </si>
  <si>
    <t>1 x $165.00</t>
  </si>
  <si>
    <t>Garage Door Opener Installation Labor (HRS)</t>
  </si>
  <si>
    <t>2 x $83.00</t>
  </si>
  <si>
    <t>Replace kitchen cabinets, granite countertop, and new appliances</t>
  </si>
  <si>
    <t>What are the dimensions of the kitchen? (LxWxH)</t>
  </si>
  <si>
    <t>What finish selections or level of finish will be used for the cabinets and countertop?</t>
  </si>
  <si>
    <t>Dimensions 6x10x10, Ikea cabinets with Home Depot Granit countertop, no change to plumbing, electrical, or walls</t>
  </si>
  <si>
    <t>I’ve created an estimate based on the details provided:</t>
  </si>
  <si>
    <t>Kitchen Dimensions: 6’ x 10’ x 10’</t>
  </si>
  <si>
    <t>Cabinets: Ikea</t>
  </si>
  <si>
    <t>Countertop: Home Depot granite</t>
  </si>
  <si>
    <t>Appliances: New installations</t>
  </si>
  <si>
    <t>** Layout Changes**: None, plumbing and electrical remain unchanged.</t>
  </si>
  <si>
    <t>One quick clarifier: What type of appliances are you looking to install (e.g., budget, mid-range, high-end)?</t>
  </si>
  <si>
    <t>19 items</t>
  </si>
  <si>
    <t>60 x $0.25</t>
  </si>
  <si>
    <t>Base Cabinets - Project Source (LF)</t>
  </si>
  <si>
    <t>18 x $179.00</t>
  </si>
  <si>
    <t>18 x $187.50</t>
  </si>
  <si>
    <t>Cabinet Doors and Drawer Fronts (LF)</t>
  </si>
  <si>
    <t>36 x $75.00</t>
  </si>
  <si>
    <t>30 x $8.50</t>
  </si>
  <si>
    <t>36 x $86.00</t>
  </si>
  <si>
    <t>Home Depot Granite Countertop 3cm (SF)</t>
  </si>
  <si>
    <t>40 x $45.00</t>
  </si>
  <si>
    <t>Countertop Fabrication (includes cutouts and edge finishing) (HRS)</t>
  </si>
  <si>
    <t>Granite Countertop Installation (HRS)</t>
  </si>
  <si>
    <t>Refrigerator - Medium Grade Stainless Steel (EA)</t>
  </si>
  <si>
    <t>1 x $1,499.00</t>
  </si>
  <si>
    <t>Dishwasher - Medium Grade Stainless Steel (EA)</t>
  </si>
  <si>
    <t>1 x $699.00</t>
  </si>
  <si>
    <t>Range - Medium Grade Stainless Steel (EA)</t>
  </si>
  <si>
    <t>1 x $899.00</t>
  </si>
  <si>
    <t>Microwave - Medium Grade Stainless Steel (EA)</t>
  </si>
  <si>
    <t>1 x $299.00</t>
  </si>
  <si>
    <t>1 x $129.00</t>
  </si>
  <si>
    <t>For the bath renovation, remove the bathtub and install a walking shower with slide glass doors. Dimensions 4x3x10 no change on electrical, plumbing or layout</t>
  </si>
  <si>
    <t>Got it! Here’s what I understand for the estimate:</t>
  </si>
  <si>
    <t>Remove existing bathtub</t>
  </si>
  <si>
    <t>Install a walk-in shower with sliding glass doors</t>
  </si>
  <si>
    <t>Shower dimensions: 4 ft x 3 ft x 10 ft</t>
  </si>
  <si>
    <t>No changes to electrical, plumbing, or layout</t>
  </si>
  <si>
    <t>I’ll proceed with creating an estimate for this project. I’ll assume a mid-grade finish for the shower. If this is incorrect or if you have specific materials in mind, let me know!</t>
  </si>
  <si>
    <t>The estimate for converting your bathtub to a 4’x3’x10’ walk-in shower is ready. It includes demolition, tile installation, and shower door installation with mid-grade finishes, assuming no changes to plumbing connections.</t>
  </si>
  <si>
    <t>Quick Question: What material and finish do you prefer for the tile? This can help fine-tune the estimate.</t>
  </si>
  <si>
    <t>14 items</t>
  </si>
  <si>
    <t>12 x $0.25</t>
  </si>
  <si>
    <t>Demo Existing Bathtub (HRS)</t>
  </si>
  <si>
    <t>Demo Tub Surround and Wall Prep (HRS)</t>
  </si>
  <si>
    <t>3x6 Subway Wall Tile (SF)</t>
  </si>
  <si>
    <t>140 x $8.00</t>
  </si>
  <si>
    <t>12 x $8.00</t>
  </si>
  <si>
    <t>152 x $2.50</t>
  </si>
  <si>
    <t>Tile Mortar (LB)</t>
  </si>
  <si>
    <t>100 x $0.20</t>
  </si>
  <si>
    <t>16 x $104.00</t>
  </si>
  <si>
    <t>48-inch Frameless Glass Sliding Shower Door (EA)</t>
  </si>
  <si>
    <t>1 x $485.00</t>
  </si>
  <si>
    <t>Shower Door Installation Hardware Kit (EA)</t>
  </si>
  <si>
    <t>plumbing replacement from the house to the street</t>
  </si>
  <si>
    <t>Will there be any changes to the existing plumbing layout?</t>
  </si>
  <si>
    <t>What type of piping or additional materials are required for the replacement?</t>
  </si>
  <si>
    <t>No changes to the existing plumbing; replace with modern material instead of cooper</t>
  </si>
  <si>
    <t>Great, I’ll proceed with creating an estimate for replacing the plumbing with modern materials, such as PEX or PVC.</t>
  </si>
  <si>
    <t>Let’s assume standard replacement conditions. You can refine this later if needed.</t>
  </si>
  <si>
    <t>The estimate has been created for replacing the water line from the house to the street connection. This includes excavation and plumbing, replacing existing copper with modern PEX or PVC materials, while maintaining the current layout.</t>
  </si>
  <si>
    <t>Is there a specific material you prefer, like PEX over PVC? This will help refine the estimate.</t>
  </si>
  <si>
    <t>13 items</t>
  </si>
  <si>
    <t>Trench Excavation 24" Wide x 36" Deep (LF)</t>
  </si>
  <si>
    <t>50 x $28.50</t>
  </si>
  <si>
    <t>Soil Protection and Storage (WK)</t>
  </si>
  <si>
    <t>Mini Excavator Rental (DA)</t>
  </si>
  <si>
    <t>Backfill and Compaction (LF)</t>
  </si>
  <si>
    <t>Sand Bedding Material (CY)</t>
  </si>
  <si>
    <t>Compaction Equipment Rental (DA)</t>
  </si>
  <si>
    <t>Main Water Line PEX Piping 1-inch (LF)</t>
  </si>
  <si>
    <t>75 x $3.50</t>
  </si>
  <si>
    <t>PEX Fittings and Connections Kit (EA)</t>
  </si>
  <si>
    <t>Water Meter Connection Assembly (EA)</t>
  </si>
  <si>
    <t>Shut-off Valve Assembly (EA)</t>
  </si>
  <si>
    <t>2 x $125.00</t>
  </si>
  <si>
    <t>Warning Tape (LF)</t>
  </si>
  <si>
    <t>75 x $0.25</t>
  </si>
  <si>
    <t>Plumbing Labor - Water Line Installation (HRS)</t>
  </si>
  <si>
    <t>Pressure Testing and Inspection (HRS)</t>
  </si>
  <si>
    <t>2 x $126.00</t>
  </si>
  <si>
    <t>upgrade electrical panel and replace old wire</t>
  </si>
  <si>
    <t>How many new panels and circuits are required?</t>
  </si>
  <si>
    <t>Is the existing wire being fully replaced, and is it inside walls or in an accessible area?</t>
  </si>
  <si>
    <t>1 Panel 20 circuits add high voltage for electric car charger. The wire inside the walls needs to be replaced</t>
  </si>
  <si>
    <t>I’ve created an estimate for upgrading the electrical system, including installing a new panel with 20 circuits, adding wiring for an EV charger, and replacing the old wire.</t>
  </si>
  <si>
    <t>Assumptions Used:</t>
  </si>
  <si>
    <t>Standard residential electrical components.</t>
  </si>
  <si>
    <t>Compliance with local electrical codes.</t>
  </si>
  <si>
    <t>Quick question for better accuracy: What’s the level of finish or product line you prefer for the electrical components? (e.g., standard, high-end)</t>
  </si>
  <si>
    <t>Electrical Panel Upgrade</t>
  </si>
  <si>
    <t>200 Amp Electrical Panel (EA)</t>
  </si>
  <si>
    <t>Circuit Breakers (20 circuits) (EA)</t>
  </si>
  <si>
    <t>20 x $30.00</t>
  </si>
  <si>
    <t>EV Charger Circuit (50 Amp) (EA)</t>
  </si>
  <si>
    <t>Heavy Gauge Wiring for EV Charger (LF)</t>
  </si>
  <si>
    <t>50 x $4.50</t>
  </si>
  <si>
    <t>Replacement Electrical Wiring (LF)</t>
  </si>
  <si>
    <t>Wire Connectors and Misc Hardware (EA)</t>
  </si>
  <si>
    <t>Mat</t>
  </si>
  <si>
    <t>Labor</t>
  </si>
  <si>
    <t>Adjustment</t>
  </si>
  <si>
    <t>Not Roof</t>
  </si>
  <si>
    <t>People</t>
  </si>
  <si>
    <t>Emilio</t>
  </si>
  <si>
    <t>Ayudante</t>
  </si>
  <si>
    <t>Experto</t>
  </si>
  <si>
    <t>Olivia</t>
  </si>
  <si>
    <t>Days</t>
  </si>
  <si>
    <t>Vapor Barrier</t>
  </si>
  <si>
    <t>#4 Rebar</t>
  </si>
  <si>
    <t>Expansion Joints</t>
  </si>
  <si>
    <t>Rock Base</t>
  </si>
  <si>
    <t>Surface Preparation</t>
  </si>
  <si>
    <t xml:space="preserve">Formwork  </t>
  </si>
  <si>
    <t>Concrete Finishing</t>
  </si>
  <si>
    <t>Concrete_Ingredients</t>
  </si>
  <si>
    <t>Commercial-Grade Anti-Slip Epoxy Coating</t>
  </si>
  <si>
    <t>Epoxy Primer</t>
  </si>
  <si>
    <t>Anti-Slip Additives</t>
  </si>
  <si>
    <t>Surface Preparation Materials</t>
  </si>
  <si>
    <t>Mixing and Application Tools</t>
  </si>
  <si>
    <t>Floor Grinder Rental</t>
  </si>
  <si>
    <t>Protect Work Area and Surroundings</t>
  </si>
  <si>
    <t>Disposal of Removed Materials</t>
  </si>
  <si>
    <t>Copper Piping</t>
  </si>
  <si>
    <t>Pipe Fittings and Adapters</t>
  </si>
  <si>
    <t>Kohler Kitchen Sink</t>
  </si>
  <si>
    <t>Kohler Kitchen Faucet</t>
  </si>
  <si>
    <t>Kohler Pedestal Sink</t>
  </si>
  <si>
    <t>Kohler Bathroom Faucet</t>
  </si>
  <si>
    <t>Sink Drain Assembly</t>
  </si>
  <si>
    <t>Copper Pipe Installation</t>
  </si>
  <si>
    <t>Fixture Installation</t>
  </si>
  <si>
    <t>Tenant_Improve_Ingredients</t>
  </si>
  <si>
    <t>Plumbing_Ingredients</t>
  </si>
  <si>
    <t>All_Ingredients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</si>
</sst>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35">
    <font>
      <sz val="11"/>
      <color theme="1"/>
      <name val="Aptos Narrow"/>
      <family val="2"/>
      <scheme val="minor"/>
    </font>
    <font>
      <sz val="11"/>
      <color theme="1"/>
      <name val="Aptos Narrow"/>
      <family val="2"/>
      <scheme val="minor"/>
    </font>
    <font>
      <sz val="14"/>
      <color rgb="FF000000"/>
      <name val="Times New Roman"/>
      <family val="1"/>
    </font>
    <font>
      <sz val="10"/>
      <color rgb="FF0F0F0F"/>
      <name val="Inter_600SemiBold"/>
    </font>
    <font>
      <sz val="14"/>
      <color rgb="FF1C1B1F"/>
      <name val="Material-community"/>
    </font>
    <font>
      <sz val="17"/>
      <color rgb="FF1C1B1F"/>
      <name val="Material-community"/>
    </font>
    <font>
      <sz val="10"/>
      <color rgb="FF0F0F0F"/>
      <name val="Inter_400Regular"/>
    </font>
    <font>
      <sz val="9"/>
      <color rgb="FF6F6F6F"/>
      <name val="Inter_400Regular"/>
    </font>
    <font>
      <sz val="10"/>
      <color rgb="FF6F6F6F"/>
      <name val="Inter_400Regular"/>
    </font>
    <font>
      <b/>
      <sz val="22"/>
      <color rgb="FF0F0F0F"/>
      <name val="Poppins_600SemiBold"/>
    </font>
    <font>
      <sz val="10"/>
      <color rgb="FF8A5300"/>
      <name val="Inter_500Medium"/>
    </font>
    <font>
      <sz val="14"/>
      <color rgb="FF49454F"/>
      <name val="Material-community"/>
    </font>
    <font>
      <sz val="11"/>
      <color rgb="FF0F0F0F"/>
      <name val="Inter_500Medium"/>
    </font>
    <font>
      <sz val="14"/>
      <color rgb="FF0F0F0F"/>
      <name val="Poppins_600SemiBold"/>
    </font>
    <font>
      <sz val="11"/>
      <color rgb="FF6F6F6F"/>
      <name val="Inter_500Medium"/>
    </font>
    <font>
      <sz val="13"/>
      <color rgb="FF0F0F0F"/>
      <name val="Inter_600SemiBold"/>
    </font>
    <font>
      <sz val="13"/>
      <color rgb="FF0F0F0F"/>
      <name val="Inter_400Regular"/>
    </font>
    <font>
      <sz val="11"/>
      <color rgb="FF6F6F6F"/>
      <name val="Inter_400Regular"/>
    </font>
    <font>
      <sz val="13"/>
      <color rgb="FF6F6F6F"/>
      <name val="Inter_400Regular"/>
    </font>
    <font>
      <sz val="10"/>
      <color rgb="FF00B25E"/>
      <name val="Inter_600SemiBold"/>
    </font>
    <font>
      <sz val="18"/>
      <color rgb="FF1C1B1F"/>
      <name val="Material-community"/>
    </font>
    <font>
      <sz val="21"/>
      <color rgb="FF1C1B1F"/>
      <name val="Material-community"/>
    </font>
    <font>
      <sz val="11"/>
      <color rgb="FF0F0F0F"/>
      <name val="Inter_500Medium"/>
    </font>
    <font>
      <sz val="11"/>
      <color rgb="FF000000"/>
      <name val="Segoe UI"/>
      <family val="2"/>
    </font>
    <font>
      <sz val="10"/>
      <color rgb="FF00B25E"/>
      <name val="Inter_600SemiBold"/>
    </font>
    <font>
      <sz val="14"/>
      <color rgb="FF0F0F0F"/>
      <name val="Poppins_600SemiBold"/>
    </font>
    <font>
      <sz val="11"/>
      <color rgb="FF6F6F6F"/>
      <name val="Inter_500Medium"/>
    </font>
    <font>
      <sz val="27"/>
      <color rgb="FF0F0F0F"/>
      <name val="Poppins_600SemiBold"/>
    </font>
    <font>
      <sz val="13"/>
      <color rgb="FF705124"/>
      <name val="Inter_500Medium"/>
    </font>
    <font>
      <sz val="13"/>
      <color rgb="FF0F0F0F"/>
      <name val="Inter_600SemiBold"/>
    </font>
    <font>
      <sz val="13"/>
      <color rgb="FF00B25E"/>
      <name val="Inter_600SemiBold"/>
    </font>
    <font>
      <sz val="13"/>
      <color rgb="FF6F6F6F"/>
      <name val="Inter_600SemiBold"/>
    </font>
    <font>
      <sz val="12"/>
      <color rgb="FF6F6F6F"/>
      <name val="Inter_400Regular"/>
    </font>
    <font>
      <sz val="13"/>
      <color rgb="FFFFFFFF"/>
      <name val="Inter_600SemiBold"/>
    </font>
    <font>
      <b/>
      <sz val="11"/>
      <color rgb="FF0F0F0F"/>
      <name val="Inter_500Medium"/>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60">
    <xf numFmtId="0" fontId="0" fillId="0" borderId="0" xfId="0"/>
    <xf numFmtId="0" fontId="3" fillId="0" borderId="0" xfId="0" applyFont="1" applyAlignment="1">
      <alignment horizontal="left" vertical="center" wrapText="1" readingOrder="1"/>
    </xf>
    <xf numFmtId="0" fontId="4" fillId="0" borderId="0" xfId="0" applyFont="1" applyAlignment="1">
      <alignment vertical="center" wrapText="1"/>
    </xf>
    <xf numFmtId="8" fontId="3" fillId="0" borderId="0" xfId="0" applyNumberFormat="1" applyFont="1" applyAlignment="1">
      <alignment horizontal="right" vertical="center" wrapText="1" readingOrder="1"/>
    </xf>
    <xf numFmtId="0" fontId="5" fillId="0" borderId="0" xfId="0" applyFont="1" applyAlignment="1">
      <alignment vertical="center" wrapText="1"/>
    </xf>
    <xf numFmtId="0" fontId="6" fillId="0" borderId="0" xfId="0" applyFont="1" applyAlignment="1">
      <alignment horizontal="left" vertical="center" wrapText="1" readingOrder="1"/>
    </xf>
    <xf numFmtId="0" fontId="7" fillId="0" borderId="0" xfId="0" applyFont="1" applyAlignment="1">
      <alignment horizontal="left" vertical="center" wrapText="1" readingOrder="1"/>
    </xf>
    <xf numFmtId="8" fontId="8" fillId="0" borderId="0" xfId="0" applyNumberFormat="1" applyFont="1" applyAlignment="1">
      <alignment horizontal="right" vertical="center" wrapText="1" readingOrder="1"/>
    </xf>
    <xf numFmtId="0" fontId="2" fillId="0" borderId="0" xfId="0" applyFont="1" applyAlignment="1">
      <alignment vertical="center" wrapText="1"/>
    </xf>
    <xf numFmtId="0" fontId="8" fillId="0" borderId="0" xfId="0" applyFont="1" applyAlignment="1">
      <alignment horizontal="left" vertical="center" wrapText="1" readingOrder="1"/>
    </xf>
    <xf numFmtId="8" fontId="3" fillId="0" borderId="0" xfId="0" applyNumberFormat="1" applyFont="1" applyAlignment="1">
      <alignment horizontal="left" vertical="center" wrapText="1" readingOrder="1"/>
    </xf>
    <xf numFmtId="0" fontId="0" fillId="0" borderId="0" xfId="0" applyAlignment="1">
      <alignment wrapText="1"/>
    </xf>
    <xf numFmtId="0" fontId="0" fillId="0" borderId="0" xfId="0" applyAlignment="1">
      <alignment horizontal="left" vertical="top" wrapText="1"/>
    </xf>
    <xf numFmtId="0" fontId="9" fillId="0" borderId="0" xfId="0" applyFont="1" applyAlignment="1">
      <alignment horizontal="left" vertical="center" wrapText="1" readingOrder="1"/>
    </xf>
    <xf numFmtId="0" fontId="10" fillId="0" borderId="0" xfId="0" applyFont="1" applyAlignment="1">
      <alignment horizontal="left" vertical="center" wrapText="1" readingOrder="1"/>
    </xf>
    <xf numFmtId="44" fontId="0" fillId="0" borderId="0" xfId="1" applyFont="1"/>
    <xf numFmtId="0" fontId="3" fillId="0" borderId="0" xfId="0" applyFont="1" applyAlignment="1">
      <alignment horizontal="left" vertical="center" readingOrder="1"/>
    </xf>
    <xf numFmtId="15" fontId="8" fillId="0" borderId="0" xfId="0" applyNumberFormat="1" applyFont="1" applyAlignment="1">
      <alignment horizontal="left" vertical="center" wrapText="1" readingOrder="1"/>
    </xf>
    <xf numFmtId="0" fontId="11"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left" vertical="center" wrapText="1" readingOrder="1"/>
    </xf>
    <xf numFmtId="8" fontId="13" fillId="0" borderId="0" xfId="0" applyNumberFormat="1" applyFont="1" applyAlignment="1">
      <alignment horizontal="left" vertical="center" wrapText="1" readingOrder="1"/>
    </xf>
    <xf numFmtId="0" fontId="14" fillId="0" borderId="0" xfId="0" applyFont="1" applyAlignment="1">
      <alignment horizontal="left" vertical="center" wrapText="1" readingOrder="1"/>
    </xf>
    <xf numFmtId="0" fontId="15" fillId="0" borderId="0" xfId="0" applyFont="1" applyAlignment="1">
      <alignment horizontal="left" vertical="center" wrapText="1" readingOrder="1"/>
    </xf>
    <xf numFmtId="8" fontId="15" fillId="0" borderId="0" xfId="0" applyNumberFormat="1" applyFont="1" applyAlignment="1">
      <alignment horizontal="right" vertical="center" wrapText="1" readingOrder="1"/>
    </xf>
    <xf numFmtId="0" fontId="16" fillId="0" borderId="0" xfId="0" applyFont="1" applyAlignment="1">
      <alignment horizontal="left" vertical="center" wrapText="1" readingOrder="1"/>
    </xf>
    <xf numFmtId="0" fontId="17" fillId="0" borderId="0" xfId="0" applyFont="1" applyAlignment="1">
      <alignment horizontal="left" vertical="center" wrapText="1" readingOrder="1"/>
    </xf>
    <xf numFmtId="8" fontId="18" fillId="0" borderId="0" xfId="0" applyNumberFormat="1" applyFont="1" applyAlignment="1">
      <alignment horizontal="right" vertical="center" wrapText="1" readingOrder="1"/>
    </xf>
    <xf numFmtId="0" fontId="18" fillId="0" borderId="0" xfId="0" applyFont="1" applyAlignment="1">
      <alignment horizontal="left" vertical="center" wrapText="1" readingOrder="1"/>
    </xf>
    <xf numFmtId="8" fontId="15" fillId="0" borderId="0" xfId="0" applyNumberFormat="1" applyFont="1" applyAlignment="1">
      <alignment horizontal="left" vertical="center" wrapText="1" readingOrder="1"/>
    </xf>
    <xf numFmtId="0" fontId="19" fillId="0" borderId="0" xfId="0" applyFont="1" applyAlignment="1">
      <alignment horizontal="left" vertical="center" wrapText="1" readingOrder="1"/>
    </xf>
    <xf numFmtId="0" fontId="16" fillId="0" borderId="0" xfId="0" applyFont="1" applyAlignment="1">
      <alignment horizontal="right" vertical="center" wrapText="1" inden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horizontal="left" vertical="center" wrapText="1" readingOrder="1"/>
    </xf>
    <xf numFmtId="0" fontId="22" fillId="0" borderId="0" xfId="0" applyFont="1" applyAlignment="1">
      <alignment vertical="center" wrapText="1"/>
    </xf>
    <xf numFmtId="0" fontId="24" fillId="0" borderId="0" xfId="0" applyFont="1" applyAlignment="1">
      <alignment horizontal="left" vertical="center" wrapText="1" readingOrder="1"/>
    </xf>
    <xf numFmtId="8" fontId="0" fillId="0" borderId="0" xfId="0" applyNumberFormat="1"/>
    <xf numFmtId="8" fontId="25" fillId="0" borderId="0" xfId="0" applyNumberFormat="1" applyFont="1" applyAlignment="1">
      <alignment horizontal="left" vertical="center" wrapText="1" readingOrder="1"/>
    </xf>
    <xf numFmtId="0" fontId="26" fillId="0" borderId="0" xfId="0" applyFont="1" applyAlignment="1">
      <alignment horizontal="left" vertical="center" wrapText="1" readingOrder="1"/>
    </xf>
    <xf numFmtId="0" fontId="27" fillId="0" borderId="0" xfId="0" applyFont="1" applyAlignment="1">
      <alignment horizontal="left" vertical="center" wrapText="1" readingOrder="1"/>
    </xf>
    <xf numFmtId="0" fontId="28" fillId="0" borderId="0" xfId="0" applyFont="1" applyAlignment="1">
      <alignment horizontal="left" vertical="center" wrapText="1" readingOrder="1"/>
    </xf>
    <xf numFmtId="0" fontId="29" fillId="0" borderId="0" xfId="0" applyFont="1" applyAlignment="1">
      <alignment horizontal="left" vertical="center" wrapText="1" readingOrder="1"/>
    </xf>
    <xf numFmtId="8" fontId="29" fillId="0" borderId="0" xfId="0" applyNumberFormat="1" applyFont="1" applyAlignment="1">
      <alignment horizontal="right" vertical="center" wrapText="1" readingOrder="1"/>
    </xf>
    <xf numFmtId="8" fontId="29" fillId="0" borderId="0" xfId="0" applyNumberFormat="1" applyFont="1" applyAlignment="1">
      <alignment horizontal="left" vertical="center" wrapText="1" readingOrder="1"/>
    </xf>
    <xf numFmtId="0" fontId="30" fillId="0" borderId="0" xfId="0" applyFont="1" applyAlignment="1">
      <alignment horizontal="left" vertical="center" wrapText="1" readingOrder="1"/>
    </xf>
    <xf numFmtId="0" fontId="31" fillId="0" borderId="0" xfId="0" applyFont="1" applyAlignment="1">
      <alignment horizontal="left" vertical="center" wrapText="1" readingOrder="1"/>
    </xf>
    <xf numFmtId="0" fontId="32" fillId="0" borderId="0" xfId="0" applyFont="1" applyAlignment="1">
      <alignment vertical="center" wrapText="1"/>
    </xf>
    <xf numFmtId="0" fontId="33" fillId="0" borderId="0" xfId="0" applyFont="1" applyAlignment="1">
      <alignment horizontal="center" vertical="center" readingOrder="1"/>
    </xf>
    <xf numFmtId="8" fontId="29" fillId="2" borderId="0" xfId="0" applyNumberFormat="1" applyFont="1" applyFill="1" applyAlignment="1">
      <alignment horizontal="right" vertical="center" wrapText="1" readingOrder="1"/>
    </xf>
    <xf numFmtId="8" fontId="18" fillId="2" borderId="0" xfId="0" applyNumberFormat="1" applyFont="1" applyFill="1" applyAlignment="1">
      <alignment horizontal="right" vertical="center" wrapText="1" readingOrder="1"/>
    </xf>
    <xf numFmtId="44" fontId="0" fillId="0" borderId="0" xfId="0" applyNumberFormat="1"/>
    <xf numFmtId="0" fontId="0" fillId="2" borderId="0" xfId="0" applyFill="1"/>
    <xf numFmtId="44" fontId="0" fillId="2" borderId="0" xfId="0" applyNumberFormat="1" applyFill="1"/>
    <xf numFmtId="44" fontId="0" fillId="3" borderId="0" xfId="0" applyNumberFormat="1" applyFill="1"/>
    <xf numFmtId="43" fontId="0" fillId="3" borderId="0" xfId="2" applyFont="1" applyFill="1"/>
    <xf numFmtId="43" fontId="0" fillId="0" borderId="0" xfId="0" applyNumberFormat="1"/>
    <xf numFmtId="0" fontId="6" fillId="0" borderId="0" xfId="0" applyFont="1" applyAlignment="1">
      <alignment horizontal="left" vertical="center" readingOrder="1"/>
    </xf>
    <xf numFmtId="0" fontId="0" fillId="0" borderId="0" xfId="0" applyAlignment="1">
      <alignment horizontal="left" wrapText="1"/>
    </xf>
    <xf numFmtId="0" fontId="0" fillId="0" borderId="0" xfId="0" applyAlignment="1">
      <alignment horizontal="left" vertical="top" wrapTex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0.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2.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6.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192824</xdr:colOff>
      <xdr:row>42</xdr:row>
      <xdr:rowOff>153538</xdr:rowOff>
    </xdr:to>
    <xdr:pic>
      <xdr:nvPicPr>
        <xdr:cNvPr id="2" name="Picture 1">
          <a:extLst>
            <a:ext uri="{FF2B5EF4-FFF2-40B4-BE49-F238E27FC236}">
              <a16:creationId xmlns:a16="http://schemas.microsoft.com/office/drawing/2014/main" id="{0F1FC61C-3161-D366-11DC-00E755FC46BD}"/>
            </a:ext>
          </a:extLst>
        </xdr:cNvPr>
        <xdr:cNvPicPr>
          <a:picLocks noChangeAspect="1"/>
        </xdr:cNvPicPr>
      </xdr:nvPicPr>
      <xdr:blipFill>
        <a:blip xmlns:r="http://schemas.openxmlformats.org/officeDocument/2006/relationships" r:embed="rId1"/>
        <a:stretch>
          <a:fillRect/>
        </a:stretch>
      </xdr:blipFill>
      <xdr:spPr>
        <a:xfrm>
          <a:off x="0" y="0"/>
          <a:ext cx="16652024" cy="81545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868680</xdr:colOff>
      <xdr:row>37</xdr:row>
      <xdr:rowOff>182880</xdr:rowOff>
    </xdr:to>
    <xdr:pic>
      <xdr:nvPicPr>
        <xdr:cNvPr id="2" name="Picture 1">
          <a:extLst>
            <a:ext uri="{FF2B5EF4-FFF2-40B4-BE49-F238E27FC236}">
              <a16:creationId xmlns:a16="http://schemas.microsoft.com/office/drawing/2014/main" id="{211AB670-91F2-ECF3-0882-E8CB5768F2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8907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868680</xdr:colOff>
      <xdr:row>42</xdr:row>
      <xdr:rowOff>182880</xdr:rowOff>
    </xdr:to>
    <xdr:pic>
      <xdr:nvPicPr>
        <xdr:cNvPr id="3" name="Picture 2">
          <a:extLst>
            <a:ext uri="{FF2B5EF4-FFF2-40B4-BE49-F238E27FC236}">
              <a16:creationId xmlns:a16="http://schemas.microsoft.com/office/drawing/2014/main" id="{FB63EB95-569E-7D0F-3A72-46134A1B8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347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0</xdr:col>
      <xdr:colOff>868680</xdr:colOff>
      <xdr:row>45</xdr:row>
      <xdr:rowOff>182880</xdr:rowOff>
    </xdr:to>
    <xdr:pic>
      <xdr:nvPicPr>
        <xdr:cNvPr id="2" name="Picture 1">
          <a:extLst>
            <a:ext uri="{FF2B5EF4-FFF2-40B4-BE49-F238E27FC236}">
              <a16:creationId xmlns:a16="http://schemas.microsoft.com/office/drawing/2014/main" id="{D6ED0719-73F8-ACF4-D574-E26DE9A54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89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868680</xdr:colOff>
      <xdr:row>50</xdr:row>
      <xdr:rowOff>182880</xdr:rowOff>
    </xdr:to>
    <xdr:pic>
      <xdr:nvPicPr>
        <xdr:cNvPr id="3" name="Picture 2">
          <a:extLst>
            <a:ext uri="{FF2B5EF4-FFF2-40B4-BE49-F238E27FC236}">
              <a16:creationId xmlns:a16="http://schemas.microsoft.com/office/drawing/2014/main" id="{EA90F7E0-1365-C77E-9BA6-0E4CDA220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6128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868680</xdr:colOff>
      <xdr:row>55</xdr:row>
      <xdr:rowOff>182880</xdr:rowOff>
    </xdr:to>
    <xdr:pic>
      <xdr:nvPicPr>
        <xdr:cNvPr id="4" name="Picture 3">
          <a:extLst>
            <a:ext uri="{FF2B5EF4-FFF2-40B4-BE49-F238E27FC236}">
              <a16:creationId xmlns:a16="http://schemas.microsoft.com/office/drawing/2014/main" id="{5447AE65-6715-EF55-F694-DCDE9B042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6568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868680</xdr:colOff>
      <xdr:row>60</xdr:row>
      <xdr:rowOff>182880</xdr:rowOff>
    </xdr:to>
    <xdr:pic>
      <xdr:nvPicPr>
        <xdr:cNvPr id="5" name="Picture 4">
          <a:extLst>
            <a:ext uri="{FF2B5EF4-FFF2-40B4-BE49-F238E27FC236}">
              <a16:creationId xmlns:a16="http://schemas.microsoft.com/office/drawing/2014/main" id="{2F7013E3-3FD3-596A-09E6-63BE6F282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7007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868680</xdr:colOff>
      <xdr:row>65</xdr:row>
      <xdr:rowOff>182880</xdr:rowOff>
    </xdr:to>
    <xdr:pic>
      <xdr:nvPicPr>
        <xdr:cNvPr id="6" name="Picture 5">
          <a:extLst>
            <a:ext uri="{FF2B5EF4-FFF2-40B4-BE49-F238E27FC236}">
              <a16:creationId xmlns:a16="http://schemas.microsoft.com/office/drawing/2014/main" id="{6F9C862C-5BE8-87A8-2600-EF730D6A1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447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868680</xdr:colOff>
      <xdr:row>130</xdr:row>
      <xdr:rowOff>182880</xdr:rowOff>
    </xdr:to>
    <xdr:pic>
      <xdr:nvPicPr>
        <xdr:cNvPr id="7" name="Picture 6">
          <a:extLst>
            <a:ext uri="{FF2B5EF4-FFF2-40B4-BE49-F238E27FC236}">
              <a16:creationId xmlns:a16="http://schemas.microsoft.com/office/drawing/2014/main" id="{C4FD8513-28BD-1979-7422-42DCC0227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1330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868680</xdr:colOff>
      <xdr:row>135</xdr:row>
      <xdr:rowOff>182880</xdr:rowOff>
    </xdr:to>
    <xdr:pic>
      <xdr:nvPicPr>
        <xdr:cNvPr id="8" name="Picture 7">
          <a:extLst>
            <a:ext uri="{FF2B5EF4-FFF2-40B4-BE49-F238E27FC236}">
              <a16:creationId xmlns:a16="http://schemas.microsoft.com/office/drawing/2014/main" id="{DA95D208-D216-7A8D-5928-3B0901877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1769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868680</xdr:colOff>
      <xdr:row>140</xdr:row>
      <xdr:rowOff>182880</xdr:rowOff>
    </xdr:to>
    <xdr:pic>
      <xdr:nvPicPr>
        <xdr:cNvPr id="9" name="Picture 8">
          <a:extLst>
            <a:ext uri="{FF2B5EF4-FFF2-40B4-BE49-F238E27FC236}">
              <a16:creationId xmlns:a16="http://schemas.microsoft.com/office/drawing/2014/main" id="{92A16C9D-6329-2FFB-CE1E-FCA99E243A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2209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868680</xdr:colOff>
      <xdr:row>149</xdr:row>
      <xdr:rowOff>182880</xdr:rowOff>
    </xdr:to>
    <xdr:pic>
      <xdr:nvPicPr>
        <xdr:cNvPr id="10" name="Picture 9">
          <a:extLst>
            <a:ext uri="{FF2B5EF4-FFF2-40B4-BE49-F238E27FC236}">
              <a16:creationId xmlns:a16="http://schemas.microsoft.com/office/drawing/2014/main" id="{25E5F5CE-1BD3-84BF-471D-0A9DBC6E0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0802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868680</xdr:colOff>
      <xdr:row>170</xdr:row>
      <xdr:rowOff>182880</xdr:rowOff>
    </xdr:to>
    <xdr:pic>
      <xdr:nvPicPr>
        <xdr:cNvPr id="11" name="Picture 10">
          <a:extLst>
            <a:ext uri="{FF2B5EF4-FFF2-40B4-BE49-F238E27FC236}">
              <a16:creationId xmlns:a16="http://schemas.microsoft.com/office/drawing/2014/main" id="{479D67B0-2F83-0008-7681-A6804C713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4236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868680</xdr:colOff>
      <xdr:row>263</xdr:row>
      <xdr:rowOff>182880</xdr:rowOff>
    </xdr:to>
    <xdr:pic>
      <xdr:nvPicPr>
        <xdr:cNvPr id="12" name="Picture 11">
          <a:extLst>
            <a:ext uri="{FF2B5EF4-FFF2-40B4-BE49-F238E27FC236}">
              <a16:creationId xmlns:a16="http://schemas.microsoft.com/office/drawing/2014/main" id="{8882E3DB-E8AC-CAF8-B791-E8E62DE5F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5574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868680</xdr:colOff>
      <xdr:row>268</xdr:row>
      <xdr:rowOff>182880</xdr:rowOff>
    </xdr:to>
    <xdr:pic>
      <xdr:nvPicPr>
        <xdr:cNvPr id="13" name="Picture 12">
          <a:extLst>
            <a:ext uri="{FF2B5EF4-FFF2-40B4-BE49-F238E27FC236}">
              <a16:creationId xmlns:a16="http://schemas.microsoft.com/office/drawing/2014/main" id="{A43E3FD0-6837-BF9E-B7AB-A9FDD350F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6013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868680</xdr:colOff>
      <xdr:row>277</xdr:row>
      <xdr:rowOff>182880</xdr:rowOff>
    </xdr:to>
    <xdr:pic>
      <xdr:nvPicPr>
        <xdr:cNvPr id="14" name="Picture 13">
          <a:extLst>
            <a:ext uri="{FF2B5EF4-FFF2-40B4-BE49-F238E27FC236}">
              <a16:creationId xmlns:a16="http://schemas.microsoft.com/office/drawing/2014/main" id="{6183D1D1-E280-2836-D5D0-477151528F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4606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868680</xdr:colOff>
      <xdr:row>282</xdr:row>
      <xdr:rowOff>182880</xdr:rowOff>
    </xdr:to>
    <xdr:pic>
      <xdr:nvPicPr>
        <xdr:cNvPr id="15" name="Picture 14">
          <a:extLst>
            <a:ext uri="{FF2B5EF4-FFF2-40B4-BE49-F238E27FC236}">
              <a16:creationId xmlns:a16="http://schemas.microsoft.com/office/drawing/2014/main" id="{F45E3978-C6C1-CE39-654C-7D4EC55E9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5045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868680</xdr:colOff>
      <xdr:row>311</xdr:row>
      <xdr:rowOff>182880</xdr:rowOff>
    </xdr:to>
    <xdr:pic>
      <xdr:nvPicPr>
        <xdr:cNvPr id="16" name="Picture 15">
          <a:extLst>
            <a:ext uri="{FF2B5EF4-FFF2-40B4-BE49-F238E27FC236}">
              <a16:creationId xmlns:a16="http://schemas.microsoft.com/office/drawing/2014/main" id="{3EFE62BE-4DC5-F43E-AC89-5962940F1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4405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868680</xdr:colOff>
      <xdr:row>316</xdr:row>
      <xdr:rowOff>182880</xdr:rowOff>
    </xdr:to>
    <xdr:pic>
      <xdr:nvPicPr>
        <xdr:cNvPr id="17" name="Picture 16">
          <a:extLst>
            <a:ext uri="{FF2B5EF4-FFF2-40B4-BE49-F238E27FC236}">
              <a16:creationId xmlns:a16="http://schemas.microsoft.com/office/drawing/2014/main" id="{F520756B-B150-FEA5-7604-F100031610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4845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868680</xdr:colOff>
      <xdr:row>321</xdr:row>
      <xdr:rowOff>182880</xdr:rowOff>
    </xdr:to>
    <xdr:pic>
      <xdr:nvPicPr>
        <xdr:cNvPr id="18" name="Picture 17">
          <a:extLst>
            <a:ext uri="{FF2B5EF4-FFF2-40B4-BE49-F238E27FC236}">
              <a16:creationId xmlns:a16="http://schemas.microsoft.com/office/drawing/2014/main" id="{9CCD8032-FF3E-B229-3A37-1CF1D01E90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284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868680</xdr:colOff>
      <xdr:row>334</xdr:row>
      <xdr:rowOff>182880</xdr:rowOff>
    </xdr:to>
    <xdr:pic>
      <xdr:nvPicPr>
        <xdr:cNvPr id="19" name="Picture 18">
          <a:extLst>
            <a:ext uri="{FF2B5EF4-FFF2-40B4-BE49-F238E27FC236}">
              <a16:creationId xmlns:a16="http://schemas.microsoft.com/office/drawing/2014/main" id="{0ECD4176-9306-FFB0-8504-B1B6B0CD81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2411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868680</xdr:colOff>
      <xdr:row>339</xdr:row>
      <xdr:rowOff>182880</xdr:rowOff>
    </xdr:to>
    <xdr:pic>
      <xdr:nvPicPr>
        <xdr:cNvPr id="20" name="Picture 19">
          <a:extLst>
            <a:ext uri="{FF2B5EF4-FFF2-40B4-BE49-F238E27FC236}">
              <a16:creationId xmlns:a16="http://schemas.microsoft.com/office/drawing/2014/main" id="{5076900C-6130-5F07-3A7A-D363D6E02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2851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868680</xdr:colOff>
      <xdr:row>348</xdr:row>
      <xdr:rowOff>182880</xdr:rowOff>
    </xdr:to>
    <xdr:pic>
      <xdr:nvPicPr>
        <xdr:cNvPr id="21" name="Picture 20">
          <a:extLst>
            <a:ext uri="{FF2B5EF4-FFF2-40B4-BE49-F238E27FC236}">
              <a16:creationId xmlns:a16="http://schemas.microsoft.com/office/drawing/2014/main" id="{926DE9BC-D4F8-2593-DA13-615680F45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443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360</xdr:row>
      <xdr:rowOff>0</xdr:rowOff>
    </xdr:from>
    <xdr:to>
      <xdr:col>0</xdr:col>
      <xdr:colOff>868680</xdr:colOff>
      <xdr:row>361</xdr:row>
      <xdr:rowOff>182880</xdr:rowOff>
    </xdr:to>
    <xdr:pic>
      <xdr:nvPicPr>
        <xdr:cNvPr id="22" name="Picture 21">
          <a:extLst>
            <a:ext uri="{FF2B5EF4-FFF2-40B4-BE49-F238E27FC236}">
              <a16:creationId xmlns:a16="http://schemas.microsoft.com/office/drawing/2014/main" id="{2C750C6A-8174-0101-B1FB-9058A246D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8190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365</xdr:row>
      <xdr:rowOff>0</xdr:rowOff>
    </xdr:from>
    <xdr:to>
      <xdr:col>0</xdr:col>
      <xdr:colOff>868680</xdr:colOff>
      <xdr:row>366</xdr:row>
      <xdr:rowOff>182880</xdr:rowOff>
    </xdr:to>
    <xdr:pic>
      <xdr:nvPicPr>
        <xdr:cNvPr id="23" name="Picture 22">
          <a:extLst>
            <a:ext uri="{FF2B5EF4-FFF2-40B4-BE49-F238E27FC236}">
              <a16:creationId xmlns:a16="http://schemas.microsoft.com/office/drawing/2014/main" id="{CD8EF1EC-728A-85B6-0266-8DA7D4558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8629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0</xdr:col>
      <xdr:colOff>868680</xdr:colOff>
      <xdr:row>69</xdr:row>
      <xdr:rowOff>182880</xdr:rowOff>
    </xdr:to>
    <xdr:pic>
      <xdr:nvPicPr>
        <xdr:cNvPr id="2" name="Picture 1">
          <a:extLst>
            <a:ext uri="{FF2B5EF4-FFF2-40B4-BE49-F238E27FC236}">
              <a16:creationId xmlns:a16="http://schemas.microsoft.com/office/drawing/2014/main" id="{2EFB3932-0AB9-DF3F-A684-F3FFFA2BD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5107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868680</xdr:colOff>
      <xdr:row>94</xdr:row>
      <xdr:rowOff>182880</xdr:rowOff>
    </xdr:to>
    <xdr:pic>
      <xdr:nvPicPr>
        <xdr:cNvPr id="3" name="Picture 2">
          <a:extLst>
            <a:ext uri="{FF2B5EF4-FFF2-40B4-BE49-F238E27FC236}">
              <a16:creationId xmlns:a16="http://schemas.microsoft.com/office/drawing/2014/main" id="{2629B5B6-DFDC-A096-35C7-8E7E1A3F5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6314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868680</xdr:colOff>
      <xdr:row>107</xdr:row>
      <xdr:rowOff>182880</xdr:rowOff>
    </xdr:to>
    <xdr:pic>
      <xdr:nvPicPr>
        <xdr:cNvPr id="4" name="Picture 3">
          <a:extLst>
            <a:ext uri="{FF2B5EF4-FFF2-40B4-BE49-F238E27FC236}">
              <a16:creationId xmlns:a16="http://schemas.microsoft.com/office/drawing/2014/main" id="{CB3D934A-B88E-1D66-C262-27BBFC19C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3060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868680</xdr:colOff>
      <xdr:row>112</xdr:row>
      <xdr:rowOff>182880</xdr:rowOff>
    </xdr:to>
    <xdr:pic>
      <xdr:nvPicPr>
        <xdr:cNvPr id="5" name="Picture 4">
          <a:extLst>
            <a:ext uri="{FF2B5EF4-FFF2-40B4-BE49-F238E27FC236}">
              <a16:creationId xmlns:a16="http://schemas.microsoft.com/office/drawing/2014/main" id="{705FB97C-4921-C0BC-787E-973BC4D49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3499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868680</xdr:colOff>
      <xdr:row>117</xdr:row>
      <xdr:rowOff>182880</xdr:rowOff>
    </xdr:to>
    <xdr:pic>
      <xdr:nvPicPr>
        <xdr:cNvPr id="6" name="Picture 5">
          <a:extLst>
            <a:ext uri="{FF2B5EF4-FFF2-40B4-BE49-F238E27FC236}">
              <a16:creationId xmlns:a16="http://schemas.microsoft.com/office/drawing/2014/main" id="{3328356B-1D5C-2259-73AC-06A4E230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3939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868680</xdr:colOff>
      <xdr:row>122</xdr:row>
      <xdr:rowOff>182880</xdr:rowOff>
    </xdr:to>
    <xdr:pic>
      <xdr:nvPicPr>
        <xdr:cNvPr id="7" name="Picture 6">
          <a:extLst>
            <a:ext uri="{FF2B5EF4-FFF2-40B4-BE49-F238E27FC236}">
              <a16:creationId xmlns:a16="http://schemas.microsoft.com/office/drawing/2014/main" id="{D33CB9F1-4A5B-5F98-C490-08948C6D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378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868680</xdr:colOff>
      <xdr:row>127</xdr:row>
      <xdr:rowOff>182880</xdr:rowOff>
    </xdr:to>
    <xdr:pic>
      <xdr:nvPicPr>
        <xdr:cNvPr id="8" name="Picture 7">
          <a:extLst>
            <a:ext uri="{FF2B5EF4-FFF2-40B4-BE49-F238E27FC236}">
              <a16:creationId xmlns:a16="http://schemas.microsoft.com/office/drawing/2014/main" id="{098BEF0D-B32C-C159-E4E3-63F63198C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4817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868680</xdr:colOff>
      <xdr:row>164</xdr:row>
      <xdr:rowOff>182880</xdr:rowOff>
    </xdr:to>
    <xdr:pic>
      <xdr:nvPicPr>
        <xdr:cNvPr id="9" name="Picture 8">
          <a:extLst>
            <a:ext uri="{FF2B5EF4-FFF2-40B4-BE49-F238E27FC236}">
              <a16:creationId xmlns:a16="http://schemas.microsoft.com/office/drawing/2014/main" id="{F5F654F0-2820-CF96-3D93-0857E399C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246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868680</xdr:colOff>
      <xdr:row>173</xdr:row>
      <xdr:rowOff>182880</xdr:rowOff>
    </xdr:to>
    <xdr:pic>
      <xdr:nvPicPr>
        <xdr:cNvPr id="10" name="Picture 9">
          <a:extLst>
            <a:ext uri="{FF2B5EF4-FFF2-40B4-BE49-F238E27FC236}">
              <a16:creationId xmlns:a16="http://schemas.microsoft.com/office/drawing/2014/main" id="{C460D349-CFDE-004F-3B2F-3FBFC90C7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9839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0</xdr:col>
      <xdr:colOff>868680</xdr:colOff>
      <xdr:row>29</xdr:row>
      <xdr:rowOff>182880</xdr:rowOff>
    </xdr:to>
    <xdr:pic>
      <xdr:nvPicPr>
        <xdr:cNvPr id="2" name="Picture 1">
          <a:extLst>
            <a:ext uri="{FF2B5EF4-FFF2-40B4-BE49-F238E27FC236}">
              <a16:creationId xmlns:a16="http://schemas.microsoft.com/office/drawing/2014/main" id="{1B25E414-A68F-C679-046C-7086F9163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258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868680</xdr:colOff>
      <xdr:row>9</xdr:row>
      <xdr:rowOff>182880</xdr:rowOff>
    </xdr:to>
    <xdr:pic>
      <xdr:nvPicPr>
        <xdr:cNvPr id="2" name="Picture 1">
          <a:extLst>
            <a:ext uri="{FF2B5EF4-FFF2-40B4-BE49-F238E27FC236}">
              <a16:creationId xmlns:a16="http://schemas.microsoft.com/office/drawing/2014/main" id="{4B653CEB-1416-EC58-94D5-A01786C31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08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868680</xdr:colOff>
      <xdr:row>14</xdr:row>
      <xdr:rowOff>182880</xdr:rowOff>
    </xdr:to>
    <xdr:pic>
      <xdr:nvPicPr>
        <xdr:cNvPr id="3" name="Picture 2">
          <a:extLst>
            <a:ext uri="{FF2B5EF4-FFF2-40B4-BE49-F238E27FC236}">
              <a16:creationId xmlns:a16="http://schemas.microsoft.com/office/drawing/2014/main" id="{2E53A7B6-D8F6-1DB9-FF58-F376FA0C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748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868680</xdr:colOff>
      <xdr:row>19</xdr:row>
      <xdr:rowOff>182880</xdr:rowOff>
    </xdr:to>
    <xdr:pic>
      <xdr:nvPicPr>
        <xdr:cNvPr id="4" name="Picture 3">
          <a:extLst>
            <a:ext uri="{FF2B5EF4-FFF2-40B4-BE49-F238E27FC236}">
              <a16:creationId xmlns:a16="http://schemas.microsoft.com/office/drawing/2014/main" id="{D3A21ECA-1C14-BC3C-B948-BC6010190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187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868680</xdr:colOff>
      <xdr:row>24</xdr:row>
      <xdr:rowOff>182880</xdr:rowOff>
    </xdr:to>
    <xdr:pic>
      <xdr:nvPicPr>
        <xdr:cNvPr id="5" name="Picture 4">
          <a:extLst>
            <a:ext uri="{FF2B5EF4-FFF2-40B4-BE49-F238E27FC236}">
              <a16:creationId xmlns:a16="http://schemas.microsoft.com/office/drawing/2014/main" id="{DE0D0642-F796-6FEF-7DC3-A1EF176B3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627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868680</xdr:colOff>
      <xdr:row>29</xdr:row>
      <xdr:rowOff>182880</xdr:rowOff>
    </xdr:to>
    <xdr:pic>
      <xdr:nvPicPr>
        <xdr:cNvPr id="6" name="Picture 5">
          <a:extLst>
            <a:ext uri="{FF2B5EF4-FFF2-40B4-BE49-F238E27FC236}">
              <a16:creationId xmlns:a16="http://schemas.microsoft.com/office/drawing/2014/main" id="{51E180E9-0004-5009-B01C-BBCC6BECCF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066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868680</xdr:colOff>
      <xdr:row>34</xdr:row>
      <xdr:rowOff>182880</xdr:rowOff>
    </xdr:to>
    <xdr:pic>
      <xdr:nvPicPr>
        <xdr:cNvPr id="7" name="Picture 6">
          <a:extLst>
            <a:ext uri="{FF2B5EF4-FFF2-40B4-BE49-F238E27FC236}">
              <a16:creationId xmlns:a16="http://schemas.microsoft.com/office/drawing/2014/main" id="{DA07542B-D608-894B-64CC-953537B5F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505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868680</xdr:colOff>
      <xdr:row>39</xdr:row>
      <xdr:rowOff>182880</xdr:rowOff>
    </xdr:to>
    <xdr:pic>
      <xdr:nvPicPr>
        <xdr:cNvPr id="8" name="Picture 7">
          <a:extLst>
            <a:ext uri="{FF2B5EF4-FFF2-40B4-BE49-F238E27FC236}">
              <a16:creationId xmlns:a16="http://schemas.microsoft.com/office/drawing/2014/main" id="{CEB28D1D-E2E0-1F28-3C03-412FD7662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945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868680</xdr:colOff>
      <xdr:row>44</xdr:row>
      <xdr:rowOff>182880</xdr:rowOff>
    </xdr:to>
    <xdr:pic>
      <xdr:nvPicPr>
        <xdr:cNvPr id="9" name="Picture 8">
          <a:extLst>
            <a:ext uri="{FF2B5EF4-FFF2-40B4-BE49-F238E27FC236}">
              <a16:creationId xmlns:a16="http://schemas.microsoft.com/office/drawing/2014/main" id="{6A0305AE-61C4-0CA5-E95E-6B1F44A7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84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868680</xdr:colOff>
      <xdr:row>49</xdr:row>
      <xdr:rowOff>182880</xdr:rowOff>
    </xdr:to>
    <xdr:pic>
      <xdr:nvPicPr>
        <xdr:cNvPr id="10" name="Picture 9">
          <a:extLst>
            <a:ext uri="{FF2B5EF4-FFF2-40B4-BE49-F238E27FC236}">
              <a16:creationId xmlns:a16="http://schemas.microsoft.com/office/drawing/2014/main" id="{01B7F8FE-F7E2-58AF-5B10-D7224D78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5824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868680</xdr:colOff>
      <xdr:row>54</xdr:row>
      <xdr:rowOff>182880</xdr:rowOff>
    </xdr:to>
    <xdr:pic>
      <xdr:nvPicPr>
        <xdr:cNvPr id="11" name="Picture 10">
          <a:extLst>
            <a:ext uri="{FF2B5EF4-FFF2-40B4-BE49-F238E27FC236}">
              <a16:creationId xmlns:a16="http://schemas.microsoft.com/office/drawing/2014/main" id="{CE4050C4-17B6-7654-1980-43E17DE8B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6263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868680</xdr:colOff>
      <xdr:row>63</xdr:row>
      <xdr:rowOff>182880</xdr:rowOff>
    </xdr:to>
    <xdr:pic>
      <xdr:nvPicPr>
        <xdr:cNvPr id="12" name="Picture 11">
          <a:extLst>
            <a:ext uri="{FF2B5EF4-FFF2-40B4-BE49-F238E27FC236}">
              <a16:creationId xmlns:a16="http://schemas.microsoft.com/office/drawing/2014/main" id="{9B4F92DB-6ECE-B57F-C6F6-253D7AFAD2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856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868680</xdr:colOff>
      <xdr:row>68</xdr:row>
      <xdr:rowOff>182880</xdr:rowOff>
    </xdr:to>
    <xdr:pic>
      <xdr:nvPicPr>
        <xdr:cNvPr id="13" name="Picture 12">
          <a:extLst>
            <a:ext uri="{FF2B5EF4-FFF2-40B4-BE49-F238E27FC236}">
              <a16:creationId xmlns:a16="http://schemas.microsoft.com/office/drawing/2014/main" id="{5B479797-FC4A-47E3-8A90-8C6C15942D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95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868680</xdr:colOff>
      <xdr:row>73</xdr:row>
      <xdr:rowOff>182880</xdr:rowOff>
    </xdr:to>
    <xdr:pic>
      <xdr:nvPicPr>
        <xdr:cNvPr id="14" name="Picture 13">
          <a:extLst>
            <a:ext uri="{FF2B5EF4-FFF2-40B4-BE49-F238E27FC236}">
              <a16:creationId xmlns:a16="http://schemas.microsoft.com/office/drawing/2014/main" id="{5DC60863-3931-ED5E-DB86-A523731C6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735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868680</xdr:colOff>
      <xdr:row>78</xdr:row>
      <xdr:rowOff>182880</xdr:rowOff>
    </xdr:to>
    <xdr:pic>
      <xdr:nvPicPr>
        <xdr:cNvPr id="15" name="Picture 14">
          <a:extLst>
            <a:ext uri="{FF2B5EF4-FFF2-40B4-BE49-F238E27FC236}">
              <a16:creationId xmlns:a16="http://schemas.microsoft.com/office/drawing/2014/main" id="{06BE0F24-B3CD-CB65-17DB-38D199871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6174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868680</xdr:colOff>
      <xdr:row>83</xdr:row>
      <xdr:rowOff>182880</xdr:rowOff>
    </xdr:to>
    <xdr:pic>
      <xdr:nvPicPr>
        <xdr:cNvPr id="16" name="Picture 15">
          <a:extLst>
            <a:ext uri="{FF2B5EF4-FFF2-40B4-BE49-F238E27FC236}">
              <a16:creationId xmlns:a16="http://schemas.microsoft.com/office/drawing/2014/main" id="{90B1D8FF-6546-3901-666E-399E6C702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13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868680</xdr:colOff>
      <xdr:row>96</xdr:row>
      <xdr:rowOff>182880</xdr:rowOff>
    </xdr:to>
    <xdr:pic>
      <xdr:nvPicPr>
        <xdr:cNvPr id="17" name="Picture 16">
          <a:extLst>
            <a:ext uri="{FF2B5EF4-FFF2-40B4-BE49-F238E27FC236}">
              <a16:creationId xmlns:a16="http://schemas.microsoft.com/office/drawing/2014/main" id="{E375D7E7-2E4A-7BC4-28A7-F242385CA7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3360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868680</xdr:colOff>
      <xdr:row>101</xdr:row>
      <xdr:rowOff>182880</xdr:rowOff>
    </xdr:to>
    <xdr:pic>
      <xdr:nvPicPr>
        <xdr:cNvPr id="18" name="Picture 17">
          <a:extLst>
            <a:ext uri="{FF2B5EF4-FFF2-40B4-BE49-F238E27FC236}">
              <a16:creationId xmlns:a16="http://schemas.microsoft.com/office/drawing/2014/main" id="{1F4427BF-F368-1945-4D51-88DBFC11F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799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868680</xdr:colOff>
      <xdr:row>106</xdr:row>
      <xdr:rowOff>182880</xdr:rowOff>
    </xdr:to>
    <xdr:pic>
      <xdr:nvPicPr>
        <xdr:cNvPr id="19" name="Picture 18">
          <a:extLst>
            <a:ext uri="{FF2B5EF4-FFF2-40B4-BE49-F238E27FC236}">
              <a16:creationId xmlns:a16="http://schemas.microsoft.com/office/drawing/2014/main" id="{1FD665F8-CBDF-8104-FD11-FB9325BBB1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4238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868680</xdr:colOff>
      <xdr:row>111</xdr:row>
      <xdr:rowOff>182880</xdr:rowOff>
    </xdr:to>
    <xdr:pic>
      <xdr:nvPicPr>
        <xdr:cNvPr id="20" name="Picture 19">
          <a:extLst>
            <a:ext uri="{FF2B5EF4-FFF2-40B4-BE49-F238E27FC236}">
              <a16:creationId xmlns:a16="http://schemas.microsoft.com/office/drawing/2014/main" id="{4386E3E2-00B5-5092-1FB2-4BCE688544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4678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868680</xdr:colOff>
      <xdr:row>116</xdr:row>
      <xdr:rowOff>182880</xdr:rowOff>
    </xdr:to>
    <xdr:pic>
      <xdr:nvPicPr>
        <xdr:cNvPr id="21" name="Picture 20">
          <a:extLst>
            <a:ext uri="{FF2B5EF4-FFF2-40B4-BE49-F238E27FC236}">
              <a16:creationId xmlns:a16="http://schemas.microsoft.com/office/drawing/2014/main" id="{55B0BAD3-9246-5F2E-9302-33EB38A83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5117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868680</xdr:colOff>
      <xdr:row>121</xdr:row>
      <xdr:rowOff>182880</xdr:rowOff>
    </xdr:to>
    <xdr:pic>
      <xdr:nvPicPr>
        <xdr:cNvPr id="22" name="Picture 21">
          <a:extLst>
            <a:ext uri="{FF2B5EF4-FFF2-40B4-BE49-F238E27FC236}">
              <a16:creationId xmlns:a16="http://schemas.microsoft.com/office/drawing/2014/main" id="{E29727EE-43C2-BD2E-B5AA-43C01D9EE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557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868680</xdr:colOff>
      <xdr:row>126</xdr:row>
      <xdr:rowOff>182880</xdr:rowOff>
    </xdr:to>
    <xdr:pic>
      <xdr:nvPicPr>
        <xdr:cNvPr id="23" name="Picture 22">
          <a:extLst>
            <a:ext uri="{FF2B5EF4-FFF2-40B4-BE49-F238E27FC236}">
              <a16:creationId xmlns:a16="http://schemas.microsoft.com/office/drawing/2014/main" id="{29727EFB-046E-1DD8-6230-1A4227C04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5996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2</xdr:row>
      <xdr:rowOff>304800</xdr:rowOff>
    </xdr:to>
    <xdr:sp macro="" textlink="">
      <xdr:nvSpPr>
        <xdr:cNvPr id="26625" name="AutoShape 1">
          <a:extLst>
            <a:ext uri="{FF2B5EF4-FFF2-40B4-BE49-F238E27FC236}">
              <a16:creationId xmlns:a16="http://schemas.microsoft.com/office/drawing/2014/main" id="{E518FA5F-53F6-DE8A-B4D8-41AEAAC531EA}"/>
            </a:ext>
          </a:extLst>
        </xdr:cNvPr>
        <xdr:cNvSpPr>
          <a:spLocks noChangeAspect="1" noChangeArrowheads="1"/>
        </xdr:cNvSpPr>
      </xdr:nvSpPr>
      <xdr:spPr bwMode="auto">
        <a:xfrm>
          <a:off x="0" y="592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866775</xdr:colOff>
      <xdr:row>15</xdr:row>
      <xdr:rowOff>171450</xdr:rowOff>
    </xdr:to>
    <xdr:pic>
      <xdr:nvPicPr>
        <xdr:cNvPr id="2" name="Picture 1">
          <a:extLst>
            <a:ext uri="{FF2B5EF4-FFF2-40B4-BE49-F238E27FC236}">
              <a16:creationId xmlns:a16="http://schemas.microsoft.com/office/drawing/2014/main" id="{9EDB11E2-E3BC-CA83-8C65-8F8DDE017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923925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66675</xdr:rowOff>
    </xdr:to>
    <xdr:sp macro="" textlink="">
      <xdr:nvSpPr>
        <xdr:cNvPr id="27649" name="AutoShape 1">
          <a:extLst>
            <a:ext uri="{FF2B5EF4-FFF2-40B4-BE49-F238E27FC236}">
              <a16:creationId xmlns:a16="http://schemas.microsoft.com/office/drawing/2014/main" id="{734B6F79-55B9-4913-7258-1DF82A6A5E3D}"/>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66675</xdr:rowOff>
    </xdr:to>
    <xdr:sp macro="" textlink="">
      <xdr:nvSpPr>
        <xdr:cNvPr id="27650" name="AutoShape 2">
          <a:extLst>
            <a:ext uri="{FF2B5EF4-FFF2-40B4-BE49-F238E27FC236}">
              <a16:creationId xmlns:a16="http://schemas.microsoft.com/office/drawing/2014/main" id="{D7298AF8-7C61-440F-764F-6D29C91ED4BE}"/>
            </a:ext>
          </a:extLst>
        </xdr:cNvPr>
        <xdr:cNvSpPr>
          <a:spLocks noChangeAspect="1" noChangeArrowheads="1"/>
        </xdr:cNvSpPr>
      </xdr:nvSpPr>
      <xdr:spPr bwMode="auto">
        <a:xfrm>
          <a:off x="0" y="9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66675</xdr:rowOff>
    </xdr:to>
    <xdr:sp macro="" textlink="">
      <xdr:nvSpPr>
        <xdr:cNvPr id="27651" name="AutoShape 3">
          <a:extLst>
            <a:ext uri="{FF2B5EF4-FFF2-40B4-BE49-F238E27FC236}">
              <a16:creationId xmlns:a16="http://schemas.microsoft.com/office/drawing/2014/main" id="{6345503A-1BC1-0A71-46C7-DB2B6E984BB5}"/>
            </a:ext>
          </a:extLst>
        </xdr:cNvPr>
        <xdr:cNvSpPr>
          <a:spLocks noChangeAspect="1" noChangeArrowheads="1"/>
        </xdr:cNvSpPr>
      </xdr:nvSpPr>
      <xdr:spPr bwMode="auto">
        <a:xfrm>
          <a:off x="0" y="760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66675</xdr:rowOff>
    </xdr:to>
    <xdr:sp macro="" textlink="">
      <xdr:nvSpPr>
        <xdr:cNvPr id="27652" name="AutoShape 4">
          <a:extLst>
            <a:ext uri="{FF2B5EF4-FFF2-40B4-BE49-F238E27FC236}">
              <a16:creationId xmlns:a16="http://schemas.microsoft.com/office/drawing/2014/main" id="{A751350E-CB95-0C98-3658-62F6F19BC2A6}"/>
            </a:ext>
          </a:extLst>
        </xdr:cNvPr>
        <xdr:cNvSpPr>
          <a:spLocks noChangeAspect="1" noChangeArrowheads="1"/>
        </xdr:cNvSpPr>
      </xdr:nvSpPr>
      <xdr:spPr bwMode="auto">
        <a:xfrm>
          <a:off x="0" y="9477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66675</xdr:rowOff>
    </xdr:to>
    <xdr:sp macro="" textlink="">
      <xdr:nvSpPr>
        <xdr:cNvPr id="27653" name="AutoShape 5">
          <a:extLst>
            <a:ext uri="{FF2B5EF4-FFF2-40B4-BE49-F238E27FC236}">
              <a16:creationId xmlns:a16="http://schemas.microsoft.com/office/drawing/2014/main" id="{15922875-9EAF-4149-7CE9-6A0DE0B856DF}"/>
            </a:ext>
          </a:extLst>
        </xdr:cNvPr>
        <xdr:cNvSpPr>
          <a:spLocks noChangeAspect="1" noChangeArrowheads="1"/>
        </xdr:cNvSpPr>
      </xdr:nvSpPr>
      <xdr:spPr bwMode="auto">
        <a:xfrm>
          <a:off x="0" y="1550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66675</xdr:rowOff>
    </xdr:to>
    <xdr:sp macro="" textlink="">
      <xdr:nvSpPr>
        <xdr:cNvPr id="16385" name="AutoShape 1">
          <a:extLst>
            <a:ext uri="{FF2B5EF4-FFF2-40B4-BE49-F238E27FC236}">
              <a16:creationId xmlns:a16="http://schemas.microsoft.com/office/drawing/2014/main" id="{95D214D4-FF6A-DEC8-A721-66E481DC8673}"/>
            </a:ext>
          </a:extLst>
        </xdr:cNvPr>
        <xdr:cNvSpPr>
          <a:spLocks noChangeAspect="1" noChangeArrowheads="1"/>
        </xdr:cNvSpPr>
      </xdr:nvSpPr>
      <xdr:spPr bwMode="auto">
        <a:xfrm>
          <a:off x="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66675</xdr:rowOff>
    </xdr:to>
    <xdr:sp macro="" textlink="">
      <xdr:nvSpPr>
        <xdr:cNvPr id="16386" name="AutoShape 2">
          <a:extLst>
            <a:ext uri="{FF2B5EF4-FFF2-40B4-BE49-F238E27FC236}">
              <a16:creationId xmlns:a16="http://schemas.microsoft.com/office/drawing/2014/main" id="{4309F362-8E99-2342-650A-1C27B6DFD230}"/>
            </a:ext>
          </a:extLst>
        </xdr:cNvPr>
        <xdr:cNvSpPr>
          <a:spLocks noChangeAspect="1" noChangeArrowheads="1"/>
        </xdr:cNvSpPr>
      </xdr:nvSpPr>
      <xdr:spPr bwMode="auto">
        <a:xfrm>
          <a:off x="0" y="717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66675</xdr:rowOff>
    </xdr:to>
    <xdr:sp macro="" textlink="">
      <xdr:nvSpPr>
        <xdr:cNvPr id="16387" name="AutoShape 3">
          <a:extLst>
            <a:ext uri="{FF2B5EF4-FFF2-40B4-BE49-F238E27FC236}">
              <a16:creationId xmlns:a16="http://schemas.microsoft.com/office/drawing/2014/main" id="{3E68252B-E8AD-1173-F6B2-F87AC814DDCE}"/>
            </a:ext>
          </a:extLst>
        </xdr:cNvPr>
        <xdr:cNvSpPr>
          <a:spLocks noChangeAspect="1" noChangeArrowheads="1"/>
        </xdr:cNvSpPr>
      </xdr:nvSpPr>
      <xdr:spPr bwMode="auto">
        <a:xfrm>
          <a:off x="0" y="886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66675</xdr:rowOff>
    </xdr:to>
    <xdr:sp macro="" textlink="">
      <xdr:nvSpPr>
        <xdr:cNvPr id="16388" name="AutoShape 4">
          <a:extLst>
            <a:ext uri="{FF2B5EF4-FFF2-40B4-BE49-F238E27FC236}">
              <a16:creationId xmlns:a16="http://schemas.microsoft.com/office/drawing/2014/main" id="{217D3536-4597-AC3C-147E-C2E9D049BA5D}"/>
            </a:ext>
          </a:extLst>
        </xdr:cNvPr>
        <xdr:cNvSpPr>
          <a:spLocks noChangeAspect="1" noChangeArrowheads="1"/>
        </xdr:cNvSpPr>
      </xdr:nvSpPr>
      <xdr:spPr bwMode="auto">
        <a:xfrm>
          <a:off x="0" y="1616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467602</xdr:colOff>
      <xdr:row>20</xdr:row>
      <xdr:rowOff>38637</xdr:rowOff>
    </xdr:to>
    <xdr:pic>
      <xdr:nvPicPr>
        <xdr:cNvPr id="2" name="Picture 1">
          <a:extLst>
            <a:ext uri="{FF2B5EF4-FFF2-40B4-BE49-F238E27FC236}">
              <a16:creationId xmlns:a16="http://schemas.microsoft.com/office/drawing/2014/main" id="{DB5B2E7B-607D-7DA2-F7AB-1C7745F480A0}"/>
            </a:ext>
          </a:extLst>
        </xdr:cNvPr>
        <xdr:cNvPicPr>
          <a:picLocks noChangeAspect="1"/>
        </xdr:cNvPicPr>
      </xdr:nvPicPr>
      <xdr:blipFill>
        <a:blip xmlns:r="http://schemas.openxmlformats.org/officeDocument/2006/relationships" r:embed="rId1"/>
        <a:stretch>
          <a:fillRect/>
        </a:stretch>
      </xdr:blipFill>
      <xdr:spPr>
        <a:xfrm>
          <a:off x="0" y="0"/>
          <a:ext cx="6287377" cy="3848637"/>
        </a:xfrm>
        <a:prstGeom prst="rect">
          <a:avLst/>
        </a:prstGeom>
      </xdr:spPr>
    </xdr:pic>
    <xdr:clientData/>
  </xdr:twoCellAnchor>
  <xdr:twoCellAnchor editAs="oneCell">
    <xdr:from>
      <xdr:col>0</xdr:col>
      <xdr:colOff>0</xdr:colOff>
      <xdr:row>22</xdr:row>
      <xdr:rowOff>0</xdr:rowOff>
    </xdr:from>
    <xdr:to>
      <xdr:col>0</xdr:col>
      <xdr:colOff>304800</xdr:colOff>
      <xdr:row>23</xdr:row>
      <xdr:rowOff>66675</xdr:rowOff>
    </xdr:to>
    <xdr:sp macro="" textlink="">
      <xdr:nvSpPr>
        <xdr:cNvPr id="29697" name="AutoShape 1">
          <a:extLst>
            <a:ext uri="{FF2B5EF4-FFF2-40B4-BE49-F238E27FC236}">
              <a16:creationId xmlns:a16="http://schemas.microsoft.com/office/drawing/2014/main" id="{2F7151CB-E3AA-FEC2-9854-EBB674985970}"/>
            </a:ext>
          </a:extLst>
        </xdr:cNvPr>
        <xdr:cNvSpPr>
          <a:spLocks noChangeAspect="1" noChangeArrowheads="1"/>
        </xdr:cNvSpPr>
      </xdr:nvSpPr>
      <xdr:spPr bwMode="auto">
        <a:xfrm>
          <a:off x="0"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66675</xdr:rowOff>
    </xdr:to>
    <xdr:sp macro="" textlink="">
      <xdr:nvSpPr>
        <xdr:cNvPr id="29698" name="AutoShape 2">
          <a:extLst>
            <a:ext uri="{FF2B5EF4-FFF2-40B4-BE49-F238E27FC236}">
              <a16:creationId xmlns:a16="http://schemas.microsoft.com/office/drawing/2014/main" id="{8A293257-F0AE-2B14-0038-EA8C8989C0AF}"/>
            </a:ext>
          </a:extLst>
        </xdr:cNvPr>
        <xdr:cNvSpPr>
          <a:spLocks noChangeAspect="1" noChangeArrowheads="1"/>
        </xdr:cNvSpPr>
      </xdr:nvSpPr>
      <xdr:spPr bwMode="auto">
        <a:xfrm>
          <a:off x="0" y="588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33</xdr:row>
      <xdr:rowOff>66675</xdr:rowOff>
    </xdr:to>
    <xdr:sp macro="" textlink="">
      <xdr:nvSpPr>
        <xdr:cNvPr id="29699" name="AutoShape 3">
          <a:extLst>
            <a:ext uri="{FF2B5EF4-FFF2-40B4-BE49-F238E27FC236}">
              <a16:creationId xmlns:a16="http://schemas.microsoft.com/office/drawing/2014/main" id="{9DB0DA09-937B-4956-DE56-559DCA8D1078}"/>
            </a:ext>
          </a:extLst>
        </xdr:cNvPr>
        <xdr:cNvSpPr>
          <a:spLocks noChangeAspect="1" noChangeArrowheads="1"/>
        </xdr:cNvSpPr>
      </xdr:nvSpPr>
      <xdr:spPr bwMode="auto">
        <a:xfrm>
          <a:off x="0" y="1287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66675</xdr:rowOff>
    </xdr:to>
    <xdr:sp macro="" textlink="">
      <xdr:nvSpPr>
        <xdr:cNvPr id="29700" name="AutoShape 4">
          <a:extLst>
            <a:ext uri="{FF2B5EF4-FFF2-40B4-BE49-F238E27FC236}">
              <a16:creationId xmlns:a16="http://schemas.microsoft.com/office/drawing/2014/main" id="{88E18C80-EBCB-5FFB-082B-728EA25C1F44}"/>
            </a:ext>
          </a:extLst>
        </xdr:cNvPr>
        <xdr:cNvSpPr>
          <a:spLocks noChangeAspect="1" noChangeArrowheads="1"/>
        </xdr:cNvSpPr>
      </xdr:nvSpPr>
      <xdr:spPr bwMode="auto">
        <a:xfrm>
          <a:off x="0" y="15116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2</xdr:col>
          <xdr:colOff>914400</xdr:colOff>
          <xdr:row>44</xdr:row>
          <xdr:rowOff>228600</xdr:rowOff>
        </xdr:to>
        <xdr:sp macro="" textlink="">
          <xdr:nvSpPr>
            <xdr:cNvPr id="29701" name="Control 5" hidden="1">
              <a:extLst>
                <a:ext uri="{63B3BB69-23CF-44E3-9099-C40C66FF867C}">
                  <a14:compatExt spid="_x0000_s29701"/>
                </a:ext>
                <a:ext uri="{FF2B5EF4-FFF2-40B4-BE49-F238E27FC236}">
                  <a16:creationId xmlns:a16="http://schemas.microsoft.com/office/drawing/2014/main" id="{00000000-0008-0000-2100-0000057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2</xdr:col>
          <xdr:colOff>914400</xdr:colOff>
          <xdr:row>45</xdr:row>
          <xdr:rowOff>228600</xdr:rowOff>
        </xdr:to>
        <xdr:sp macro="" textlink="">
          <xdr:nvSpPr>
            <xdr:cNvPr id="29702" name="Control 6" hidden="1">
              <a:extLst>
                <a:ext uri="{63B3BB69-23CF-44E3-9099-C40C66FF867C}">
                  <a14:compatExt spid="_x0000_s29702"/>
                </a:ext>
                <a:ext uri="{FF2B5EF4-FFF2-40B4-BE49-F238E27FC236}">
                  <a16:creationId xmlns:a16="http://schemas.microsoft.com/office/drawing/2014/main" id="{00000000-0008-0000-2100-0000067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2</xdr:col>
          <xdr:colOff>914400</xdr:colOff>
          <xdr:row>47</xdr:row>
          <xdr:rowOff>228600</xdr:rowOff>
        </xdr:to>
        <xdr:sp macro="" textlink="">
          <xdr:nvSpPr>
            <xdr:cNvPr id="29703" name="Control 7" hidden="1">
              <a:extLst>
                <a:ext uri="{63B3BB69-23CF-44E3-9099-C40C66FF867C}">
                  <a14:compatExt spid="_x0000_s29703"/>
                </a:ext>
                <a:ext uri="{FF2B5EF4-FFF2-40B4-BE49-F238E27FC236}">
                  <a16:creationId xmlns:a16="http://schemas.microsoft.com/office/drawing/2014/main" id="{00000000-0008-0000-2100-0000077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2</xdr:col>
          <xdr:colOff>1381125</xdr:colOff>
          <xdr:row>49</xdr:row>
          <xdr:rowOff>228600</xdr:rowOff>
        </xdr:to>
        <xdr:sp macro="" textlink="">
          <xdr:nvSpPr>
            <xdr:cNvPr id="29704" name="Control 8" hidden="1">
              <a:extLst>
                <a:ext uri="{63B3BB69-23CF-44E3-9099-C40C66FF867C}">
                  <a14:compatExt spid="_x0000_s29704"/>
                </a:ext>
                <a:ext uri="{FF2B5EF4-FFF2-40B4-BE49-F238E27FC236}">
                  <a16:creationId xmlns:a16="http://schemas.microsoft.com/office/drawing/2014/main" id="{00000000-0008-0000-2100-0000087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5430008</xdr:colOff>
      <xdr:row>22</xdr:row>
      <xdr:rowOff>133954</xdr:rowOff>
    </xdr:to>
    <xdr:pic>
      <xdr:nvPicPr>
        <xdr:cNvPr id="2" name="Picture 1">
          <a:extLst>
            <a:ext uri="{FF2B5EF4-FFF2-40B4-BE49-F238E27FC236}">
              <a16:creationId xmlns:a16="http://schemas.microsoft.com/office/drawing/2014/main" id="{FD2FD227-5A96-3DAC-01FB-8CE9CE14BAC4}"/>
            </a:ext>
          </a:extLst>
        </xdr:cNvPr>
        <xdr:cNvPicPr>
          <a:picLocks noChangeAspect="1"/>
        </xdr:cNvPicPr>
      </xdr:nvPicPr>
      <xdr:blipFill>
        <a:blip xmlns:r="http://schemas.openxmlformats.org/officeDocument/2006/relationships" r:embed="rId1"/>
        <a:stretch>
          <a:fillRect/>
        </a:stretch>
      </xdr:blipFill>
      <xdr:spPr>
        <a:xfrm>
          <a:off x="0" y="0"/>
          <a:ext cx="5430008" cy="4324954"/>
        </a:xfrm>
        <a:prstGeom prst="rect">
          <a:avLst/>
        </a:prstGeom>
      </xdr:spPr>
    </xdr:pic>
    <xdr:clientData/>
  </xdr:twoCellAnchor>
  <xdr:twoCellAnchor editAs="oneCell">
    <xdr:from>
      <xdr:col>0</xdr:col>
      <xdr:colOff>0</xdr:colOff>
      <xdr:row>24</xdr:row>
      <xdr:rowOff>0</xdr:rowOff>
    </xdr:from>
    <xdr:to>
      <xdr:col>0</xdr:col>
      <xdr:colOff>304800</xdr:colOff>
      <xdr:row>25</xdr:row>
      <xdr:rowOff>66675</xdr:rowOff>
    </xdr:to>
    <xdr:sp macro="" textlink="">
      <xdr:nvSpPr>
        <xdr:cNvPr id="30721" name="AutoShape 1">
          <a:extLst>
            <a:ext uri="{FF2B5EF4-FFF2-40B4-BE49-F238E27FC236}">
              <a16:creationId xmlns:a16="http://schemas.microsoft.com/office/drawing/2014/main" id="{2609B883-E44E-6D8C-4595-F7D0FE5E91D2}"/>
            </a:ext>
          </a:extLst>
        </xdr:cNvPr>
        <xdr:cNvSpPr>
          <a:spLocks noChangeAspect="1" noChangeArrowheads="1"/>
        </xdr:cNvSpPr>
      </xdr:nvSpPr>
      <xdr:spPr bwMode="auto">
        <a:xfrm>
          <a:off x="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9525</xdr:rowOff>
    </xdr:to>
    <xdr:sp macro="" textlink="">
      <xdr:nvSpPr>
        <xdr:cNvPr id="30722" name="AutoShape 2">
          <a:extLst>
            <a:ext uri="{FF2B5EF4-FFF2-40B4-BE49-F238E27FC236}">
              <a16:creationId xmlns:a16="http://schemas.microsoft.com/office/drawing/2014/main" id="{E0D531E0-2A11-557D-7D45-FA98F9B4E59C}"/>
            </a:ext>
          </a:extLst>
        </xdr:cNvPr>
        <xdr:cNvSpPr>
          <a:spLocks noChangeAspect="1" noChangeArrowheads="1"/>
        </xdr:cNvSpPr>
      </xdr:nvSpPr>
      <xdr:spPr bwMode="auto">
        <a:xfrm>
          <a:off x="0" y="699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66675</xdr:rowOff>
    </xdr:to>
    <xdr:sp macro="" textlink="">
      <xdr:nvSpPr>
        <xdr:cNvPr id="30723" name="AutoShape 3">
          <a:extLst>
            <a:ext uri="{FF2B5EF4-FFF2-40B4-BE49-F238E27FC236}">
              <a16:creationId xmlns:a16="http://schemas.microsoft.com/office/drawing/2014/main" id="{6F0B4000-0FC8-E126-2BD4-E07291D42197}"/>
            </a:ext>
          </a:extLst>
        </xdr:cNvPr>
        <xdr:cNvSpPr>
          <a:spLocks noChangeAspect="1" noChangeArrowheads="1"/>
        </xdr:cNvSpPr>
      </xdr:nvSpPr>
      <xdr:spPr bwMode="auto">
        <a:xfrm>
          <a:off x="0" y="14163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37</xdr:row>
      <xdr:rowOff>304800</xdr:rowOff>
    </xdr:to>
    <xdr:sp macro="" textlink="">
      <xdr:nvSpPr>
        <xdr:cNvPr id="30724" name="AutoShape 4">
          <a:extLst>
            <a:ext uri="{FF2B5EF4-FFF2-40B4-BE49-F238E27FC236}">
              <a16:creationId xmlns:a16="http://schemas.microsoft.com/office/drawing/2014/main" id="{75A8361B-7089-5628-1233-A3635F39C23D}"/>
            </a:ext>
          </a:extLst>
        </xdr:cNvPr>
        <xdr:cNvSpPr>
          <a:spLocks noChangeAspect="1" noChangeArrowheads="1"/>
        </xdr:cNvSpPr>
      </xdr:nvSpPr>
      <xdr:spPr bwMode="auto">
        <a:xfrm>
          <a:off x="0" y="1604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77</xdr:row>
      <xdr:rowOff>0</xdr:rowOff>
    </xdr:from>
    <xdr:to>
      <xdr:col>0</xdr:col>
      <xdr:colOff>868680</xdr:colOff>
      <xdr:row>78</xdr:row>
      <xdr:rowOff>182880</xdr:rowOff>
    </xdr:to>
    <xdr:pic>
      <xdr:nvPicPr>
        <xdr:cNvPr id="2" name="Picture 1">
          <a:extLst>
            <a:ext uri="{FF2B5EF4-FFF2-40B4-BE49-F238E27FC236}">
              <a16:creationId xmlns:a16="http://schemas.microsoft.com/office/drawing/2014/main" id="{52858D7E-73DC-FB3C-C738-EE8BF8BD9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9801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868680</xdr:colOff>
      <xdr:row>155</xdr:row>
      <xdr:rowOff>182880</xdr:rowOff>
    </xdr:to>
    <xdr:pic>
      <xdr:nvPicPr>
        <xdr:cNvPr id="3" name="Picture 2">
          <a:extLst>
            <a:ext uri="{FF2B5EF4-FFF2-40B4-BE49-F238E27FC236}">
              <a16:creationId xmlns:a16="http://schemas.microsoft.com/office/drawing/2014/main" id="{DB3CF45A-13EC-8159-3170-E55F771DA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5129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868680</xdr:colOff>
      <xdr:row>160</xdr:row>
      <xdr:rowOff>182880</xdr:rowOff>
    </xdr:to>
    <xdr:pic>
      <xdr:nvPicPr>
        <xdr:cNvPr id="4" name="Picture 3">
          <a:extLst>
            <a:ext uri="{FF2B5EF4-FFF2-40B4-BE49-F238E27FC236}">
              <a16:creationId xmlns:a16="http://schemas.microsoft.com/office/drawing/2014/main" id="{BF715C73-DE68-D403-001E-CA62D2ED3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2122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868680</xdr:colOff>
      <xdr:row>177</xdr:row>
      <xdr:rowOff>182880</xdr:rowOff>
    </xdr:to>
    <xdr:pic>
      <xdr:nvPicPr>
        <xdr:cNvPr id="5" name="Picture 4">
          <a:extLst>
            <a:ext uri="{FF2B5EF4-FFF2-40B4-BE49-F238E27FC236}">
              <a16:creationId xmlns:a16="http://schemas.microsoft.com/office/drawing/2014/main" id="{577F2B8A-319E-4247-75AF-9CCC91892A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2396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868680</xdr:colOff>
      <xdr:row>182</xdr:row>
      <xdr:rowOff>182880</xdr:rowOff>
    </xdr:to>
    <xdr:pic>
      <xdr:nvPicPr>
        <xdr:cNvPr id="6" name="Picture 5">
          <a:extLst>
            <a:ext uri="{FF2B5EF4-FFF2-40B4-BE49-F238E27FC236}">
              <a16:creationId xmlns:a16="http://schemas.microsoft.com/office/drawing/2014/main" id="{F738FCFB-ACC3-8410-2480-E7F9FF77A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7712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5963482</xdr:colOff>
      <xdr:row>9</xdr:row>
      <xdr:rowOff>181240</xdr:rowOff>
    </xdr:to>
    <xdr:pic>
      <xdr:nvPicPr>
        <xdr:cNvPr id="2" name="Picture 1">
          <a:extLst>
            <a:ext uri="{FF2B5EF4-FFF2-40B4-BE49-F238E27FC236}">
              <a16:creationId xmlns:a16="http://schemas.microsoft.com/office/drawing/2014/main" id="{8BD83536-C58E-4DE6-1451-A55C3D958012}"/>
            </a:ext>
          </a:extLst>
        </xdr:cNvPr>
        <xdr:cNvPicPr>
          <a:picLocks noChangeAspect="1"/>
        </xdr:cNvPicPr>
      </xdr:nvPicPr>
      <xdr:blipFill>
        <a:blip xmlns:r="http://schemas.openxmlformats.org/officeDocument/2006/relationships" r:embed="rId1"/>
        <a:stretch>
          <a:fillRect/>
        </a:stretch>
      </xdr:blipFill>
      <xdr:spPr>
        <a:xfrm>
          <a:off x="0" y="0"/>
          <a:ext cx="5963482" cy="1895740"/>
        </a:xfrm>
        <a:prstGeom prst="rect">
          <a:avLst/>
        </a:prstGeom>
      </xdr:spPr>
    </xdr:pic>
    <xdr:clientData/>
  </xdr:twoCellAnchor>
  <xdr:twoCellAnchor editAs="oneCell">
    <xdr:from>
      <xdr:col>0</xdr:col>
      <xdr:colOff>0</xdr:colOff>
      <xdr:row>11</xdr:row>
      <xdr:rowOff>0</xdr:rowOff>
    </xdr:from>
    <xdr:to>
      <xdr:col>0</xdr:col>
      <xdr:colOff>304800</xdr:colOff>
      <xdr:row>11</xdr:row>
      <xdr:rowOff>304800</xdr:rowOff>
    </xdr:to>
    <xdr:sp macro="" textlink="">
      <xdr:nvSpPr>
        <xdr:cNvPr id="31745" name="AutoShape 1">
          <a:extLst>
            <a:ext uri="{FF2B5EF4-FFF2-40B4-BE49-F238E27FC236}">
              <a16:creationId xmlns:a16="http://schemas.microsoft.com/office/drawing/2014/main" id="{8D7D391B-D5ED-5F0F-7287-168B988D2EEC}"/>
            </a:ext>
          </a:extLst>
        </xdr:cNvPr>
        <xdr:cNvSpPr>
          <a:spLocks noChangeAspect="1" noChangeArrowheads="1"/>
        </xdr:cNvSpPr>
      </xdr:nvSpPr>
      <xdr:spPr bwMode="auto">
        <a:xfrm>
          <a:off x="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9525</xdr:rowOff>
    </xdr:to>
    <xdr:sp macro="" textlink="">
      <xdr:nvSpPr>
        <xdr:cNvPr id="31746" name="AutoShape 2">
          <a:extLst>
            <a:ext uri="{FF2B5EF4-FFF2-40B4-BE49-F238E27FC236}">
              <a16:creationId xmlns:a16="http://schemas.microsoft.com/office/drawing/2014/main" id="{58B76BC0-C92C-426F-5535-0FAF8723DE80}"/>
            </a:ext>
          </a:extLst>
        </xdr:cNvPr>
        <xdr:cNvSpPr>
          <a:spLocks noChangeAspect="1" noChangeArrowheads="1"/>
        </xdr:cNvSpPr>
      </xdr:nvSpPr>
      <xdr:spPr bwMode="auto">
        <a:xfrm>
          <a:off x="0" y="271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66675</xdr:rowOff>
    </xdr:to>
    <xdr:sp macro="" textlink="">
      <xdr:nvSpPr>
        <xdr:cNvPr id="31747" name="AutoShape 3">
          <a:extLst>
            <a:ext uri="{FF2B5EF4-FFF2-40B4-BE49-F238E27FC236}">
              <a16:creationId xmlns:a16="http://schemas.microsoft.com/office/drawing/2014/main" id="{92D6238D-74DF-1DD1-DF51-C49B8746097D}"/>
            </a:ext>
          </a:extLst>
        </xdr:cNvPr>
        <xdr:cNvSpPr>
          <a:spLocks noChangeAspect="1" noChangeArrowheads="1"/>
        </xdr:cNvSpPr>
      </xdr:nvSpPr>
      <xdr:spPr bwMode="auto">
        <a:xfrm>
          <a:off x="0" y="432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66675</xdr:rowOff>
    </xdr:to>
    <xdr:sp macro="" textlink="">
      <xdr:nvSpPr>
        <xdr:cNvPr id="31748" name="AutoShape 4">
          <a:extLst>
            <a:ext uri="{FF2B5EF4-FFF2-40B4-BE49-F238E27FC236}">
              <a16:creationId xmlns:a16="http://schemas.microsoft.com/office/drawing/2014/main" id="{90C75285-DAEF-08ED-DF07-93B21F7615E2}"/>
            </a:ext>
          </a:extLst>
        </xdr:cNvPr>
        <xdr:cNvSpPr>
          <a:spLocks noChangeAspect="1" noChangeArrowheads="1"/>
        </xdr:cNvSpPr>
      </xdr:nvSpPr>
      <xdr:spPr bwMode="auto">
        <a:xfrm>
          <a:off x="0" y="4943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28</xdr:row>
      <xdr:rowOff>304800</xdr:rowOff>
    </xdr:to>
    <xdr:sp macro="" textlink="">
      <xdr:nvSpPr>
        <xdr:cNvPr id="31749" name="AutoShape 5">
          <a:extLst>
            <a:ext uri="{FF2B5EF4-FFF2-40B4-BE49-F238E27FC236}">
              <a16:creationId xmlns:a16="http://schemas.microsoft.com/office/drawing/2014/main" id="{BA30E5A9-47BD-8912-616D-E0AD4661A974}"/>
            </a:ext>
          </a:extLst>
        </xdr:cNvPr>
        <xdr:cNvSpPr>
          <a:spLocks noChangeAspect="1" noChangeArrowheads="1"/>
        </xdr:cNvSpPr>
      </xdr:nvSpPr>
      <xdr:spPr bwMode="auto">
        <a:xfrm>
          <a:off x="0"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5449060</xdr:colOff>
      <xdr:row>7</xdr:row>
      <xdr:rowOff>124028</xdr:rowOff>
    </xdr:to>
    <xdr:pic>
      <xdr:nvPicPr>
        <xdr:cNvPr id="2" name="Picture 1">
          <a:extLst>
            <a:ext uri="{FF2B5EF4-FFF2-40B4-BE49-F238E27FC236}">
              <a16:creationId xmlns:a16="http://schemas.microsoft.com/office/drawing/2014/main" id="{09D3D257-DB79-6A9D-F642-E9081CA6E171}"/>
            </a:ext>
          </a:extLst>
        </xdr:cNvPr>
        <xdr:cNvPicPr>
          <a:picLocks noChangeAspect="1"/>
        </xdr:cNvPicPr>
      </xdr:nvPicPr>
      <xdr:blipFill>
        <a:blip xmlns:r="http://schemas.openxmlformats.org/officeDocument/2006/relationships" r:embed="rId1"/>
        <a:stretch>
          <a:fillRect/>
        </a:stretch>
      </xdr:blipFill>
      <xdr:spPr>
        <a:xfrm>
          <a:off x="0" y="0"/>
          <a:ext cx="5449060" cy="1457528"/>
        </a:xfrm>
        <a:prstGeom prst="rect">
          <a:avLst/>
        </a:prstGeom>
      </xdr:spPr>
    </xdr:pic>
    <xdr:clientData/>
  </xdr:twoCellAnchor>
  <xdr:twoCellAnchor editAs="oneCell">
    <xdr:from>
      <xdr:col>0</xdr:col>
      <xdr:colOff>0</xdr:colOff>
      <xdr:row>8</xdr:row>
      <xdr:rowOff>0</xdr:rowOff>
    </xdr:from>
    <xdr:to>
      <xdr:col>0</xdr:col>
      <xdr:colOff>304800</xdr:colOff>
      <xdr:row>9</xdr:row>
      <xdr:rowOff>66675</xdr:rowOff>
    </xdr:to>
    <xdr:sp macro="" textlink="">
      <xdr:nvSpPr>
        <xdr:cNvPr id="32769" name="AutoShape 1">
          <a:extLst>
            <a:ext uri="{FF2B5EF4-FFF2-40B4-BE49-F238E27FC236}">
              <a16:creationId xmlns:a16="http://schemas.microsoft.com/office/drawing/2014/main" id="{9A42772F-7967-2077-0389-40210A0E5743}"/>
            </a:ext>
          </a:extLst>
        </xdr:cNvPr>
        <xdr:cNvSpPr>
          <a:spLocks noChangeAspect="1" noChangeArrowheads="1"/>
        </xdr:cNvSpPr>
      </xdr:nvSpPr>
      <xdr:spPr bwMode="auto">
        <a:xfrm>
          <a:off x="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66675</xdr:rowOff>
    </xdr:to>
    <xdr:sp macro="" textlink="">
      <xdr:nvSpPr>
        <xdr:cNvPr id="32770" name="AutoShape 2">
          <a:extLst>
            <a:ext uri="{FF2B5EF4-FFF2-40B4-BE49-F238E27FC236}">
              <a16:creationId xmlns:a16="http://schemas.microsoft.com/office/drawing/2014/main" id="{795A7E71-B3E7-A1FA-5E01-33F85D7FC57D}"/>
            </a:ext>
          </a:extLst>
        </xdr:cNvPr>
        <xdr:cNvSpPr>
          <a:spLocks noChangeAspect="1" noChangeArrowheads="1"/>
        </xdr:cNvSpPr>
      </xdr:nvSpPr>
      <xdr:spPr bwMode="auto">
        <a:xfrm>
          <a:off x="0" y="214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66675</xdr:rowOff>
    </xdr:to>
    <xdr:sp macro="" textlink="">
      <xdr:nvSpPr>
        <xdr:cNvPr id="32771" name="AutoShape 3">
          <a:extLst>
            <a:ext uri="{FF2B5EF4-FFF2-40B4-BE49-F238E27FC236}">
              <a16:creationId xmlns:a16="http://schemas.microsoft.com/office/drawing/2014/main" id="{5A336F96-FBE5-C8C2-15B9-44A438237A69}"/>
            </a:ext>
          </a:extLst>
        </xdr:cNvPr>
        <xdr:cNvSpPr>
          <a:spLocks noChangeAspect="1" noChangeArrowheads="1"/>
        </xdr:cNvSpPr>
      </xdr:nvSpPr>
      <xdr:spPr bwMode="auto">
        <a:xfrm>
          <a:off x="0" y="373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66675</xdr:rowOff>
    </xdr:to>
    <xdr:sp macro="" textlink="">
      <xdr:nvSpPr>
        <xdr:cNvPr id="32772" name="AutoShape 4">
          <a:extLst>
            <a:ext uri="{FF2B5EF4-FFF2-40B4-BE49-F238E27FC236}">
              <a16:creationId xmlns:a16="http://schemas.microsoft.com/office/drawing/2014/main" id="{BFE9869E-DC79-6027-AEC3-8E5A000D89B7}"/>
            </a:ext>
          </a:extLst>
        </xdr:cNvPr>
        <xdr:cNvSpPr>
          <a:spLocks noChangeAspect="1" noChangeArrowheads="1"/>
        </xdr:cNvSpPr>
      </xdr:nvSpPr>
      <xdr:spPr bwMode="auto">
        <a:xfrm>
          <a:off x="0" y="452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168</xdr:row>
      <xdr:rowOff>0</xdr:rowOff>
    </xdr:from>
    <xdr:to>
      <xdr:col>1</xdr:col>
      <xdr:colOff>866775</xdr:colOff>
      <xdr:row>169</xdr:row>
      <xdr:rowOff>171450</xdr:rowOff>
    </xdr:to>
    <xdr:pic>
      <xdr:nvPicPr>
        <xdr:cNvPr id="3" name="Picture 2">
          <a:extLst>
            <a:ext uri="{FF2B5EF4-FFF2-40B4-BE49-F238E27FC236}">
              <a16:creationId xmlns:a16="http://schemas.microsoft.com/office/drawing/2014/main" id="{91D712DD-C76A-76A5-A4E1-277B14F23D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402812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5753903</xdr:colOff>
      <xdr:row>8</xdr:row>
      <xdr:rowOff>57371</xdr:rowOff>
    </xdr:to>
    <xdr:pic>
      <xdr:nvPicPr>
        <xdr:cNvPr id="2" name="Picture 1">
          <a:extLst>
            <a:ext uri="{FF2B5EF4-FFF2-40B4-BE49-F238E27FC236}">
              <a16:creationId xmlns:a16="http://schemas.microsoft.com/office/drawing/2014/main" id="{CE86A50F-6CF8-E8A9-DC54-F74D0FDD9927}"/>
            </a:ext>
          </a:extLst>
        </xdr:cNvPr>
        <xdr:cNvPicPr>
          <a:picLocks noChangeAspect="1"/>
        </xdr:cNvPicPr>
      </xdr:nvPicPr>
      <xdr:blipFill>
        <a:blip xmlns:r="http://schemas.openxmlformats.org/officeDocument/2006/relationships" r:embed="rId1"/>
        <a:stretch>
          <a:fillRect/>
        </a:stretch>
      </xdr:blipFill>
      <xdr:spPr>
        <a:xfrm>
          <a:off x="0" y="0"/>
          <a:ext cx="5753903" cy="1581371"/>
        </a:xfrm>
        <a:prstGeom prst="rect">
          <a:avLst/>
        </a:prstGeom>
      </xdr:spPr>
    </xdr:pic>
    <xdr:clientData/>
  </xdr:twoCellAnchor>
  <xdr:twoCellAnchor editAs="oneCell">
    <xdr:from>
      <xdr:col>0</xdr:col>
      <xdr:colOff>0</xdr:colOff>
      <xdr:row>9</xdr:row>
      <xdr:rowOff>0</xdr:rowOff>
    </xdr:from>
    <xdr:to>
      <xdr:col>0</xdr:col>
      <xdr:colOff>304800</xdr:colOff>
      <xdr:row>10</xdr:row>
      <xdr:rowOff>66675</xdr:rowOff>
    </xdr:to>
    <xdr:sp macro="" textlink="">
      <xdr:nvSpPr>
        <xdr:cNvPr id="33793" name="AutoShape 1">
          <a:extLst>
            <a:ext uri="{FF2B5EF4-FFF2-40B4-BE49-F238E27FC236}">
              <a16:creationId xmlns:a16="http://schemas.microsoft.com/office/drawing/2014/main" id="{457BFFB2-DAE3-EEB6-C38A-1F45CC85628A}"/>
            </a:ext>
          </a:extLst>
        </xdr:cNvPr>
        <xdr:cNvSpPr>
          <a:spLocks noChangeAspect="1" noChangeArrowheads="1"/>
        </xdr:cNvSpPr>
      </xdr:nvSpPr>
      <xdr:spPr bwMode="auto">
        <a:xfrm>
          <a:off x="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66675</xdr:rowOff>
    </xdr:to>
    <xdr:sp macro="" textlink="">
      <xdr:nvSpPr>
        <xdr:cNvPr id="33794" name="AutoShape 2">
          <a:extLst>
            <a:ext uri="{FF2B5EF4-FFF2-40B4-BE49-F238E27FC236}">
              <a16:creationId xmlns:a16="http://schemas.microsoft.com/office/drawing/2014/main" id="{0AC80CC6-95D9-DBFF-D166-DC96E9755704}"/>
            </a:ext>
          </a:extLst>
        </xdr:cNvPr>
        <xdr:cNvSpPr>
          <a:spLocks noChangeAspect="1" noChangeArrowheads="1"/>
        </xdr:cNvSpPr>
      </xdr:nvSpPr>
      <xdr:spPr bwMode="auto">
        <a:xfrm>
          <a:off x="0" y="2505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33795" name="AutoShape 3">
          <a:extLst>
            <a:ext uri="{FF2B5EF4-FFF2-40B4-BE49-F238E27FC236}">
              <a16:creationId xmlns:a16="http://schemas.microsoft.com/office/drawing/2014/main" id="{2F71FE2C-5A64-2D71-64C4-365C18C56E8A}"/>
            </a:ext>
          </a:extLst>
        </xdr:cNvPr>
        <xdr:cNvSpPr>
          <a:spLocks noChangeAspect="1" noChangeArrowheads="1"/>
        </xdr:cNvSpPr>
      </xdr:nvSpPr>
      <xdr:spPr bwMode="auto">
        <a:xfrm>
          <a:off x="0" y="409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66675</xdr:rowOff>
    </xdr:to>
    <xdr:sp macro="" textlink="">
      <xdr:nvSpPr>
        <xdr:cNvPr id="33796" name="AutoShape 4">
          <a:extLst>
            <a:ext uri="{FF2B5EF4-FFF2-40B4-BE49-F238E27FC236}">
              <a16:creationId xmlns:a16="http://schemas.microsoft.com/office/drawing/2014/main" id="{BA4575DB-A692-9BE2-F7AF-E6C6C64C0522}"/>
            </a:ext>
          </a:extLst>
        </xdr:cNvPr>
        <xdr:cNvSpPr>
          <a:spLocks noChangeAspect="1" noChangeArrowheads="1"/>
        </xdr:cNvSpPr>
      </xdr:nvSpPr>
      <xdr:spPr bwMode="auto">
        <a:xfrm>
          <a:off x="0" y="471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71</xdr:row>
      <xdr:rowOff>0</xdr:rowOff>
    </xdr:from>
    <xdr:to>
      <xdr:col>1</xdr:col>
      <xdr:colOff>866775</xdr:colOff>
      <xdr:row>72</xdr:row>
      <xdr:rowOff>171450</xdr:rowOff>
    </xdr:to>
    <xdr:pic>
      <xdr:nvPicPr>
        <xdr:cNvPr id="3" name="Picture 2">
          <a:extLst>
            <a:ext uri="{FF2B5EF4-FFF2-40B4-BE49-F238E27FC236}">
              <a16:creationId xmlns:a16="http://schemas.microsoft.com/office/drawing/2014/main" id="{77454C2E-7104-A5B3-5769-7447EC9339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72200" y="172116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866775</xdr:colOff>
      <xdr:row>229</xdr:row>
      <xdr:rowOff>171450</xdr:rowOff>
    </xdr:to>
    <xdr:pic>
      <xdr:nvPicPr>
        <xdr:cNvPr id="4" name="Picture 3">
          <a:extLst>
            <a:ext uri="{FF2B5EF4-FFF2-40B4-BE49-F238E27FC236}">
              <a16:creationId xmlns:a16="http://schemas.microsoft.com/office/drawing/2014/main" id="{FAC3C7CB-F1D8-10EB-9723-64B4204E3D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72200" y="547497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5706271</xdr:colOff>
      <xdr:row>7</xdr:row>
      <xdr:rowOff>114502</xdr:rowOff>
    </xdr:to>
    <xdr:pic>
      <xdr:nvPicPr>
        <xdr:cNvPr id="2" name="Picture 1">
          <a:extLst>
            <a:ext uri="{FF2B5EF4-FFF2-40B4-BE49-F238E27FC236}">
              <a16:creationId xmlns:a16="http://schemas.microsoft.com/office/drawing/2014/main" id="{5219AB6E-22B1-A908-CE44-A5DC52B70594}"/>
            </a:ext>
          </a:extLst>
        </xdr:cNvPr>
        <xdr:cNvPicPr>
          <a:picLocks noChangeAspect="1"/>
        </xdr:cNvPicPr>
      </xdr:nvPicPr>
      <xdr:blipFill>
        <a:blip xmlns:r="http://schemas.openxmlformats.org/officeDocument/2006/relationships" r:embed="rId1"/>
        <a:stretch>
          <a:fillRect/>
        </a:stretch>
      </xdr:blipFill>
      <xdr:spPr>
        <a:xfrm>
          <a:off x="0" y="0"/>
          <a:ext cx="5706271" cy="1448002"/>
        </a:xfrm>
        <a:prstGeom prst="rect">
          <a:avLst/>
        </a:prstGeom>
      </xdr:spPr>
    </xdr:pic>
    <xdr:clientData/>
  </xdr:twoCellAnchor>
  <xdr:twoCellAnchor editAs="oneCell">
    <xdr:from>
      <xdr:col>0</xdr:col>
      <xdr:colOff>0</xdr:colOff>
      <xdr:row>10</xdr:row>
      <xdr:rowOff>0</xdr:rowOff>
    </xdr:from>
    <xdr:to>
      <xdr:col>0</xdr:col>
      <xdr:colOff>304800</xdr:colOff>
      <xdr:row>11</xdr:row>
      <xdr:rowOff>9525</xdr:rowOff>
    </xdr:to>
    <xdr:sp macro="" textlink="">
      <xdr:nvSpPr>
        <xdr:cNvPr id="34817" name="AutoShape 1">
          <a:extLst>
            <a:ext uri="{FF2B5EF4-FFF2-40B4-BE49-F238E27FC236}">
              <a16:creationId xmlns:a16="http://schemas.microsoft.com/office/drawing/2014/main" id="{138F4829-A048-FB90-6585-C68941727CC1}"/>
            </a:ext>
          </a:extLst>
        </xdr:cNvPr>
        <xdr:cNvSpPr>
          <a:spLocks noChangeAspect="1" noChangeArrowheads="1"/>
        </xdr:cNvSpPr>
      </xdr:nvSpPr>
      <xdr:spPr bwMode="auto">
        <a:xfrm>
          <a:off x="0" y="207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66675</xdr:rowOff>
    </xdr:to>
    <xdr:sp macro="" textlink="">
      <xdr:nvSpPr>
        <xdr:cNvPr id="34818" name="AutoShape 2">
          <a:extLst>
            <a:ext uri="{FF2B5EF4-FFF2-40B4-BE49-F238E27FC236}">
              <a16:creationId xmlns:a16="http://schemas.microsoft.com/office/drawing/2014/main" id="{63B258CB-8F80-66BA-99CB-6B4A656973F9}"/>
            </a:ext>
          </a:extLst>
        </xdr:cNvPr>
        <xdr:cNvSpPr>
          <a:spLocks noChangeAspect="1" noChangeArrowheads="1"/>
        </xdr:cNvSpPr>
      </xdr:nvSpPr>
      <xdr:spPr bwMode="auto">
        <a:xfrm>
          <a:off x="0" y="349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34819" name="AutoShape 3">
          <a:extLst>
            <a:ext uri="{FF2B5EF4-FFF2-40B4-BE49-F238E27FC236}">
              <a16:creationId xmlns:a16="http://schemas.microsoft.com/office/drawing/2014/main" id="{9D4AE8CA-18B3-A1B4-6DE0-A6163577A6F8}"/>
            </a:ext>
          </a:extLst>
        </xdr:cNvPr>
        <xdr:cNvSpPr>
          <a:spLocks noChangeAspect="1" noChangeArrowheads="1"/>
        </xdr:cNvSpPr>
      </xdr:nvSpPr>
      <xdr:spPr bwMode="auto">
        <a:xfrm>
          <a:off x="0" y="411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108</xdr:row>
      <xdr:rowOff>0</xdr:rowOff>
    </xdr:from>
    <xdr:to>
      <xdr:col>1</xdr:col>
      <xdr:colOff>866775</xdr:colOff>
      <xdr:row>109</xdr:row>
      <xdr:rowOff>171450</xdr:rowOff>
    </xdr:to>
    <xdr:pic>
      <xdr:nvPicPr>
        <xdr:cNvPr id="3" name="Picture 2">
          <a:extLst>
            <a:ext uri="{FF2B5EF4-FFF2-40B4-BE49-F238E27FC236}">
              <a16:creationId xmlns:a16="http://schemas.microsoft.com/office/drawing/2014/main" id="{BD78E4EE-5AC6-9C16-1389-3C0FA66638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25860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866775</xdr:colOff>
      <xdr:row>142</xdr:row>
      <xdr:rowOff>171450</xdr:rowOff>
    </xdr:to>
    <xdr:pic>
      <xdr:nvPicPr>
        <xdr:cNvPr id="4" name="Picture 3">
          <a:extLst>
            <a:ext uri="{FF2B5EF4-FFF2-40B4-BE49-F238E27FC236}">
              <a16:creationId xmlns:a16="http://schemas.microsoft.com/office/drawing/2014/main" id="{0A559168-ED98-46DE-D355-C4E7BB1583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336423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866775</xdr:colOff>
      <xdr:row>151</xdr:row>
      <xdr:rowOff>171450</xdr:rowOff>
    </xdr:to>
    <xdr:pic>
      <xdr:nvPicPr>
        <xdr:cNvPr id="5" name="Picture 4">
          <a:extLst>
            <a:ext uri="{FF2B5EF4-FFF2-40B4-BE49-F238E27FC236}">
              <a16:creationId xmlns:a16="http://schemas.microsoft.com/office/drawing/2014/main" id="{244062A2-CA49-C331-6B5C-D83F33F9D9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35766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866775</xdr:colOff>
      <xdr:row>172</xdr:row>
      <xdr:rowOff>171450</xdr:rowOff>
    </xdr:to>
    <xdr:pic>
      <xdr:nvPicPr>
        <xdr:cNvPr id="6" name="Picture 5">
          <a:extLst>
            <a:ext uri="{FF2B5EF4-FFF2-40B4-BE49-F238E27FC236}">
              <a16:creationId xmlns:a16="http://schemas.microsoft.com/office/drawing/2014/main" id="{78082551-8422-3E35-BAAD-518A3E1137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0719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866775</xdr:colOff>
      <xdr:row>177</xdr:row>
      <xdr:rowOff>171450</xdr:rowOff>
    </xdr:to>
    <xdr:pic>
      <xdr:nvPicPr>
        <xdr:cNvPr id="7" name="Picture 6">
          <a:extLst>
            <a:ext uri="{FF2B5EF4-FFF2-40B4-BE49-F238E27FC236}">
              <a16:creationId xmlns:a16="http://schemas.microsoft.com/office/drawing/2014/main" id="{C031A4BC-8230-7DF8-01BC-1742A64CC7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19004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866775</xdr:colOff>
      <xdr:row>182</xdr:row>
      <xdr:rowOff>171450</xdr:rowOff>
    </xdr:to>
    <xdr:pic>
      <xdr:nvPicPr>
        <xdr:cNvPr id="8" name="Picture 7">
          <a:extLst>
            <a:ext uri="{FF2B5EF4-FFF2-40B4-BE49-F238E27FC236}">
              <a16:creationId xmlns:a16="http://schemas.microsoft.com/office/drawing/2014/main" id="{81DE4365-3069-5536-A35A-5DCE2689A7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30815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866775</xdr:colOff>
      <xdr:row>187</xdr:row>
      <xdr:rowOff>171450</xdr:rowOff>
    </xdr:to>
    <xdr:pic>
      <xdr:nvPicPr>
        <xdr:cNvPr id="9" name="Picture 8">
          <a:extLst>
            <a:ext uri="{FF2B5EF4-FFF2-40B4-BE49-F238E27FC236}">
              <a16:creationId xmlns:a16="http://schemas.microsoft.com/office/drawing/2014/main" id="{19E345CC-58A5-5596-9A7B-E0245829A1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42626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243</xdr:row>
      <xdr:rowOff>0</xdr:rowOff>
    </xdr:from>
    <xdr:to>
      <xdr:col>1</xdr:col>
      <xdr:colOff>866775</xdr:colOff>
      <xdr:row>244</xdr:row>
      <xdr:rowOff>171450</xdr:rowOff>
    </xdr:to>
    <xdr:pic>
      <xdr:nvPicPr>
        <xdr:cNvPr id="10" name="Picture 9">
          <a:extLst>
            <a:ext uri="{FF2B5EF4-FFF2-40B4-BE49-F238E27FC236}">
              <a16:creationId xmlns:a16="http://schemas.microsoft.com/office/drawing/2014/main" id="{A8890D58-7D82-1805-0D56-8F3ADE69AE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579120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356</xdr:row>
      <xdr:rowOff>0</xdr:rowOff>
    </xdr:from>
    <xdr:to>
      <xdr:col>1</xdr:col>
      <xdr:colOff>866775</xdr:colOff>
      <xdr:row>357</xdr:row>
      <xdr:rowOff>171450</xdr:rowOff>
    </xdr:to>
    <xdr:pic>
      <xdr:nvPicPr>
        <xdr:cNvPr id="11" name="Picture 10">
          <a:extLst>
            <a:ext uri="{FF2B5EF4-FFF2-40B4-BE49-F238E27FC236}">
              <a16:creationId xmlns:a16="http://schemas.microsoft.com/office/drawing/2014/main" id="{CCC9462B-276F-E165-ADCF-40AA345581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849725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361</xdr:row>
      <xdr:rowOff>0</xdr:rowOff>
    </xdr:from>
    <xdr:to>
      <xdr:col>1</xdr:col>
      <xdr:colOff>866775</xdr:colOff>
      <xdr:row>362</xdr:row>
      <xdr:rowOff>171450</xdr:rowOff>
    </xdr:to>
    <xdr:pic>
      <xdr:nvPicPr>
        <xdr:cNvPr id="12" name="Picture 11">
          <a:extLst>
            <a:ext uri="{FF2B5EF4-FFF2-40B4-BE49-F238E27FC236}">
              <a16:creationId xmlns:a16="http://schemas.microsoft.com/office/drawing/2014/main" id="{2D6F4575-9402-0544-DF3E-CB9248A95D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861536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366</xdr:row>
      <xdr:rowOff>0</xdr:rowOff>
    </xdr:from>
    <xdr:to>
      <xdr:col>1</xdr:col>
      <xdr:colOff>866775</xdr:colOff>
      <xdr:row>367</xdr:row>
      <xdr:rowOff>171450</xdr:rowOff>
    </xdr:to>
    <xdr:pic>
      <xdr:nvPicPr>
        <xdr:cNvPr id="13" name="Picture 12">
          <a:extLst>
            <a:ext uri="{FF2B5EF4-FFF2-40B4-BE49-F238E27FC236}">
              <a16:creationId xmlns:a16="http://schemas.microsoft.com/office/drawing/2014/main" id="{38F30549-1E9A-F396-B3B3-2A579B5B70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873347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387</xdr:row>
      <xdr:rowOff>0</xdr:rowOff>
    </xdr:from>
    <xdr:to>
      <xdr:col>1</xdr:col>
      <xdr:colOff>866775</xdr:colOff>
      <xdr:row>388</xdr:row>
      <xdr:rowOff>171450</xdr:rowOff>
    </xdr:to>
    <xdr:pic>
      <xdr:nvPicPr>
        <xdr:cNvPr id="14" name="Picture 13">
          <a:extLst>
            <a:ext uri="{FF2B5EF4-FFF2-40B4-BE49-F238E27FC236}">
              <a16:creationId xmlns:a16="http://schemas.microsoft.com/office/drawing/2014/main" id="{18EF5619-3A76-2DCF-63F1-D4A3BA3F95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923925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472</xdr:row>
      <xdr:rowOff>0</xdr:rowOff>
    </xdr:from>
    <xdr:to>
      <xdr:col>1</xdr:col>
      <xdr:colOff>866775</xdr:colOff>
      <xdr:row>473</xdr:row>
      <xdr:rowOff>171450</xdr:rowOff>
    </xdr:to>
    <xdr:pic>
      <xdr:nvPicPr>
        <xdr:cNvPr id="15" name="Picture 14">
          <a:extLst>
            <a:ext uri="{FF2B5EF4-FFF2-40B4-BE49-F238E27FC236}">
              <a16:creationId xmlns:a16="http://schemas.microsoft.com/office/drawing/2014/main" id="{DC5A2F8B-3EBC-E726-E415-35EA47F8DE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1127474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565</xdr:row>
      <xdr:rowOff>0</xdr:rowOff>
    </xdr:from>
    <xdr:to>
      <xdr:col>1</xdr:col>
      <xdr:colOff>866775</xdr:colOff>
      <xdr:row>566</xdr:row>
      <xdr:rowOff>171450</xdr:rowOff>
    </xdr:to>
    <xdr:pic>
      <xdr:nvPicPr>
        <xdr:cNvPr id="16" name="Picture 15">
          <a:extLst>
            <a:ext uri="{FF2B5EF4-FFF2-40B4-BE49-F238E27FC236}">
              <a16:creationId xmlns:a16="http://schemas.microsoft.com/office/drawing/2014/main" id="{3C528392-B353-938D-66E3-B981B8FEB7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1349883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590</xdr:row>
      <xdr:rowOff>0</xdr:rowOff>
    </xdr:from>
    <xdr:to>
      <xdr:col>1</xdr:col>
      <xdr:colOff>866775</xdr:colOff>
      <xdr:row>591</xdr:row>
      <xdr:rowOff>171450</xdr:rowOff>
    </xdr:to>
    <xdr:pic>
      <xdr:nvPicPr>
        <xdr:cNvPr id="17" name="Picture 16">
          <a:extLst>
            <a:ext uri="{FF2B5EF4-FFF2-40B4-BE49-F238E27FC236}">
              <a16:creationId xmlns:a16="http://schemas.microsoft.com/office/drawing/2014/main" id="{3BCD4302-C3EB-09C6-B0FB-5205023A06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1408842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3858163</xdr:colOff>
      <xdr:row>12</xdr:row>
      <xdr:rowOff>57477</xdr:rowOff>
    </xdr:to>
    <xdr:pic>
      <xdr:nvPicPr>
        <xdr:cNvPr id="2" name="Picture 1">
          <a:extLst>
            <a:ext uri="{FF2B5EF4-FFF2-40B4-BE49-F238E27FC236}">
              <a16:creationId xmlns:a16="http://schemas.microsoft.com/office/drawing/2014/main" id="{EC0A5F8E-C58B-41FA-4E13-383192BCF246}"/>
            </a:ext>
          </a:extLst>
        </xdr:cNvPr>
        <xdr:cNvPicPr>
          <a:picLocks noChangeAspect="1"/>
        </xdr:cNvPicPr>
      </xdr:nvPicPr>
      <xdr:blipFill>
        <a:blip xmlns:r="http://schemas.openxmlformats.org/officeDocument/2006/relationships" r:embed="rId1"/>
        <a:stretch>
          <a:fillRect/>
        </a:stretch>
      </xdr:blipFill>
      <xdr:spPr>
        <a:xfrm>
          <a:off x="0" y="0"/>
          <a:ext cx="3858163" cy="2343477"/>
        </a:xfrm>
        <a:prstGeom prst="rect">
          <a:avLst/>
        </a:prstGeom>
      </xdr:spPr>
    </xdr:pic>
    <xdr:clientData/>
  </xdr:twoCellAnchor>
  <xdr:twoCellAnchor editAs="oneCell">
    <xdr:from>
      <xdr:col>0</xdr:col>
      <xdr:colOff>0</xdr:colOff>
      <xdr:row>13</xdr:row>
      <xdr:rowOff>0</xdr:rowOff>
    </xdr:from>
    <xdr:to>
      <xdr:col>0</xdr:col>
      <xdr:colOff>304800</xdr:colOff>
      <xdr:row>14</xdr:row>
      <xdr:rowOff>66675</xdr:rowOff>
    </xdr:to>
    <xdr:sp macro="" textlink="">
      <xdr:nvSpPr>
        <xdr:cNvPr id="35841" name="AutoShape 1">
          <a:extLst>
            <a:ext uri="{FF2B5EF4-FFF2-40B4-BE49-F238E27FC236}">
              <a16:creationId xmlns:a16="http://schemas.microsoft.com/office/drawing/2014/main" id="{DE1DE17E-E96D-2F63-F81A-4C06A95E005A}"/>
            </a:ext>
          </a:extLst>
        </xdr:cNvPr>
        <xdr:cNvSpPr>
          <a:spLocks noChangeAspect="1" noChangeArrowheads="1"/>
        </xdr:cNvSpPr>
      </xdr:nvSpPr>
      <xdr:spPr bwMode="auto">
        <a:xfrm>
          <a:off x="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66675</xdr:rowOff>
    </xdr:to>
    <xdr:sp macro="" textlink="">
      <xdr:nvSpPr>
        <xdr:cNvPr id="35842" name="AutoShape 2">
          <a:extLst>
            <a:ext uri="{FF2B5EF4-FFF2-40B4-BE49-F238E27FC236}">
              <a16:creationId xmlns:a16="http://schemas.microsoft.com/office/drawing/2014/main" id="{D64D2234-47BC-E254-AB82-DAE91AF7951C}"/>
            </a:ext>
          </a:extLst>
        </xdr:cNvPr>
        <xdr:cNvSpPr>
          <a:spLocks noChangeAspect="1" noChangeArrowheads="1"/>
        </xdr:cNvSpPr>
      </xdr:nvSpPr>
      <xdr:spPr bwMode="auto">
        <a:xfrm>
          <a:off x="0" y="3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35843" name="AutoShape 3">
          <a:extLst>
            <a:ext uri="{FF2B5EF4-FFF2-40B4-BE49-F238E27FC236}">
              <a16:creationId xmlns:a16="http://schemas.microsoft.com/office/drawing/2014/main" id="{6B8EC72C-7930-6796-8A9A-5372AE8858F8}"/>
            </a:ext>
          </a:extLst>
        </xdr:cNvPr>
        <xdr:cNvSpPr>
          <a:spLocks noChangeAspect="1" noChangeArrowheads="1"/>
        </xdr:cNvSpPr>
      </xdr:nvSpPr>
      <xdr:spPr bwMode="auto">
        <a:xfrm>
          <a:off x="0" y="508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66675</xdr:rowOff>
    </xdr:to>
    <xdr:sp macro="" textlink="">
      <xdr:nvSpPr>
        <xdr:cNvPr id="35844" name="AutoShape 4">
          <a:extLst>
            <a:ext uri="{FF2B5EF4-FFF2-40B4-BE49-F238E27FC236}">
              <a16:creationId xmlns:a16="http://schemas.microsoft.com/office/drawing/2014/main" id="{E9ACE413-34EE-62F7-FBFC-77E9AA8BA662}"/>
            </a:ext>
          </a:extLst>
        </xdr:cNvPr>
        <xdr:cNvSpPr>
          <a:spLocks noChangeAspect="1" noChangeArrowheads="1"/>
        </xdr:cNvSpPr>
      </xdr:nvSpPr>
      <xdr:spPr bwMode="auto">
        <a:xfrm>
          <a:off x="0" y="587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101</xdr:row>
      <xdr:rowOff>0</xdr:rowOff>
    </xdr:from>
    <xdr:to>
      <xdr:col>1</xdr:col>
      <xdr:colOff>866775</xdr:colOff>
      <xdr:row>102</xdr:row>
      <xdr:rowOff>171450</xdr:rowOff>
    </xdr:to>
    <xdr:pic>
      <xdr:nvPicPr>
        <xdr:cNvPr id="3" name="Picture 2">
          <a:extLst>
            <a:ext uri="{FF2B5EF4-FFF2-40B4-BE49-F238E27FC236}">
              <a16:creationId xmlns:a16="http://schemas.microsoft.com/office/drawing/2014/main" id="{6E103CB5-14C3-0377-0A7A-EDDF7D49A0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4900" y="242030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5249008</xdr:colOff>
      <xdr:row>6</xdr:row>
      <xdr:rowOff>95423</xdr:rowOff>
    </xdr:to>
    <xdr:pic>
      <xdr:nvPicPr>
        <xdr:cNvPr id="2" name="Picture 1">
          <a:extLst>
            <a:ext uri="{FF2B5EF4-FFF2-40B4-BE49-F238E27FC236}">
              <a16:creationId xmlns:a16="http://schemas.microsoft.com/office/drawing/2014/main" id="{A5F2741E-A560-0F47-CEDE-6861ECDE468B}"/>
            </a:ext>
          </a:extLst>
        </xdr:cNvPr>
        <xdr:cNvPicPr>
          <a:picLocks noChangeAspect="1"/>
        </xdr:cNvPicPr>
      </xdr:nvPicPr>
      <xdr:blipFill>
        <a:blip xmlns:r="http://schemas.openxmlformats.org/officeDocument/2006/relationships" r:embed="rId1"/>
        <a:stretch>
          <a:fillRect/>
        </a:stretch>
      </xdr:blipFill>
      <xdr:spPr>
        <a:xfrm>
          <a:off x="0" y="0"/>
          <a:ext cx="5249008" cy="1238423"/>
        </a:xfrm>
        <a:prstGeom prst="rect">
          <a:avLst/>
        </a:prstGeom>
      </xdr:spPr>
    </xdr:pic>
    <xdr:clientData/>
  </xdr:twoCellAnchor>
  <xdr:twoCellAnchor editAs="oneCell">
    <xdr:from>
      <xdr:col>0</xdr:col>
      <xdr:colOff>0</xdr:colOff>
      <xdr:row>8</xdr:row>
      <xdr:rowOff>0</xdr:rowOff>
    </xdr:from>
    <xdr:to>
      <xdr:col>0</xdr:col>
      <xdr:colOff>304800</xdr:colOff>
      <xdr:row>9</xdr:row>
      <xdr:rowOff>66675</xdr:rowOff>
    </xdr:to>
    <xdr:sp macro="" textlink="">
      <xdr:nvSpPr>
        <xdr:cNvPr id="36865" name="AutoShape 1">
          <a:extLst>
            <a:ext uri="{FF2B5EF4-FFF2-40B4-BE49-F238E27FC236}">
              <a16:creationId xmlns:a16="http://schemas.microsoft.com/office/drawing/2014/main" id="{DE1C5960-48A2-8D70-4FEE-A9FA148A3113}"/>
            </a:ext>
          </a:extLst>
        </xdr:cNvPr>
        <xdr:cNvSpPr>
          <a:spLocks noChangeAspect="1" noChangeArrowheads="1"/>
        </xdr:cNvSpPr>
      </xdr:nvSpPr>
      <xdr:spPr bwMode="auto">
        <a:xfrm>
          <a:off x="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66675</xdr:rowOff>
    </xdr:to>
    <xdr:sp macro="" textlink="">
      <xdr:nvSpPr>
        <xdr:cNvPr id="36866" name="AutoShape 2">
          <a:extLst>
            <a:ext uri="{FF2B5EF4-FFF2-40B4-BE49-F238E27FC236}">
              <a16:creationId xmlns:a16="http://schemas.microsoft.com/office/drawing/2014/main" id="{F7431D62-2947-6271-CEEA-9961B3403CD1}"/>
            </a:ext>
          </a:extLst>
        </xdr:cNvPr>
        <xdr:cNvSpPr>
          <a:spLocks noChangeAspect="1" noChangeArrowheads="1"/>
        </xdr:cNvSpPr>
      </xdr:nvSpPr>
      <xdr:spPr bwMode="auto">
        <a:xfrm>
          <a:off x="0" y="231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66675</xdr:rowOff>
    </xdr:to>
    <xdr:sp macro="" textlink="">
      <xdr:nvSpPr>
        <xdr:cNvPr id="36867" name="AutoShape 3">
          <a:extLst>
            <a:ext uri="{FF2B5EF4-FFF2-40B4-BE49-F238E27FC236}">
              <a16:creationId xmlns:a16="http://schemas.microsoft.com/office/drawing/2014/main" id="{33F45239-881D-9205-2F0F-3858EB9ED536}"/>
            </a:ext>
          </a:extLst>
        </xdr:cNvPr>
        <xdr:cNvSpPr>
          <a:spLocks noChangeAspect="1" noChangeArrowheads="1"/>
        </xdr:cNvSpPr>
      </xdr:nvSpPr>
      <xdr:spPr bwMode="auto">
        <a:xfrm>
          <a:off x="0" y="373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66675</xdr:rowOff>
    </xdr:to>
    <xdr:sp macro="" textlink="">
      <xdr:nvSpPr>
        <xdr:cNvPr id="36868" name="AutoShape 4">
          <a:extLst>
            <a:ext uri="{FF2B5EF4-FFF2-40B4-BE49-F238E27FC236}">
              <a16:creationId xmlns:a16="http://schemas.microsoft.com/office/drawing/2014/main" id="{2CA8020B-EE94-6AEE-B218-C590EDF09F22}"/>
            </a:ext>
          </a:extLst>
        </xdr:cNvPr>
        <xdr:cNvSpPr>
          <a:spLocks noChangeAspect="1" noChangeArrowheads="1"/>
        </xdr:cNvSpPr>
      </xdr:nvSpPr>
      <xdr:spPr bwMode="auto">
        <a:xfrm>
          <a:off x="0" y="435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100</xdr:row>
      <xdr:rowOff>0</xdr:rowOff>
    </xdr:from>
    <xdr:to>
      <xdr:col>1</xdr:col>
      <xdr:colOff>866775</xdr:colOff>
      <xdr:row>101</xdr:row>
      <xdr:rowOff>171450</xdr:rowOff>
    </xdr:to>
    <xdr:pic>
      <xdr:nvPicPr>
        <xdr:cNvPr id="3" name="Picture 2">
          <a:extLst>
            <a:ext uri="{FF2B5EF4-FFF2-40B4-BE49-F238E27FC236}">
              <a16:creationId xmlns:a16="http://schemas.microsoft.com/office/drawing/2014/main" id="{6095D04D-2C6C-D913-0771-04B2210644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238029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866775</xdr:colOff>
      <xdr:row>118</xdr:row>
      <xdr:rowOff>171450</xdr:rowOff>
    </xdr:to>
    <xdr:pic>
      <xdr:nvPicPr>
        <xdr:cNvPr id="4" name="Picture 3">
          <a:extLst>
            <a:ext uri="{FF2B5EF4-FFF2-40B4-BE49-F238E27FC236}">
              <a16:creationId xmlns:a16="http://schemas.microsoft.com/office/drawing/2014/main" id="{963B0170-C04B-B4F2-BC6C-FBC84646B3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278130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866775</xdr:colOff>
      <xdr:row>123</xdr:row>
      <xdr:rowOff>171450</xdr:rowOff>
    </xdr:to>
    <xdr:pic>
      <xdr:nvPicPr>
        <xdr:cNvPr id="5" name="Picture 4">
          <a:extLst>
            <a:ext uri="{FF2B5EF4-FFF2-40B4-BE49-F238E27FC236}">
              <a16:creationId xmlns:a16="http://schemas.microsoft.com/office/drawing/2014/main" id="{B5989C90-F421-67C5-5037-B90E5B6C77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289941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866775</xdr:colOff>
      <xdr:row>128</xdr:row>
      <xdr:rowOff>171450</xdr:rowOff>
    </xdr:to>
    <xdr:pic>
      <xdr:nvPicPr>
        <xdr:cNvPr id="6" name="Picture 5">
          <a:extLst>
            <a:ext uri="{FF2B5EF4-FFF2-40B4-BE49-F238E27FC236}">
              <a16:creationId xmlns:a16="http://schemas.microsoft.com/office/drawing/2014/main" id="{6996399D-8649-9AA2-B831-2FB989E641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301752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866775</xdr:colOff>
      <xdr:row>133</xdr:row>
      <xdr:rowOff>171450</xdr:rowOff>
    </xdr:to>
    <xdr:pic>
      <xdr:nvPicPr>
        <xdr:cNvPr id="7" name="Picture 6">
          <a:extLst>
            <a:ext uri="{FF2B5EF4-FFF2-40B4-BE49-F238E27FC236}">
              <a16:creationId xmlns:a16="http://schemas.microsoft.com/office/drawing/2014/main" id="{CEF47C8A-8B52-39E2-EAA0-2B21497B26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313563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866775</xdr:colOff>
      <xdr:row>142</xdr:row>
      <xdr:rowOff>171450</xdr:rowOff>
    </xdr:to>
    <xdr:pic>
      <xdr:nvPicPr>
        <xdr:cNvPr id="8" name="Picture 7">
          <a:extLst>
            <a:ext uri="{FF2B5EF4-FFF2-40B4-BE49-F238E27FC236}">
              <a16:creationId xmlns:a16="http://schemas.microsoft.com/office/drawing/2014/main" id="{E2510B9B-C3B8-5FC5-1884-EB28B9F7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33480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866775</xdr:colOff>
      <xdr:row>163</xdr:row>
      <xdr:rowOff>171450</xdr:rowOff>
    </xdr:to>
    <xdr:pic>
      <xdr:nvPicPr>
        <xdr:cNvPr id="9" name="Picture 8">
          <a:extLst>
            <a:ext uri="{FF2B5EF4-FFF2-40B4-BE49-F238E27FC236}">
              <a16:creationId xmlns:a16="http://schemas.microsoft.com/office/drawing/2014/main" id="{22271C3A-4374-252B-8496-06D652E2E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38433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866775</xdr:colOff>
      <xdr:row>168</xdr:row>
      <xdr:rowOff>171450</xdr:rowOff>
    </xdr:to>
    <xdr:pic>
      <xdr:nvPicPr>
        <xdr:cNvPr id="10" name="Picture 9">
          <a:extLst>
            <a:ext uri="{FF2B5EF4-FFF2-40B4-BE49-F238E27FC236}">
              <a16:creationId xmlns:a16="http://schemas.microsoft.com/office/drawing/2014/main" id="{D5E19887-0512-3D90-7F01-A9DAA50D48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396144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866775</xdr:colOff>
      <xdr:row>173</xdr:row>
      <xdr:rowOff>171450</xdr:rowOff>
    </xdr:to>
    <xdr:pic>
      <xdr:nvPicPr>
        <xdr:cNvPr id="11" name="Picture 10">
          <a:extLst>
            <a:ext uri="{FF2B5EF4-FFF2-40B4-BE49-F238E27FC236}">
              <a16:creationId xmlns:a16="http://schemas.microsoft.com/office/drawing/2014/main" id="{F9A9CCC2-4510-F5F7-BC0C-45505A3419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407955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866775</xdr:colOff>
      <xdr:row>178</xdr:row>
      <xdr:rowOff>171450</xdr:rowOff>
    </xdr:to>
    <xdr:pic>
      <xdr:nvPicPr>
        <xdr:cNvPr id="12" name="Picture 11">
          <a:extLst>
            <a:ext uri="{FF2B5EF4-FFF2-40B4-BE49-F238E27FC236}">
              <a16:creationId xmlns:a16="http://schemas.microsoft.com/office/drawing/2014/main" id="{60733973-116A-A11A-C4CB-E6C4334866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419766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210</xdr:row>
      <xdr:rowOff>0</xdr:rowOff>
    </xdr:from>
    <xdr:to>
      <xdr:col>1</xdr:col>
      <xdr:colOff>866775</xdr:colOff>
      <xdr:row>211</xdr:row>
      <xdr:rowOff>171450</xdr:rowOff>
    </xdr:to>
    <xdr:pic>
      <xdr:nvPicPr>
        <xdr:cNvPr id="13" name="Picture 12">
          <a:extLst>
            <a:ext uri="{FF2B5EF4-FFF2-40B4-BE49-F238E27FC236}">
              <a16:creationId xmlns:a16="http://schemas.microsoft.com/office/drawing/2014/main" id="{A1409D21-5CF0-A79F-0CE4-02D82CDF2B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49863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331</xdr:row>
      <xdr:rowOff>0</xdr:rowOff>
    </xdr:from>
    <xdr:to>
      <xdr:col>1</xdr:col>
      <xdr:colOff>866775</xdr:colOff>
      <xdr:row>332</xdr:row>
      <xdr:rowOff>171450</xdr:rowOff>
    </xdr:to>
    <xdr:pic>
      <xdr:nvPicPr>
        <xdr:cNvPr id="14" name="Picture 13">
          <a:extLst>
            <a:ext uri="{FF2B5EF4-FFF2-40B4-BE49-F238E27FC236}">
              <a16:creationId xmlns:a16="http://schemas.microsoft.com/office/drawing/2014/main" id="{C36287AB-B797-CA35-7799-8A1039CF3E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789146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336</xdr:row>
      <xdr:rowOff>0</xdr:rowOff>
    </xdr:from>
    <xdr:to>
      <xdr:col>1</xdr:col>
      <xdr:colOff>866775</xdr:colOff>
      <xdr:row>337</xdr:row>
      <xdr:rowOff>171450</xdr:rowOff>
    </xdr:to>
    <xdr:pic>
      <xdr:nvPicPr>
        <xdr:cNvPr id="15" name="Picture 14">
          <a:extLst>
            <a:ext uri="{FF2B5EF4-FFF2-40B4-BE49-F238E27FC236}">
              <a16:creationId xmlns:a16="http://schemas.microsoft.com/office/drawing/2014/main" id="{D218FF20-16ED-7FE4-0143-3BA416E61F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800957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341</xdr:row>
      <xdr:rowOff>0</xdr:rowOff>
    </xdr:from>
    <xdr:to>
      <xdr:col>1</xdr:col>
      <xdr:colOff>866775</xdr:colOff>
      <xdr:row>342</xdr:row>
      <xdr:rowOff>171450</xdr:rowOff>
    </xdr:to>
    <xdr:pic>
      <xdr:nvPicPr>
        <xdr:cNvPr id="16" name="Picture 15">
          <a:extLst>
            <a:ext uri="{FF2B5EF4-FFF2-40B4-BE49-F238E27FC236}">
              <a16:creationId xmlns:a16="http://schemas.microsoft.com/office/drawing/2014/main" id="{9E89675B-AB08-8899-E217-F92164095D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812768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362</xdr:row>
      <xdr:rowOff>0</xdr:rowOff>
    </xdr:from>
    <xdr:to>
      <xdr:col>1</xdr:col>
      <xdr:colOff>866775</xdr:colOff>
      <xdr:row>363</xdr:row>
      <xdr:rowOff>171450</xdr:rowOff>
    </xdr:to>
    <xdr:pic>
      <xdr:nvPicPr>
        <xdr:cNvPr id="17" name="Picture 16">
          <a:extLst>
            <a:ext uri="{FF2B5EF4-FFF2-40B4-BE49-F238E27FC236}">
              <a16:creationId xmlns:a16="http://schemas.microsoft.com/office/drawing/2014/main" id="{7520B04D-48ED-8C99-8EA9-09EFF98B68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8633460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543</xdr:row>
      <xdr:rowOff>0</xdr:rowOff>
    </xdr:from>
    <xdr:to>
      <xdr:col>1</xdr:col>
      <xdr:colOff>866775</xdr:colOff>
      <xdr:row>544</xdr:row>
      <xdr:rowOff>171450</xdr:rowOff>
    </xdr:to>
    <xdr:pic>
      <xdr:nvPicPr>
        <xdr:cNvPr id="18" name="Picture 17">
          <a:extLst>
            <a:ext uri="{FF2B5EF4-FFF2-40B4-BE49-F238E27FC236}">
              <a16:creationId xmlns:a16="http://schemas.microsoft.com/office/drawing/2014/main" id="{D9976D6D-38A6-5413-C45E-EC49DD05FA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12963525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552</xdr:row>
      <xdr:rowOff>0</xdr:rowOff>
    </xdr:from>
    <xdr:to>
      <xdr:col>1</xdr:col>
      <xdr:colOff>866775</xdr:colOff>
      <xdr:row>553</xdr:row>
      <xdr:rowOff>171450</xdr:rowOff>
    </xdr:to>
    <xdr:pic>
      <xdr:nvPicPr>
        <xdr:cNvPr id="19" name="Picture 18">
          <a:extLst>
            <a:ext uri="{FF2B5EF4-FFF2-40B4-BE49-F238E27FC236}">
              <a16:creationId xmlns:a16="http://schemas.microsoft.com/office/drawing/2014/main" id="{F445EC95-F4F2-4885-0EB9-6918F42C3D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1317593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557</xdr:row>
      <xdr:rowOff>0</xdr:rowOff>
    </xdr:from>
    <xdr:to>
      <xdr:col>1</xdr:col>
      <xdr:colOff>866775</xdr:colOff>
      <xdr:row>558</xdr:row>
      <xdr:rowOff>171450</xdr:rowOff>
    </xdr:to>
    <xdr:pic>
      <xdr:nvPicPr>
        <xdr:cNvPr id="20" name="Picture 19">
          <a:extLst>
            <a:ext uri="{FF2B5EF4-FFF2-40B4-BE49-F238E27FC236}">
              <a16:creationId xmlns:a16="http://schemas.microsoft.com/office/drawing/2014/main" id="{4662B7B7-25A9-D9AA-690F-8BD87EC294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43550" y="1329404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5115639</xdr:colOff>
      <xdr:row>6</xdr:row>
      <xdr:rowOff>114475</xdr:rowOff>
    </xdr:to>
    <xdr:pic>
      <xdr:nvPicPr>
        <xdr:cNvPr id="2" name="Picture 1">
          <a:extLst>
            <a:ext uri="{FF2B5EF4-FFF2-40B4-BE49-F238E27FC236}">
              <a16:creationId xmlns:a16="http://schemas.microsoft.com/office/drawing/2014/main" id="{B79812F8-C1FD-BD2E-B649-3081D073F7E2}"/>
            </a:ext>
          </a:extLst>
        </xdr:cNvPr>
        <xdr:cNvPicPr>
          <a:picLocks noChangeAspect="1"/>
        </xdr:cNvPicPr>
      </xdr:nvPicPr>
      <xdr:blipFill>
        <a:blip xmlns:r="http://schemas.openxmlformats.org/officeDocument/2006/relationships" r:embed="rId1"/>
        <a:stretch>
          <a:fillRect/>
        </a:stretch>
      </xdr:blipFill>
      <xdr:spPr>
        <a:xfrm>
          <a:off x="0" y="0"/>
          <a:ext cx="5115639" cy="1257475"/>
        </a:xfrm>
        <a:prstGeom prst="rect">
          <a:avLst/>
        </a:prstGeom>
      </xdr:spPr>
    </xdr:pic>
    <xdr:clientData/>
  </xdr:twoCellAnchor>
  <xdr:twoCellAnchor editAs="oneCell">
    <xdr:from>
      <xdr:col>0</xdr:col>
      <xdr:colOff>0</xdr:colOff>
      <xdr:row>8</xdr:row>
      <xdr:rowOff>0</xdr:rowOff>
    </xdr:from>
    <xdr:to>
      <xdr:col>0</xdr:col>
      <xdr:colOff>304800</xdr:colOff>
      <xdr:row>9</xdr:row>
      <xdr:rowOff>9525</xdr:rowOff>
    </xdr:to>
    <xdr:sp macro="" textlink="">
      <xdr:nvSpPr>
        <xdr:cNvPr id="37889" name="AutoShape 1">
          <a:extLst>
            <a:ext uri="{FF2B5EF4-FFF2-40B4-BE49-F238E27FC236}">
              <a16:creationId xmlns:a16="http://schemas.microsoft.com/office/drawing/2014/main" id="{72335B90-1824-8B21-C4EA-B4B074411C46}"/>
            </a:ext>
          </a:extLst>
        </xdr:cNvPr>
        <xdr:cNvSpPr>
          <a:spLocks noChangeAspect="1" noChangeArrowheads="1"/>
        </xdr:cNvSpPr>
      </xdr:nvSpPr>
      <xdr:spPr bwMode="auto">
        <a:xfrm>
          <a:off x="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66675</xdr:rowOff>
    </xdr:to>
    <xdr:sp macro="" textlink="">
      <xdr:nvSpPr>
        <xdr:cNvPr id="37890" name="AutoShape 2">
          <a:extLst>
            <a:ext uri="{FF2B5EF4-FFF2-40B4-BE49-F238E27FC236}">
              <a16:creationId xmlns:a16="http://schemas.microsoft.com/office/drawing/2014/main" id="{44F5886B-B416-353C-5CF9-06E8BE6A0AFB}"/>
            </a:ext>
          </a:extLst>
        </xdr:cNvPr>
        <xdr:cNvSpPr>
          <a:spLocks noChangeAspect="1" noChangeArrowheads="1"/>
        </xdr:cNvSpPr>
      </xdr:nvSpPr>
      <xdr:spPr bwMode="auto">
        <a:xfrm>
          <a:off x="0" y="2943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37891" name="AutoShape 3">
          <a:extLst>
            <a:ext uri="{FF2B5EF4-FFF2-40B4-BE49-F238E27FC236}">
              <a16:creationId xmlns:a16="http://schemas.microsoft.com/office/drawing/2014/main" id="{6CAE3B27-A644-6E8F-271A-02EF6A623A6B}"/>
            </a:ext>
          </a:extLst>
        </xdr:cNvPr>
        <xdr:cNvSpPr>
          <a:spLocks noChangeAspect="1" noChangeArrowheads="1"/>
        </xdr:cNvSpPr>
      </xdr:nvSpPr>
      <xdr:spPr bwMode="auto">
        <a:xfrm>
          <a:off x="0" y="356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5953956</xdr:colOff>
      <xdr:row>6</xdr:row>
      <xdr:rowOff>85896</xdr:rowOff>
    </xdr:to>
    <xdr:pic>
      <xdr:nvPicPr>
        <xdr:cNvPr id="2" name="Picture 1">
          <a:extLst>
            <a:ext uri="{FF2B5EF4-FFF2-40B4-BE49-F238E27FC236}">
              <a16:creationId xmlns:a16="http://schemas.microsoft.com/office/drawing/2014/main" id="{DBDCB1E8-59D7-6B4E-DB88-F034CC7DDBB5}"/>
            </a:ext>
          </a:extLst>
        </xdr:cNvPr>
        <xdr:cNvPicPr>
          <a:picLocks noChangeAspect="1"/>
        </xdr:cNvPicPr>
      </xdr:nvPicPr>
      <xdr:blipFill>
        <a:blip xmlns:r="http://schemas.openxmlformats.org/officeDocument/2006/relationships" r:embed="rId1"/>
        <a:stretch>
          <a:fillRect/>
        </a:stretch>
      </xdr:blipFill>
      <xdr:spPr>
        <a:xfrm>
          <a:off x="0" y="0"/>
          <a:ext cx="5953956" cy="1228896"/>
        </a:xfrm>
        <a:prstGeom prst="rect">
          <a:avLst/>
        </a:prstGeom>
      </xdr:spPr>
    </xdr:pic>
    <xdr:clientData/>
  </xdr:twoCellAnchor>
  <xdr:twoCellAnchor editAs="oneCell">
    <xdr:from>
      <xdr:col>0</xdr:col>
      <xdr:colOff>0</xdr:colOff>
      <xdr:row>7</xdr:row>
      <xdr:rowOff>0</xdr:rowOff>
    </xdr:from>
    <xdr:to>
      <xdr:col>0</xdr:col>
      <xdr:colOff>304800</xdr:colOff>
      <xdr:row>8</xdr:row>
      <xdr:rowOff>66675</xdr:rowOff>
    </xdr:to>
    <xdr:sp macro="" textlink="">
      <xdr:nvSpPr>
        <xdr:cNvPr id="38913" name="AutoShape 1">
          <a:extLst>
            <a:ext uri="{FF2B5EF4-FFF2-40B4-BE49-F238E27FC236}">
              <a16:creationId xmlns:a16="http://schemas.microsoft.com/office/drawing/2014/main" id="{4122135A-5FCA-5994-06F3-3C39E6246463}"/>
            </a:ext>
          </a:extLst>
        </xdr:cNvPr>
        <xdr:cNvSpPr>
          <a:spLocks noChangeAspect="1" noChangeArrowheads="1"/>
        </xdr:cNvSpPr>
      </xdr:nvSpPr>
      <xdr:spPr bwMode="auto">
        <a:xfrm>
          <a:off x="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66675</xdr:rowOff>
    </xdr:to>
    <xdr:sp macro="" textlink="">
      <xdr:nvSpPr>
        <xdr:cNvPr id="38914" name="AutoShape 2">
          <a:extLst>
            <a:ext uri="{FF2B5EF4-FFF2-40B4-BE49-F238E27FC236}">
              <a16:creationId xmlns:a16="http://schemas.microsoft.com/office/drawing/2014/main" id="{6C21FB8A-205C-B4E0-CF11-F0274BAB35B0}"/>
            </a:ext>
          </a:extLst>
        </xdr:cNvPr>
        <xdr:cNvSpPr>
          <a:spLocks noChangeAspect="1" noChangeArrowheads="1"/>
        </xdr:cNvSpPr>
      </xdr:nvSpPr>
      <xdr:spPr bwMode="auto">
        <a:xfrm>
          <a:off x="0" y="284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66675</xdr:rowOff>
    </xdr:to>
    <xdr:sp macro="" textlink="">
      <xdr:nvSpPr>
        <xdr:cNvPr id="38915" name="AutoShape 3">
          <a:extLst>
            <a:ext uri="{FF2B5EF4-FFF2-40B4-BE49-F238E27FC236}">
              <a16:creationId xmlns:a16="http://schemas.microsoft.com/office/drawing/2014/main" id="{733EE59C-FD82-1093-73F0-C5876B97BC63}"/>
            </a:ext>
          </a:extLst>
        </xdr:cNvPr>
        <xdr:cNvSpPr>
          <a:spLocks noChangeAspect="1" noChangeArrowheads="1"/>
        </xdr:cNvSpPr>
      </xdr:nvSpPr>
      <xdr:spPr bwMode="auto">
        <a:xfrm>
          <a:off x="0" y="426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21</xdr:row>
      <xdr:rowOff>66675</xdr:rowOff>
    </xdr:to>
    <xdr:sp macro="" textlink="">
      <xdr:nvSpPr>
        <xdr:cNvPr id="38916" name="AutoShape 4">
          <a:extLst>
            <a:ext uri="{FF2B5EF4-FFF2-40B4-BE49-F238E27FC236}">
              <a16:creationId xmlns:a16="http://schemas.microsoft.com/office/drawing/2014/main" id="{9DC01983-23DE-EA41-A001-05797F3EEC9D}"/>
            </a:ext>
          </a:extLst>
        </xdr:cNvPr>
        <xdr:cNvSpPr>
          <a:spLocks noChangeAspect="1" noChangeArrowheads="1"/>
        </xdr:cNvSpPr>
      </xdr:nvSpPr>
      <xdr:spPr bwMode="auto">
        <a:xfrm>
          <a:off x="0" y="4886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263</xdr:row>
      <xdr:rowOff>0</xdr:rowOff>
    </xdr:from>
    <xdr:to>
      <xdr:col>1</xdr:col>
      <xdr:colOff>866775</xdr:colOff>
      <xdr:row>264</xdr:row>
      <xdr:rowOff>171450</xdr:rowOff>
    </xdr:to>
    <xdr:pic>
      <xdr:nvPicPr>
        <xdr:cNvPr id="3" name="Picture 2">
          <a:extLst>
            <a:ext uri="{FF2B5EF4-FFF2-40B4-BE49-F238E27FC236}">
              <a16:creationId xmlns:a16="http://schemas.microsoft.com/office/drawing/2014/main" id="{CCFAC3F1-B07C-92C1-3BE1-BCA2B9D32D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48475" y="6357937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5420481</xdr:colOff>
      <xdr:row>11</xdr:row>
      <xdr:rowOff>181293</xdr:rowOff>
    </xdr:to>
    <xdr:pic>
      <xdr:nvPicPr>
        <xdr:cNvPr id="2" name="Picture 1">
          <a:extLst>
            <a:ext uri="{FF2B5EF4-FFF2-40B4-BE49-F238E27FC236}">
              <a16:creationId xmlns:a16="http://schemas.microsoft.com/office/drawing/2014/main" id="{961983CD-1B94-01C7-8372-560D93863432}"/>
            </a:ext>
          </a:extLst>
        </xdr:cNvPr>
        <xdr:cNvPicPr>
          <a:picLocks noChangeAspect="1"/>
        </xdr:cNvPicPr>
      </xdr:nvPicPr>
      <xdr:blipFill>
        <a:blip xmlns:r="http://schemas.openxmlformats.org/officeDocument/2006/relationships" r:embed="rId1"/>
        <a:stretch>
          <a:fillRect/>
        </a:stretch>
      </xdr:blipFill>
      <xdr:spPr>
        <a:xfrm>
          <a:off x="0" y="0"/>
          <a:ext cx="5420481" cy="2276793"/>
        </a:xfrm>
        <a:prstGeom prst="rect">
          <a:avLst/>
        </a:prstGeom>
      </xdr:spPr>
    </xdr:pic>
    <xdr:clientData/>
  </xdr:twoCellAnchor>
  <xdr:twoCellAnchor editAs="oneCell">
    <xdr:from>
      <xdr:col>0</xdr:col>
      <xdr:colOff>0</xdr:colOff>
      <xdr:row>14</xdr:row>
      <xdr:rowOff>0</xdr:rowOff>
    </xdr:from>
    <xdr:to>
      <xdr:col>0</xdr:col>
      <xdr:colOff>304800</xdr:colOff>
      <xdr:row>15</xdr:row>
      <xdr:rowOff>66675</xdr:rowOff>
    </xdr:to>
    <xdr:sp macro="" textlink="">
      <xdr:nvSpPr>
        <xdr:cNvPr id="39937" name="AutoShape 1">
          <a:extLst>
            <a:ext uri="{FF2B5EF4-FFF2-40B4-BE49-F238E27FC236}">
              <a16:creationId xmlns:a16="http://schemas.microsoft.com/office/drawing/2014/main" id="{48E4C857-9128-DEB3-E5A3-DC1297068D3F}"/>
            </a:ext>
          </a:extLst>
        </xdr:cNvPr>
        <xdr:cNvSpPr>
          <a:spLocks noChangeAspect="1" noChangeArrowheads="1"/>
        </xdr:cNvSpPr>
      </xdr:nvSpPr>
      <xdr:spPr bwMode="auto">
        <a:xfrm>
          <a:off x="0" y="266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66675</xdr:rowOff>
    </xdr:to>
    <xdr:sp macro="" textlink="">
      <xdr:nvSpPr>
        <xdr:cNvPr id="39938" name="AutoShape 2">
          <a:extLst>
            <a:ext uri="{FF2B5EF4-FFF2-40B4-BE49-F238E27FC236}">
              <a16:creationId xmlns:a16="http://schemas.microsoft.com/office/drawing/2014/main" id="{C1C7C917-AD1E-C8DC-5814-5A80D0A7F8E3}"/>
            </a:ext>
          </a:extLst>
        </xdr:cNvPr>
        <xdr:cNvSpPr>
          <a:spLocks noChangeAspect="1" noChangeArrowheads="1"/>
        </xdr:cNvSpPr>
      </xdr:nvSpPr>
      <xdr:spPr bwMode="auto">
        <a:xfrm>
          <a:off x="0" y="328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27</xdr:row>
      <xdr:rowOff>66675</xdr:rowOff>
    </xdr:to>
    <xdr:sp macro="" textlink="">
      <xdr:nvSpPr>
        <xdr:cNvPr id="39939" name="AutoShape 3">
          <a:extLst>
            <a:ext uri="{FF2B5EF4-FFF2-40B4-BE49-F238E27FC236}">
              <a16:creationId xmlns:a16="http://schemas.microsoft.com/office/drawing/2014/main" id="{5CF1AF4E-9D02-D6E3-45AD-53DC53F96226}"/>
            </a:ext>
          </a:extLst>
        </xdr:cNvPr>
        <xdr:cNvSpPr>
          <a:spLocks noChangeAspect="1" noChangeArrowheads="1"/>
        </xdr:cNvSpPr>
      </xdr:nvSpPr>
      <xdr:spPr bwMode="auto">
        <a:xfrm>
          <a:off x="0" y="5276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30</xdr:row>
      <xdr:rowOff>9525</xdr:rowOff>
    </xdr:to>
    <xdr:sp macro="" textlink="">
      <xdr:nvSpPr>
        <xdr:cNvPr id="39940" name="AutoShape 4">
          <a:extLst>
            <a:ext uri="{FF2B5EF4-FFF2-40B4-BE49-F238E27FC236}">
              <a16:creationId xmlns:a16="http://schemas.microsoft.com/office/drawing/2014/main" id="{EDADEFFA-AEEF-6373-E541-0DFA03073EB0}"/>
            </a:ext>
          </a:extLst>
        </xdr:cNvPr>
        <xdr:cNvSpPr>
          <a:spLocks noChangeAspect="1" noChangeArrowheads="1"/>
        </xdr:cNvSpPr>
      </xdr:nvSpPr>
      <xdr:spPr bwMode="auto">
        <a:xfrm>
          <a:off x="0" y="6067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866775</xdr:colOff>
      <xdr:row>60</xdr:row>
      <xdr:rowOff>171450</xdr:rowOff>
    </xdr:to>
    <xdr:pic>
      <xdr:nvPicPr>
        <xdr:cNvPr id="3" name="Picture 2">
          <a:extLst>
            <a:ext uri="{FF2B5EF4-FFF2-40B4-BE49-F238E27FC236}">
              <a16:creationId xmlns:a16="http://schemas.microsoft.com/office/drawing/2014/main" id="{7560599C-0040-9B30-AD5D-B71F9941C3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3506450"/>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304800</xdr:colOff>
      <xdr:row>8</xdr:row>
      <xdr:rowOff>66675</xdr:rowOff>
    </xdr:to>
    <xdr:sp macro="" textlink="">
      <xdr:nvSpPr>
        <xdr:cNvPr id="40961" name="AutoShape 1">
          <a:extLst>
            <a:ext uri="{FF2B5EF4-FFF2-40B4-BE49-F238E27FC236}">
              <a16:creationId xmlns:a16="http://schemas.microsoft.com/office/drawing/2014/main" id="{9B6F6194-23AA-1C5E-C789-F4707468A02B}"/>
            </a:ext>
          </a:extLst>
        </xdr:cNvPr>
        <xdr:cNvSpPr>
          <a:spLocks noChangeAspect="1" noChangeArrowheads="1"/>
        </xdr:cNvSpPr>
      </xdr:nvSpPr>
      <xdr:spPr bwMode="auto">
        <a:xfrm>
          <a:off x="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66675</xdr:rowOff>
    </xdr:to>
    <xdr:sp macro="" textlink="">
      <xdr:nvSpPr>
        <xdr:cNvPr id="40962" name="AutoShape 2">
          <a:extLst>
            <a:ext uri="{FF2B5EF4-FFF2-40B4-BE49-F238E27FC236}">
              <a16:creationId xmlns:a16="http://schemas.microsoft.com/office/drawing/2014/main" id="{5396C639-5E24-F8AE-BF97-0147A6D4C747}"/>
            </a:ext>
          </a:extLst>
        </xdr:cNvPr>
        <xdr:cNvSpPr>
          <a:spLocks noChangeAspect="1" noChangeArrowheads="1"/>
        </xdr:cNvSpPr>
      </xdr:nvSpPr>
      <xdr:spPr bwMode="auto">
        <a:xfrm>
          <a:off x="0" y="6467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66675</xdr:rowOff>
    </xdr:to>
    <xdr:sp macro="" textlink="">
      <xdr:nvSpPr>
        <xdr:cNvPr id="40963" name="AutoShape 3">
          <a:extLst>
            <a:ext uri="{FF2B5EF4-FFF2-40B4-BE49-F238E27FC236}">
              <a16:creationId xmlns:a16="http://schemas.microsoft.com/office/drawing/2014/main" id="{15204951-2E27-FDB1-B8EA-38C030580407}"/>
            </a:ext>
          </a:extLst>
        </xdr:cNvPr>
        <xdr:cNvSpPr>
          <a:spLocks noChangeAspect="1" noChangeArrowheads="1"/>
        </xdr:cNvSpPr>
      </xdr:nvSpPr>
      <xdr:spPr bwMode="auto">
        <a:xfrm>
          <a:off x="0" y="17859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55</xdr:row>
      <xdr:rowOff>0</xdr:rowOff>
    </xdr:from>
    <xdr:to>
      <xdr:col>1</xdr:col>
      <xdr:colOff>866775</xdr:colOff>
      <xdr:row>56</xdr:row>
      <xdr:rowOff>171450</xdr:rowOff>
    </xdr:to>
    <xdr:pic>
      <xdr:nvPicPr>
        <xdr:cNvPr id="2" name="Picture 1">
          <a:extLst>
            <a:ext uri="{FF2B5EF4-FFF2-40B4-BE49-F238E27FC236}">
              <a16:creationId xmlns:a16="http://schemas.microsoft.com/office/drawing/2014/main" id="{EBB12DCE-45A5-A500-14CA-F5BE9CC9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6625" y="13230225"/>
          <a:ext cx="8667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73</xdr:row>
      <xdr:rowOff>0</xdr:rowOff>
    </xdr:from>
    <xdr:to>
      <xdr:col>0</xdr:col>
      <xdr:colOff>868680</xdr:colOff>
      <xdr:row>74</xdr:row>
      <xdr:rowOff>182880</xdr:rowOff>
    </xdr:to>
    <xdr:pic>
      <xdr:nvPicPr>
        <xdr:cNvPr id="9" name="Picture 8">
          <a:extLst>
            <a:ext uri="{FF2B5EF4-FFF2-40B4-BE49-F238E27FC236}">
              <a16:creationId xmlns:a16="http://schemas.microsoft.com/office/drawing/2014/main" id="{9A56A5CF-BCE6-91E4-0E91-50B047164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0352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868680</xdr:colOff>
      <xdr:row>171</xdr:row>
      <xdr:rowOff>182880</xdr:rowOff>
    </xdr:to>
    <xdr:pic>
      <xdr:nvPicPr>
        <xdr:cNvPr id="10" name="Picture 9">
          <a:extLst>
            <a:ext uri="{FF2B5EF4-FFF2-40B4-BE49-F238E27FC236}">
              <a16:creationId xmlns:a16="http://schemas.microsoft.com/office/drawing/2014/main" id="{896C1D0D-D09A-71BE-C489-7602B239B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7555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868680</xdr:colOff>
      <xdr:row>184</xdr:row>
      <xdr:rowOff>182880</xdr:rowOff>
    </xdr:to>
    <xdr:pic>
      <xdr:nvPicPr>
        <xdr:cNvPr id="11" name="Picture 10">
          <a:extLst>
            <a:ext uri="{FF2B5EF4-FFF2-40B4-BE49-F238E27FC236}">
              <a16:creationId xmlns:a16="http://schemas.microsoft.com/office/drawing/2014/main" id="{0CCD0978-2A3A-8438-BA1D-2E7BDE8F9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8322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868680</xdr:colOff>
      <xdr:row>189</xdr:row>
      <xdr:rowOff>182880</xdr:rowOff>
    </xdr:to>
    <xdr:pic>
      <xdr:nvPicPr>
        <xdr:cNvPr id="12" name="Picture 11">
          <a:extLst>
            <a:ext uri="{FF2B5EF4-FFF2-40B4-BE49-F238E27FC236}">
              <a16:creationId xmlns:a16="http://schemas.microsoft.com/office/drawing/2014/main" id="{0CCC3B11-08BD-836F-BDA3-D02E66AEC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5315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868680</xdr:colOff>
      <xdr:row>206</xdr:row>
      <xdr:rowOff>182880</xdr:rowOff>
    </xdr:to>
    <xdr:pic>
      <xdr:nvPicPr>
        <xdr:cNvPr id="13" name="Picture 12">
          <a:extLst>
            <a:ext uri="{FF2B5EF4-FFF2-40B4-BE49-F238E27FC236}">
              <a16:creationId xmlns:a16="http://schemas.microsoft.com/office/drawing/2014/main" id="{93C06714-2CBA-64F2-1EC9-998DC536F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589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868680</xdr:colOff>
      <xdr:row>211</xdr:row>
      <xdr:rowOff>182880</xdr:rowOff>
    </xdr:to>
    <xdr:pic>
      <xdr:nvPicPr>
        <xdr:cNvPr id="14" name="Picture 13">
          <a:extLst>
            <a:ext uri="{FF2B5EF4-FFF2-40B4-BE49-F238E27FC236}">
              <a16:creationId xmlns:a16="http://schemas.microsoft.com/office/drawing/2014/main" id="{7DA114E7-2E46-6216-08E5-D9F2FB9BE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905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868680</xdr:colOff>
      <xdr:row>220</xdr:row>
      <xdr:rowOff>182880</xdr:rowOff>
    </xdr:to>
    <xdr:pic>
      <xdr:nvPicPr>
        <xdr:cNvPr id="15" name="Picture 14">
          <a:extLst>
            <a:ext uri="{FF2B5EF4-FFF2-40B4-BE49-F238E27FC236}">
              <a16:creationId xmlns:a16="http://schemas.microsoft.com/office/drawing/2014/main" id="{8F5E49BD-CC91-9137-565C-CADD05790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9251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5782482</xdr:colOff>
      <xdr:row>7</xdr:row>
      <xdr:rowOff>104976</xdr:rowOff>
    </xdr:to>
    <xdr:pic>
      <xdr:nvPicPr>
        <xdr:cNvPr id="2" name="Picture 1">
          <a:extLst>
            <a:ext uri="{FF2B5EF4-FFF2-40B4-BE49-F238E27FC236}">
              <a16:creationId xmlns:a16="http://schemas.microsoft.com/office/drawing/2014/main" id="{31775275-3512-F6B8-BA2E-74D3D3EB66F1}"/>
            </a:ext>
          </a:extLst>
        </xdr:cNvPr>
        <xdr:cNvPicPr>
          <a:picLocks noChangeAspect="1"/>
        </xdr:cNvPicPr>
      </xdr:nvPicPr>
      <xdr:blipFill>
        <a:blip xmlns:r="http://schemas.openxmlformats.org/officeDocument/2006/relationships" r:embed="rId1"/>
        <a:stretch>
          <a:fillRect/>
        </a:stretch>
      </xdr:blipFill>
      <xdr:spPr>
        <a:xfrm>
          <a:off x="0" y="0"/>
          <a:ext cx="5782482" cy="1438476"/>
        </a:xfrm>
        <a:prstGeom prst="rect">
          <a:avLst/>
        </a:prstGeom>
      </xdr:spPr>
    </xdr:pic>
    <xdr:clientData/>
  </xdr:twoCellAnchor>
  <xdr:twoCellAnchor editAs="oneCell">
    <xdr:from>
      <xdr:col>0</xdr:col>
      <xdr:colOff>0</xdr:colOff>
      <xdr:row>10</xdr:row>
      <xdr:rowOff>0</xdr:rowOff>
    </xdr:from>
    <xdr:to>
      <xdr:col>0</xdr:col>
      <xdr:colOff>304800</xdr:colOff>
      <xdr:row>11</xdr:row>
      <xdr:rowOff>9525</xdr:rowOff>
    </xdr:to>
    <xdr:sp macro="" textlink="">
      <xdr:nvSpPr>
        <xdr:cNvPr id="41985" name="AutoShape 1">
          <a:extLst>
            <a:ext uri="{FF2B5EF4-FFF2-40B4-BE49-F238E27FC236}">
              <a16:creationId xmlns:a16="http://schemas.microsoft.com/office/drawing/2014/main" id="{BD7268D0-A469-BB2F-AEB8-E785F9A9A51F}"/>
            </a:ext>
          </a:extLst>
        </xdr:cNvPr>
        <xdr:cNvSpPr>
          <a:spLocks noChangeAspect="1" noChangeArrowheads="1"/>
        </xdr:cNvSpPr>
      </xdr:nvSpPr>
      <xdr:spPr bwMode="auto">
        <a:xfrm>
          <a:off x="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66675</xdr:rowOff>
    </xdr:to>
    <xdr:sp macro="" textlink="">
      <xdr:nvSpPr>
        <xdr:cNvPr id="41986" name="AutoShape 2">
          <a:extLst>
            <a:ext uri="{FF2B5EF4-FFF2-40B4-BE49-F238E27FC236}">
              <a16:creationId xmlns:a16="http://schemas.microsoft.com/office/drawing/2014/main" id="{FB3416F4-E37F-C1D1-E547-378240358E5B}"/>
            </a:ext>
          </a:extLst>
        </xdr:cNvPr>
        <xdr:cNvSpPr>
          <a:spLocks noChangeAspect="1" noChangeArrowheads="1"/>
        </xdr:cNvSpPr>
      </xdr:nvSpPr>
      <xdr:spPr bwMode="auto">
        <a:xfrm>
          <a:off x="0" y="332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41987" name="AutoShape 3">
          <a:extLst>
            <a:ext uri="{FF2B5EF4-FFF2-40B4-BE49-F238E27FC236}">
              <a16:creationId xmlns:a16="http://schemas.microsoft.com/office/drawing/2014/main" id="{C41E257D-7295-8AFE-5B88-E7CEC047E50D}"/>
            </a:ext>
          </a:extLst>
        </xdr:cNvPr>
        <xdr:cNvSpPr>
          <a:spLocks noChangeAspect="1" noChangeArrowheads="1"/>
        </xdr:cNvSpPr>
      </xdr:nvSpPr>
      <xdr:spPr bwMode="auto">
        <a:xfrm>
          <a:off x="0" y="394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66675</xdr:rowOff>
    </xdr:to>
    <xdr:sp macro="" textlink="">
      <xdr:nvSpPr>
        <xdr:cNvPr id="41988" name="AutoShape 4">
          <a:extLst>
            <a:ext uri="{FF2B5EF4-FFF2-40B4-BE49-F238E27FC236}">
              <a16:creationId xmlns:a16="http://schemas.microsoft.com/office/drawing/2014/main" id="{2523DD81-4AF4-A352-CA46-2E22EAB1A017}"/>
            </a:ext>
          </a:extLst>
        </xdr:cNvPr>
        <xdr:cNvSpPr>
          <a:spLocks noChangeAspect="1" noChangeArrowheads="1"/>
        </xdr:cNvSpPr>
      </xdr:nvSpPr>
      <xdr:spPr bwMode="auto">
        <a:xfrm>
          <a:off x="0" y="473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5229955</xdr:colOff>
      <xdr:row>10</xdr:row>
      <xdr:rowOff>9792</xdr:rowOff>
    </xdr:to>
    <xdr:pic>
      <xdr:nvPicPr>
        <xdr:cNvPr id="2" name="Picture 1">
          <a:extLst>
            <a:ext uri="{FF2B5EF4-FFF2-40B4-BE49-F238E27FC236}">
              <a16:creationId xmlns:a16="http://schemas.microsoft.com/office/drawing/2014/main" id="{5F776851-E11F-567C-CA98-9C2B13AC9581}"/>
            </a:ext>
          </a:extLst>
        </xdr:cNvPr>
        <xdr:cNvPicPr>
          <a:picLocks noChangeAspect="1"/>
        </xdr:cNvPicPr>
      </xdr:nvPicPr>
      <xdr:blipFill>
        <a:blip xmlns:r="http://schemas.openxmlformats.org/officeDocument/2006/relationships" r:embed="rId1"/>
        <a:stretch>
          <a:fillRect/>
        </a:stretch>
      </xdr:blipFill>
      <xdr:spPr>
        <a:xfrm>
          <a:off x="0" y="0"/>
          <a:ext cx="5229955" cy="1914792"/>
        </a:xfrm>
        <a:prstGeom prst="rect">
          <a:avLst/>
        </a:prstGeom>
      </xdr:spPr>
    </xdr:pic>
    <xdr:clientData/>
  </xdr:twoCellAnchor>
  <xdr:twoCellAnchor editAs="oneCell">
    <xdr:from>
      <xdr:col>0</xdr:col>
      <xdr:colOff>0</xdr:colOff>
      <xdr:row>11</xdr:row>
      <xdr:rowOff>0</xdr:rowOff>
    </xdr:from>
    <xdr:to>
      <xdr:col>0</xdr:col>
      <xdr:colOff>304800</xdr:colOff>
      <xdr:row>12</xdr:row>
      <xdr:rowOff>66675</xdr:rowOff>
    </xdr:to>
    <xdr:sp macro="" textlink="">
      <xdr:nvSpPr>
        <xdr:cNvPr id="44033" name="AutoShape 1">
          <a:extLst>
            <a:ext uri="{FF2B5EF4-FFF2-40B4-BE49-F238E27FC236}">
              <a16:creationId xmlns:a16="http://schemas.microsoft.com/office/drawing/2014/main" id="{A6890285-7174-DBBE-12C0-07EEA124D7FB}"/>
            </a:ext>
          </a:extLst>
        </xdr:cNvPr>
        <xdr:cNvSpPr>
          <a:spLocks noChangeAspect="1" noChangeArrowheads="1"/>
        </xdr:cNvSpPr>
      </xdr:nvSpPr>
      <xdr:spPr bwMode="auto">
        <a:xfrm>
          <a:off x="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66675</xdr:rowOff>
    </xdr:to>
    <xdr:sp macro="" textlink="">
      <xdr:nvSpPr>
        <xdr:cNvPr id="44034" name="AutoShape 2">
          <a:extLst>
            <a:ext uri="{FF2B5EF4-FFF2-40B4-BE49-F238E27FC236}">
              <a16:creationId xmlns:a16="http://schemas.microsoft.com/office/drawing/2014/main" id="{06EDA4DD-2EFD-21E2-9945-7837AD6E4138}"/>
            </a:ext>
          </a:extLst>
        </xdr:cNvPr>
        <xdr:cNvSpPr>
          <a:spLocks noChangeAspect="1" noChangeArrowheads="1"/>
        </xdr:cNvSpPr>
      </xdr:nvSpPr>
      <xdr:spPr bwMode="auto">
        <a:xfrm>
          <a:off x="0" y="271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66675</xdr:rowOff>
    </xdr:to>
    <xdr:sp macro="" textlink="">
      <xdr:nvSpPr>
        <xdr:cNvPr id="44035" name="AutoShape 3">
          <a:extLst>
            <a:ext uri="{FF2B5EF4-FFF2-40B4-BE49-F238E27FC236}">
              <a16:creationId xmlns:a16="http://schemas.microsoft.com/office/drawing/2014/main" id="{3390EA8B-15CF-0DDA-4E9E-C2E5DDE29A4F}"/>
            </a:ext>
          </a:extLst>
        </xdr:cNvPr>
        <xdr:cNvSpPr>
          <a:spLocks noChangeAspect="1" noChangeArrowheads="1"/>
        </xdr:cNvSpPr>
      </xdr:nvSpPr>
      <xdr:spPr bwMode="auto">
        <a:xfrm>
          <a:off x="0" y="413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66675</xdr:rowOff>
    </xdr:to>
    <xdr:sp macro="" textlink="">
      <xdr:nvSpPr>
        <xdr:cNvPr id="44036" name="AutoShape 4">
          <a:extLst>
            <a:ext uri="{FF2B5EF4-FFF2-40B4-BE49-F238E27FC236}">
              <a16:creationId xmlns:a16="http://schemas.microsoft.com/office/drawing/2014/main" id="{945A10E8-8311-B43B-F7A4-910036661EA0}"/>
            </a:ext>
          </a:extLst>
        </xdr:cNvPr>
        <xdr:cNvSpPr>
          <a:spLocks noChangeAspect="1" noChangeArrowheads="1"/>
        </xdr:cNvSpPr>
      </xdr:nvSpPr>
      <xdr:spPr bwMode="auto">
        <a:xfrm>
          <a:off x="0" y="492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182</xdr:row>
      <xdr:rowOff>0</xdr:rowOff>
    </xdr:from>
    <xdr:to>
      <xdr:col>0</xdr:col>
      <xdr:colOff>868680</xdr:colOff>
      <xdr:row>183</xdr:row>
      <xdr:rowOff>182880</xdr:rowOff>
    </xdr:to>
    <xdr:pic>
      <xdr:nvPicPr>
        <xdr:cNvPr id="2" name="Picture 1">
          <a:extLst>
            <a:ext uri="{FF2B5EF4-FFF2-40B4-BE49-F238E27FC236}">
              <a16:creationId xmlns:a16="http://schemas.microsoft.com/office/drawing/2014/main" id="{037758B5-BE02-958D-0105-977CA71D1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0332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868680</xdr:colOff>
      <xdr:row>188</xdr:row>
      <xdr:rowOff>182880</xdr:rowOff>
    </xdr:to>
    <xdr:pic>
      <xdr:nvPicPr>
        <xdr:cNvPr id="3" name="Picture 2">
          <a:extLst>
            <a:ext uri="{FF2B5EF4-FFF2-40B4-BE49-F238E27FC236}">
              <a16:creationId xmlns:a16="http://schemas.microsoft.com/office/drawing/2014/main" id="{ED493482-B3A2-2C3B-3400-34B93B8DD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0771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868680</xdr:colOff>
      <xdr:row>253</xdr:row>
      <xdr:rowOff>182880</xdr:rowOff>
    </xdr:to>
    <xdr:pic>
      <xdr:nvPicPr>
        <xdr:cNvPr id="4" name="Picture 3">
          <a:extLst>
            <a:ext uri="{FF2B5EF4-FFF2-40B4-BE49-F238E27FC236}">
              <a16:creationId xmlns:a16="http://schemas.microsoft.com/office/drawing/2014/main" id="{5ED2EC95-FE14-CCC4-7153-991B0560A0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3892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868680</xdr:colOff>
      <xdr:row>258</xdr:row>
      <xdr:rowOff>182880</xdr:rowOff>
    </xdr:to>
    <xdr:pic>
      <xdr:nvPicPr>
        <xdr:cNvPr id="5" name="Picture 4">
          <a:extLst>
            <a:ext uri="{FF2B5EF4-FFF2-40B4-BE49-F238E27FC236}">
              <a16:creationId xmlns:a16="http://schemas.microsoft.com/office/drawing/2014/main" id="{584F6FE7-94FB-091B-8B74-9357A25F9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4332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868680</xdr:colOff>
      <xdr:row>275</xdr:row>
      <xdr:rowOff>182880</xdr:rowOff>
    </xdr:to>
    <xdr:pic>
      <xdr:nvPicPr>
        <xdr:cNvPr id="6" name="Picture 5">
          <a:extLst>
            <a:ext uri="{FF2B5EF4-FFF2-40B4-BE49-F238E27FC236}">
              <a16:creationId xmlns:a16="http://schemas.microsoft.com/office/drawing/2014/main" id="{C9C2268C-7542-B340-EBB6-84A272E3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9231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868680</xdr:colOff>
      <xdr:row>280</xdr:row>
      <xdr:rowOff>182880</xdr:rowOff>
    </xdr:to>
    <xdr:pic>
      <xdr:nvPicPr>
        <xdr:cNvPr id="7" name="Picture 6">
          <a:extLst>
            <a:ext uri="{FF2B5EF4-FFF2-40B4-BE49-F238E27FC236}">
              <a16:creationId xmlns:a16="http://schemas.microsoft.com/office/drawing/2014/main" id="{4C1220C5-4A2D-DD7B-A29E-7EA10AB66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9671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868680</xdr:colOff>
      <xdr:row>285</xdr:row>
      <xdr:rowOff>182880</xdr:rowOff>
    </xdr:to>
    <xdr:pic>
      <xdr:nvPicPr>
        <xdr:cNvPr id="8" name="Picture 7">
          <a:extLst>
            <a:ext uri="{FF2B5EF4-FFF2-40B4-BE49-F238E27FC236}">
              <a16:creationId xmlns:a16="http://schemas.microsoft.com/office/drawing/2014/main" id="{0FEFF592-2831-0E40-E9A7-AB8176BC7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0110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868680</xdr:colOff>
      <xdr:row>306</xdr:row>
      <xdr:rowOff>182880</xdr:rowOff>
    </xdr:to>
    <xdr:pic>
      <xdr:nvPicPr>
        <xdr:cNvPr id="9" name="Picture 8">
          <a:extLst>
            <a:ext uri="{FF2B5EF4-FFF2-40B4-BE49-F238E27FC236}">
              <a16:creationId xmlns:a16="http://schemas.microsoft.com/office/drawing/2014/main" id="{C7F75C4D-4069-2E41-529E-384132179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3544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868680</xdr:colOff>
      <xdr:row>183</xdr:row>
      <xdr:rowOff>182880</xdr:rowOff>
    </xdr:to>
    <xdr:pic>
      <xdr:nvPicPr>
        <xdr:cNvPr id="10" name="Picture 9">
          <a:extLst>
            <a:ext uri="{FF2B5EF4-FFF2-40B4-BE49-F238E27FC236}">
              <a16:creationId xmlns:a16="http://schemas.microsoft.com/office/drawing/2014/main" id="{19E7FF3C-B37D-9CFB-C6C7-DDE06BC4F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370332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187</xdr:row>
      <xdr:rowOff>0</xdr:rowOff>
    </xdr:from>
    <xdr:to>
      <xdr:col>1</xdr:col>
      <xdr:colOff>868680</xdr:colOff>
      <xdr:row>188</xdr:row>
      <xdr:rowOff>182880</xdr:rowOff>
    </xdr:to>
    <xdr:pic>
      <xdr:nvPicPr>
        <xdr:cNvPr id="11" name="Picture 10">
          <a:extLst>
            <a:ext uri="{FF2B5EF4-FFF2-40B4-BE49-F238E27FC236}">
              <a16:creationId xmlns:a16="http://schemas.microsoft.com/office/drawing/2014/main" id="{F41F3FA7-97E1-A892-4C6B-C36E595AF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380771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252</xdr:row>
      <xdr:rowOff>0</xdr:rowOff>
    </xdr:from>
    <xdr:to>
      <xdr:col>1</xdr:col>
      <xdr:colOff>868680</xdr:colOff>
      <xdr:row>253</xdr:row>
      <xdr:rowOff>182880</xdr:rowOff>
    </xdr:to>
    <xdr:pic>
      <xdr:nvPicPr>
        <xdr:cNvPr id="12" name="Picture 11">
          <a:extLst>
            <a:ext uri="{FF2B5EF4-FFF2-40B4-BE49-F238E27FC236}">
              <a16:creationId xmlns:a16="http://schemas.microsoft.com/office/drawing/2014/main" id="{4468CCD0-5F2C-473D-F65D-CBC33FFD3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513892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257</xdr:row>
      <xdr:rowOff>0</xdr:rowOff>
    </xdr:from>
    <xdr:to>
      <xdr:col>1</xdr:col>
      <xdr:colOff>868680</xdr:colOff>
      <xdr:row>258</xdr:row>
      <xdr:rowOff>182880</xdr:rowOff>
    </xdr:to>
    <xdr:pic>
      <xdr:nvPicPr>
        <xdr:cNvPr id="13" name="Picture 12">
          <a:extLst>
            <a:ext uri="{FF2B5EF4-FFF2-40B4-BE49-F238E27FC236}">
              <a16:creationId xmlns:a16="http://schemas.microsoft.com/office/drawing/2014/main" id="{6D4D1CC7-5184-5866-5998-4E74E72B3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524332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274</xdr:row>
      <xdr:rowOff>0</xdr:rowOff>
    </xdr:from>
    <xdr:to>
      <xdr:col>1</xdr:col>
      <xdr:colOff>868680</xdr:colOff>
      <xdr:row>275</xdr:row>
      <xdr:rowOff>182880</xdr:rowOff>
    </xdr:to>
    <xdr:pic>
      <xdr:nvPicPr>
        <xdr:cNvPr id="14" name="Picture 13">
          <a:extLst>
            <a:ext uri="{FF2B5EF4-FFF2-40B4-BE49-F238E27FC236}">
              <a16:creationId xmlns:a16="http://schemas.microsoft.com/office/drawing/2014/main" id="{36607A54-CA3A-1114-1CC8-F07E2F97C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559231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279</xdr:row>
      <xdr:rowOff>0</xdr:rowOff>
    </xdr:from>
    <xdr:to>
      <xdr:col>1</xdr:col>
      <xdr:colOff>868680</xdr:colOff>
      <xdr:row>280</xdr:row>
      <xdr:rowOff>182880</xdr:rowOff>
    </xdr:to>
    <xdr:pic>
      <xdr:nvPicPr>
        <xdr:cNvPr id="15" name="Picture 14">
          <a:extLst>
            <a:ext uri="{FF2B5EF4-FFF2-40B4-BE49-F238E27FC236}">
              <a16:creationId xmlns:a16="http://schemas.microsoft.com/office/drawing/2014/main" id="{4B9163A5-6A91-EC85-352C-58C8B859B5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569671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284</xdr:row>
      <xdr:rowOff>0</xdr:rowOff>
    </xdr:from>
    <xdr:to>
      <xdr:col>1</xdr:col>
      <xdr:colOff>868680</xdr:colOff>
      <xdr:row>285</xdr:row>
      <xdr:rowOff>182880</xdr:rowOff>
    </xdr:to>
    <xdr:pic>
      <xdr:nvPicPr>
        <xdr:cNvPr id="16" name="Picture 15">
          <a:extLst>
            <a:ext uri="{FF2B5EF4-FFF2-40B4-BE49-F238E27FC236}">
              <a16:creationId xmlns:a16="http://schemas.microsoft.com/office/drawing/2014/main" id="{42FB07DA-7482-2B9C-0700-1F8755757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580110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305</xdr:row>
      <xdr:rowOff>0</xdr:rowOff>
    </xdr:from>
    <xdr:to>
      <xdr:col>1</xdr:col>
      <xdr:colOff>868680</xdr:colOff>
      <xdr:row>306</xdr:row>
      <xdr:rowOff>182880</xdr:rowOff>
    </xdr:to>
    <xdr:pic>
      <xdr:nvPicPr>
        <xdr:cNvPr id="17" name="Picture 16">
          <a:extLst>
            <a:ext uri="{FF2B5EF4-FFF2-40B4-BE49-F238E27FC236}">
              <a16:creationId xmlns:a16="http://schemas.microsoft.com/office/drawing/2014/main" id="{76AE8BC1-95B0-F05B-AABC-0233F6F2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623544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87</xdr:row>
      <xdr:rowOff>0</xdr:rowOff>
    </xdr:from>
    <xdr:to>
      <xdr:col>0</xdr:col>
      <xdr:colOff>868680</xdr:colOff>
      <xdr:row>88</xdr:row>
      <xdr:rowOff>182880</xdr:rowOff>
    </xdr:to>
    <xdr:pic>
      <xdr:nvPicPr>
        <xdr:cNvPr id="2" name="Picture 1">
          <a:extLst>
            <a:ext uri="{FF2B5EF4-FFF2-40B4-BE49-F238E27FC236}">
              <a16:creationId xmlns:a16="http://schemas.microsoft.com/office/drawing/2014/main" id="{8FE16D83-5BF3-C07F-442C-458A42BA1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5171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868680</xdr:colOff>
      <xdr:row>93</xdr:row>
      <xdr:rowOff>182880</xdr:rowOff>
    </xdr:to>
    <xdr:pic>
      <xdr:nvPicPr>
        <xdr:cNvPr id="3" name="Picture 2">
          <a:extLst>
            <a:ext uri="{FF2B5EF4-FFF2-40B4-BE49-F238E27FC236}">
              <a16:creationId xmlns:a16="http://schemas.microsoft.com/office/drawing/2014/main" id="{1BB02E45-4618-A03B-9F4B-A3F664DA3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610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868680</xdr:colOff>
      <xdr:row>98</xdr:row>
      <xdr:rowOff>182880</xdr:rowOff>
    </xdr:to>
    <xdr:pic>
      <xdr:nvPicPr>
        <xdr:cNvPr id="4" name="Picture 3">
          <a:extLst>
            <a:ext uri="{FF2B5EF4-FFF2-40B4-BE49-F238E27FC236}">
              <a16:creationId xmlns:a16="http://schemas.microsoft.com/office/drawing/2014/main" id="{C21708F0-5F57-D9A8-EB4A-639B15561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049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868680</xdr:colOff>
      <xdr:row>235</xdr:row>
      <xdr:rowOff>182880</xdr:rowOff>
    </xdr:to>
    <xdr:pic>
      <xdr:nvPicPr>
        <xdr:cNvPr id="5" name="Picture 4">
          <a:extLst>
            <a:ext uri="{FF2B5EF4-FFF2-40B4-BE49-F238E27FC236}">
              <a16:creationId xmlns:a16="http://schemas.microsoft.com/office/drawing/2014/main" id="{D7294C16-7AF2-859C-45F4-DEF149474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7456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868680</xdr:colOff>
      <xdr:row>240</xdr:row>
      <xdr:rowOff>182880</xdr:rowOff>
    </xdr:to>
    <xdr:pic>
      <xdr:nvPicPr>
        <xdr:cNvPr id="6" name="Picture 5">
          <a:extLst>
            <a:ext uri="{FF2B5EF4-FFF2-40B4-BE49-F238E27FC236}">
              <a16:creationId xmlns:a16="http://schemas.microsoft.com/office/drawing/2014/main" id="{A43FEC78-C176-56ED-754A-A943338A72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7895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0</xdr:col>
      <xdr:colOff>868680</xdr:colOff>
      <xdr:row>57</xdr:row>
      <xdr:rowOff>182880</xdr:rowOff>
    </xdr:to>
    <xdr:pic>
      <xdr:nvPicPr>
        <xdr:cNvPr id="2" name="Picture 1">
          <a:extLst>
            <a:ext uri="{FF2B5EF4-FFF2-40B4-BE49-F238E27FC236}">
              <a16:creationId xmlns:a16="http://schemas.microsoft.com/office/drawing/2014/main" id="{4CF92857-B1A8-C662-D9E2-6BF613040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188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868680</xdr:colOff>
      <xdr:row>66</xdr:row>
      <xdr:rowOff>182880</xdr:rowOff>
    </xdr:to>
    <xdr:pic>
      <xdr:nvPicPr>
        <xdr:cNvPr id="3" name="Picture 2">
          <a:extLst>
            <a:ext uri="{FF2B5EF4-FFF2-40B4-BE49-F238E27FC236}">
              <a16:creationId xmlns:a16="http://schemas.microsoft.com/office/drawing/2014/main" id="{27864E1A-1AF2-DB6A-1FC2-61C1C30FD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781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868680</xdr:colOff>
      <xdr:row>143</xdr:row>
      <xdr:rowOff>182880</xdr:rowOff>
    </xdr:to>
    <xdr:pic>
      <xdr:nvPicPr>
        <xdr:cNvPr id="4" name="Picture 3">
          <a:extLst>
            <a:ext uri="{FF2B5EF4-FFF2-40B4-BE49-F238E27FC236}">
              <a16:creationId xmlns:a16="http://schemas.microsoft.com/office/drawing/2014/main" id="{E16E886F-D01C-09F6-B087-4575C3D67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1124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868680</xdr:colOff>
      <xdr:row>148</xdr:row>
      <xdr:rowOff>182880</xdr:rowOff>
    </xdr:to>
    <xdr:pic>
      <xdr:nvPicPr>
        <xdr:cNvPr id="5" name="Picture 4">
          <a:extLst>
            <a:ext uri="{FF2B5EF4-FFF2-40B4-BE49-F238E27FC236}">
              <a16:creationId xmlns:a16="http://schemas.microsoft.com/office/drawing/2014/main" id="{D8C677FE-9381-6AEF-1CC1-9073F9D2C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1564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868680</xdr:colOff>
      <xdr:row>165</xdr:row>
      <xdr:rowOff>182880</xdr:rowOff>
    </xdr:to>
    <xdr:pic>
      <xdr:nvPicPr>
        <xdr:cNvPr id="6" name="Picture 5">
          <a:extLst>
            <a:ext uri="{FF2B5EF4-FFF2-40B4-BE49-F238E27FC236}">
              <a16:creationId xmlns:a16="http://schemas.microsoft.com/office/drawing/2014/main" id="{61CBD9DD-3F28-0AA7-CFBE-F6A7F0D643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6844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868680</xdr:colOff>
      <xdr:row>170</xdr:row>
      <xdr:rowOff>182880</xdr:rowOff>
    </xdr:to>
    <xdr:pic>
      <xdr:nvPicPr>
        <xdr:cNvPr id="7" name="Picture 6">
          <a:extLst>
            <a:ext uri="{FF2B5EF4-FFF2-40B4-BE49-F238E27FC236}">
              <a16:creationId xmlns:a16="http://schemas.microsoft.com/office/drawing/2014/main" id="{787E9F7F-E386-C8A3-50C7-EB6E99C69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7284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868680</xdr:colOff>
      <xdr:row>179</xdr:row>
      <xdr:rowOff>182880</xdr:rowOff>
    </xdr:to>
    <xdr:pic>
      <xdr:nvPicPr>
        <xdr:cNvPr id="8" name="Picture 7">
          <a:extLst>
            <a:ext uri="{FF2B5EF4-FFF2-40B4-BE49-F238E27FC236}">
              <a16:creationId xmlns:a16="http://schemas.microsoft.com/office/drawing/2014/main" id="{F599B02C-900E-9761-6FE8-31A3CEE707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5876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868680</xdr:colOff>
      <xdr:row>188</xdr:row>
      <xdr:rowOff>182880</xdr:rowOff>
    </xdr:to>
    <xdr:pic>
      <xdr:nvPicPr>
        <xdr:cNvPr id="9" name="Picture 8">
          <a:extLst>
            <a:ext uri="{FF2B5EF4-FFF2-40B4-BE49-F238E27FC236}">
              <a16:creationId xmlns:a16="http://schemas.microsoft.com/office/drawing/2014/main" id="{D825EA32-54C1-C601-9EA8-C6CE8B9A1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469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0</xdr:col>
      <xdr:colOff>868680</xdr:colOff>
      <xdr:row>46</xdr:row>
      <xdr:rowOff>182880</xdr:rowOff>
    </xdr:to>
    <xdr:pic>
      <xdr:nvPicPr>
        <xdr:cNvPr id="2" name="Picture 1">
          <a:extLst>
            <a:ext uri="{FF2B5EF4-FFF2-40B4-BE49-F238E27FC236}">
              <a16:creationId xmlns:a16="http://schemas.microsoft.com/office/drawing/2014/main" id="{1FF91AB9-BF87-9268-08AD-A55899D66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502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868680</xdr:colOff>
      <xdr:row>51</xdr:row>
      <xdr:rowOff>182880</xdr:rowOff>
    </xdr:to>
    <xdr:pic>
      <xdr:nvPicPr>
        <xdr:cNvPr id="3" name="Picture 2">
          <a:extLst>
            <a:ext uri="{FF2B5EF4-FFF2-40B4-BE49-F238E27FC236}">
              <a16:creationId xmlns:a16="http://schemas.microsoft.com/office/drawing/2014/main" id="{7EF38045-7233-3A16-8391-5C9BDA2D4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3941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868680</xdr:colOff>
      <xdr:row>56</xdr:row>
      <xdr:rowOff>182880</xdr:rowOff>
    </xdr:to>
    <xdr:pic>
      <xdr:nvPicPr>
        <xdr:cNvPr id="4" name="Picture 3">
          <a:extLst>
            <a:ext uri="{FF2B5EF4-FFF2-40B4-BE49-F238E27FC236}">
              <a16:creationId xmlns:a16="http://schemas.microsoft.com/office/drawing/2014/main" id="{91E3B618-B95B-5FB1-0A81-743B0145A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381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868680</xdr:colOff>
      <xdr:row>61</xdr:row>
      <xdr:rowOff>182880</xdr:rowOff>
    </xdr:to>
    <xdr:pic>
      <xdr:nvPicPr>
        <xdr:cNvPr id="5" name="Picture 4">
          <a:extLst>
            <a:ext uri="{FF2B5EF4-FFF2-40B4-BE49-F238E27FC236}">
              <a16:creationId xmlns:a16="http://schemas.microsoft.com/office/drawing/2014/main" id="{183A47AD-C206-B255-CA36-5959B97494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820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868680</xdr:colOff>
      <xdr:row>66</xdr:row>
      <xdr:rowOff>182880</xdr:rowOff>
    </xdr:to>
    <xdr:pic>
      <xdr:nvPicPr>
        <xdr:cNvPr id="6" name="Picture 5">
          <a:extLst>
            <a:ext uri="{FF2B5EF4-FFF2-40B4-BE49-F238E27FC236}">
              <a16:creationId xmlns:a16="http://schemas.microsoft.com/office/drawing/2014/main" id="{48A64FF4-0589-540E-82FA-E84B47351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5260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868680</xdr:colOff>
      <xdr:row>95</xdr:row>
      <xdr:rowOff>182880</xdr:rowOff>
    </xdr:to>
    <xdr:pic>
      <xdr:nvPicPr>
        <xdr:cNvPr id="7" name="Picture 6">
          <a:extLst>
            <a:ext uri="{FF2B5EF4-FFF2-40B4-BE49-F238E27FC236}">
              <a16:creationId xmlns:a16="http://schemas.microsoft.com/office/drawing/2014/main" id="{000CFEBA-7457-094A-5E08-CD0ED97A0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000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868680</xdr:colOff>
      <xdr:row>188</xdr:row>
      <xdr:rowOff>182880</xdr:rowOff>
    </xdr:to>
    <xdr:pic>
      <xdr:nvPicPr>
        <xdr:cNvPr id="8" name="Picture 7">
          <a:extLst>
            <a:ext uri="{FF2B5EF4-FFF2-40B4-BE49-F238E27FC236}">
              <a16:creationId xmlns:a16="http://schemas.microsoft.com/office/drawing/2014/main" id="{6F833E88-A5E0-C2AE-735B-BCD1B4034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339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868680</xdr:colOff>
      <xdr:row>193</xdr:row>
      <xdr:rowOff>182880</xdr:rowOff>
    </xdr:to>
    <xdr:pic>
      <xdr:nvPicPr>
        <xdr:cNvPr id="9" name="Picture 8">
          <a:extLst>
            <a:ext uri="{FF2B5EF4-FFF2-40B4-BE49-F238E27FC236}">
              <a16:creationId xmlns:a16="http://schemas.microsoft.com/office/drawing/2014/main" id="{00F7369A-D955-332D-5644-8FAD1E578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6778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868680</xdr:colOff>
      <xdr:row>202</xdr:row>
      <xdr:rowOff>182880</xdr:rowOff>
    </xdr:to>
    <xdr:pic>
      <xdr:nvPicPr>
        <xdr:cNvPr id="10" name="Picture 9">
          <a:extLst>
            <a:ext uri="{FF2B5EF4-FFF2-40B4-BE49-F238E27FC236}">
              <a16:creationId xmlns:a16="http://schemas.microsoft.com/office/drawing/2014/main" id="{3B797582-2320-023C-437D-F45B9805C8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371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868680</xdr:colOff>
      <xdr:row>231</xdr:row>
      <xdr:rowOff>182880</xdr:rowOff>
    </xdr:to>
    <xdr:pic>
      <xdr:nvPicPr>
        <xdr:cNvPr id="11" name="Picture 10">
          <a:extLst>
            <a:ext uri="{FF2B5EF4-FFF2-40B4-BE49-F238E27FC236}">
              <a16:creationId xmlns:a16="http://schemas.microsoft.com/office/drawing/2014/main" id="{3A7B1F69-BECD-471A-77EC-1196F5BDC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5112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868680</xdr:colOff>
      <xdr:row>236</xdr:row>
      <xdr:rowOff>182880</xdr:rowOff>
    </xdr:to>
    <xdr:pic>
      <xdr:nvPicPr>
        <xdr:cNvPr id="12" name="Picture 11">
          <a:extLst>
            <a:ext uri="{FF2B5EF4-FFF2-40B4-BE49-F238E27FC236}">
              <a16:creationId xmlns:a16="http://schemas.microsoft.com/office/drawing/2014/main" id="{849E508A-960D-43D8-07AB-9810C7B12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5551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868680</xdr:colOff>
      <xdr:row>253</xdr:row>
      <xdr:rowOff>182880</xdr:rowOff>
    </xdr:to>
    <xdr:pic>
      <xdr:nvPicPr>
        <xdr:cNvPr id="13" name="Picture 12">
          <a:extLst>
            <a:ext uri="{FF2B5EF4-FFF2-40B4-BE49-F238E27FC236}">
              <a16:creationId xmlns:a16="http://schemas.microsoft.com/office/drawing/2014/main" id="{8BEB2184-BAB1-5267-3968-7A4161A45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0451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868680</xdr:colOff>
      <xdr:row>258</xdr:row>
      <xdr:rowOff>182880</xdr:rowOff>
    </xdr:to>
    <xdr:pic>
      <xdr:nvPicPr>
        <xdr:cNvPr id="14" name="Picture 13">
          <a:extLst>
            <a:ext uri="{FF2B5EF4-FFF2-40B4-BE49-F238E27FC236}">
              <a16:creationId xmlns:a16="http://schemas.microsoft.com/office/drawing/2014/main" id="{253FC686-73D7-B173-93C3-803A72B2A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0890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868680</xdr:colOff>
      <xdr:row>263</xdr:row>
      <xdr:rowOff>182880</xdr:rowOff>
    </xdr:to>
    <xdr:pic>
      <xdr:nvPicPr>
        <xdr:cNvPr id="15" name="Picture 14">
          <a:extLst>
            <a:ext uri="{FF2B5EF4-FFF2-40B4-BE49-F238E27FC236}">
              <a16:creationId xmlns:a16="http://schemas.microsoft.com/office/drawing/2014/main" id="{5B660852-D48D-7A0B-2159-4A693998FD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1329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0</xdr:col>
      <xdr:colOff>868680</xdr:colOff>
      <xdr:row>33</xdr:row>
      <xdr:rowOff>182880</xdr:rowOff>
    </xdr:to>
    <xdr:pic>
      <xdr:nvPicPr>
        <xdr:cNvPr id="2" name="Picture 1">
          <a:extLst>
            <a:ext uri="{FF2B5EF4-FFF2-40B4-BE49-F238E27FC236}">
              <a16:creationId xmlns:a16="http://schemas.microsoft.com/office/drawing/2014/main" id="{58A2A16A-C66D-8D6D-90FD-026686208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610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868680</xdr:colOff>
      <xdr:row>38</xdr:row>
      <xdr:rowOff>182880</xdr:rowOff>
    </xdr:to>
    <xdr:pic>
      <xdr:nvPicPr>
        <xdr:cNvPr id="3" name="Picture 2">
          <a:extLst>
            <a:ext uri="{FF2B5EF4-FFF2-40B4-BE49-F238E27FC236}">
              <a16:creationId xmlns:a16="http://schemas.microsoft.com/office/drawing/2014/main" id="{D7944510-BCAC-A8EC-6B9B-5B1E9C563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049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868680</xdr:colOff>
      <xdr:row>51</xdr:row>
      <xdr:rowOff>182880</xdr:rowOff>
    </xdr:to>
    <xdr:pic>
      <xdr:nvPicPr>
        <xdr:cNvPr id="4" name="Picture 3">
          <a:extLst>
            <a:ext uri="{FF2B5EF4-FFF2-40B4-BE49-F238E27FC236}">
              <a16:creationId xmlns:a16="http://schemas.microsoft.com/office/drawing/2014/main" id="{EEBF5802-BD9F-F5E6-86F3-241D99432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176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868680</xdr:colOff>
      <xdr:row>96</xdr:row>
      <xdr:rowOff>182880</xdr:rowOff>
    </xdr:to>
    <xdr:pic>
      <xdr:nvPicPr>
        <xdr:cNvPr id="5" name="Picture 4">
          <a:extLst>
            <a:ext uri="{FF2B5EF4-FFF2-40B4-BE49-F238E27FC236}">
              <a16:creationId xmlns:a16="http://schemas.microsoft.com/office/drawing/2014/main" id="{C80E8933-4E3E-1FD9-1108-0F8E799D4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1912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868680</xdr:colOff>
      <xdr:row>105</xdr:row>
      <xdr:rowOff>182880</xdr:rowOff>
    </xdr:to>
    <xdr:pic>
      <xdr:nvPicPr>
        <xdr:cNvPr id="6" name="Picture 5">
          <a:extLst>
            <a:ext uri="{FF2B5EF4-FFF2-40B4-BE49-F238E27FC236}">
              <a16:creationId xmlns:a16="http://schemas.microsoft.com/office/drawing/2014/main" id="{CA86EA22-1382-E6DE-3562-4EBDCAB5D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0505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0</xdr:col>
      <xdr:colOff>868680</xdr:colOff>
      <xdr:row>17</xdr:row>
      <xdr:rowOff>182880</xdr:rowOff>
    </xdr:to>
    <xdr:pic>
      <xdr:nvPicPr>
        <xdr:cNvPr id="2" name="Picture 1">
          <a:extLst>
            <a:ext uri="{FF2B5EF4-FFF2-40B4-BE49-F238E27FC236}">
              <a16:creationId xmlns:a16="http://schemas.microsoft.com/office/drawing/2014/main" id="{26EB7046-8CF9-6097-891E-C82C206D4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2460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868680</xdr:colOff>
      <xdr:row>74</xdr:row>
      <xdr:rowOff>182880</xdr:rowOff>
    </xdr:to>
    <xdr:pic>
      <xdr:nvPicPr>
        <xdr:cNvPr id="3" name="Picture 2">
          <a:extLst>
            <a:ext uri="{FF2B5EF4-FFF2-40B4-BE49-F238E27FC236}">
              <a16:creationId xmlns:a16="http://schemas.microsoft.com/office/drawing/2014/main" id="{6780BDEB-FDA7-96D6-7975-52AA44262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0606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868680</xdr:colOff>
      <xdr:row>83</xdr:row>
      <xdr:rowOff>182880</xdr:rowOff>
    </xdr:to>
    <xdr:pic>
      <xdr:nvPicPr>
        <xdr:cNvPr id="4" name="Picture 3">
          <a:extLst>
            <a:ext uri="{FF2B5EF4-FFF2-40B4-BE49-F238E27FC236}">
              <a16:creationId xmlns:a16="http://schemas.microsoft.com/office/drawing/2014/main" id="{FDD9398A-81E0-8EC5-3052-1CD576C5B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6534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868680</xdr:colOff>
      <xdr:row>88</xdr:row>
      <xdr:rowOff>182880</xdr:rowOff>
    </xdr:to>
    <xdr:pic>
      <xdr:nvPicPr>
        <xdr:cNvPr id="5" name="Picture 4">
          <a:extLst>
            <a:ext uri="{FF2B5EF4-FFF2-40B4-BE49-F238E27FC236}">
              <a16:creationId xmlns:a16="http://schemas.microsoft.com/office/drawing/2014/main" id="{D26CF8E6-CA26-D543-8B77-43ACA456C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0928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868680</xdr:colOff>
      <xdr:row>93</xdr:row>
      <xdr:rowOff>182880</xdr:rowOff>
    </xdr:to>
    <xdr:pic>
      <xdr:nvPicPr>
        <xdr:cNvPr id="6" name="Picture 5">
          <a:extLst>
            <a:ext uri="{FF2B5EF4-FFF2-40B4-BE49-F238E27FC236}">
              <a16:creationId xmlns:a16="http://schemas.microsoft.com/office/drawing/2014/main" id="{C941FA22-FE40-D4CB-F20F-6D7E28E41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953220"/>
          <a:ext cx="868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4.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1.vml"/><Relationship Id="rId1" Type="http://schemas.openxmlformats.org/officeDocument/2006/relationships/drawing" Target="../drawings/drawing18.xml"/><Relationship Id="rId6" Type="http://schemas.openxmlformats.org/officeDocument/2006/relationships/image" Target="../media/image4.emf"/><Relationship Id="rId5" Type="http://schemas.openxmlformats.org/officeDocument/2006/relationships/control" Target="../activeX/activeX2.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366F-AD59-4593-9437-606E7546A19B}">
  <dimension ref="A1:A26"/>
  <sheetViews>
    <sheetView workbookViewId="0">
      <selection activeCell="A10" sqref="A10"/>
    </sheetView>
  </sheetViews>
  <sheetFormatPr defaultRowHeight="15"/>
  <sheetData>
    <row r="1" spans="1:1">
      <c r="A1" t="s">
        <v>2060</v>
      </c>
    </row>
    <row r="2" spans="1:1">
      <c r="A2" s="57" t="s">
        <v>2041</v>
      </c>
    </row>
    <row r="3" spans="1:1">
      <c r="A3" s="57" t="s">
        <v>2042</v>
      </c>
    </row>
    <row r="4" spans="1:1">
      <c r="A4" s="57" t="s">
        <v>2043</v>
      </c>
    </row>
    <row r="5" spans="1:1">
      <c r="A5" s="57" t="s">
        <v>2044</v>
      </c>
    </row>
    <row r="6" spans="1:1">
      <c r="A6" s="57" t="s">
        <v>2045</v>
      </c>
    </row>
    <row r="7" spans="1:1">
      <c r="A7" s="57" t="s">
        <v>2046</v>
      </c>
    </row>
    <row r="8" spans="1:1">
      <c r="A8" t="s">
        <v>2047</v>
      </c>
    </row>
    <row r="9" spans="1:1">
      <c r="A9" t="s">
        <v>2048</v>
      </c>
    </row>
    <row r="10" spans="1:1">
      <c r="A10" t="s">
        <v>2049</v>
      </c>
    </row>
    <row r="11" spans="1:1">
      <c r="A11" t="s">
        <v>2050</v>
      </c>
    </row>
    <row r="12" spans="1:1">
      <c r="A12" t="s">
        <v>2051</v>
      </c>
    </row>
    <row r="13" spans="1:1">
      <c r="A13" t="s">
        <v>2052</v>
      </c>
    </row>
    <row r="14" spans="1:1">
      <c r="A14" t="s">
        <v>2053</v>
      </c>
    </row>
    <row r="15" spans="1:1">
      <c r="A15" t="s">
        <v>2054</v>
      </c>
    </row>
    <row r="16" spans="1:1">
      <c r="A16" t="s">
        <v>2055</v>
      </c>
    </row>
    <row r="17" spans="1:1">
      <c r="A17" t="s">
        <v>2056</v>
      </c>
    </row>
    <row r="18" spans="1:1">
      <c r="A18" t="s">
        <v>2057</v>
      </c>
    </row>
    <row r="19" spans="1:1">
      <c r="A19" t="s">
        <v>535</v>
      </c>
    </row>
    <row r="20" spans="1:1">
      <c r="A20" t="s">
        <v>2037</v>
      </c>
    </row>
    <row r="21" spans="1:1">
      <c r="A21" t="s">
        <v>2036</v>
      </c>
    </row>
    <row r="22" spans="1:1">
      <c r="A22" t="s">
        <v>2033</v>
      </c>
    </row>
    <row r="23" spans="1:1">
      <c r="A23" t="s">
        <v>2038</v>
      </c>
    </row>
    <row r="24" spans="1:1">
      <c r="A24" t="s">
        <v>2039</v>
      </c>
    </row>
    <row r="25" spans="1:1">
      <c r="A25" t="s">
        <v>2034</v>
      </c>
    </row>
    <row r="26" spans="1:1">
      <c r="A26" t="s">
        <v>2035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F8FC-440C-4859-9554-4E721B9F51FA}">
  <dimension ref="A1:B113"/>
  <sheetViews>
    <sheetView topLeftCell="A99" workbookViewId="0">
      <selection activeCell="A2" sqref="A2:A113"/>
    </sheetView>
  </sheetViews>
  <sheetFormatPr defaultRowHeight="15"/>
  <cols>
    <col min="1" max="1" width="69.85546875" customWidth="1"/>
    <col min="2" max="2" width="97.42578125" customWidth="1"/>
  </cols>
  <sheetData>
    <row r="1" spans="1:2" ht="150">
      <c r="A1" t="s">
        <v>499</v>
      </c>
      <c r="B1" s="11" t="s">
        <v>500</v>
      </c>
    </row>
    <row r="2" spans="1:2">
      <c r="A2" s="1" t="s">
        <v>0</v>
      </c>
    </row>
    <row r="3" spans="1:2" ht="18">
      <c r="A3" s="2" t="s">
        <v>1</v>
      </c>
    </row>
    <row r="4" spans="1:2">
      <c r="A4" s="3">
        <v>1524</v>
      </c>
    </row>
    <row r="5" spans="1:2" ht="21.75">
      <c r="A5" s="4" t="s">
        <v>2</v>
      </c>
    </row>
    <row r="6" spans="1:2">
      <c r="A6" s="5" t="s">
        <v>3</v>
      </c>
    </row>
    <row r="7" spans="1:2">
      <c r="A7" s="6" t="s">
        <v>501</v>
      </c>
    </row>
    <row r="8" spans="1:2">
      <c r="A8" s="7">
        <v>200</v>
      </c>
    </row>
    <row r="9" spans="1:2" ht="21.75">
      <c r="A9" s="4" t="s">
        <v>2</v>
      </c>
    </row>
    <row r="10" spans="1:2">
      <c r="A10" s="5" t="s">
        <v>502</v>
      </c>
    </row>
    <row r="11" spans="1:2">
      <c r="A11" s="6" t="s">
        <v>6</v>
      </c>
    </row>
    <row r="12" spans="1:2">
      <c r="A12" s="7">
        <v>616</v>
      </c>
    </row>
    <row r="13" spans="1:2" ht="21.75">
      <c r="A13" s="4" t="s">
        <v>2</v>
      </c>
    </row>
    <row r="14" spans="1:2">
      <c r="A14" s="5" t="s">
        <v>15</v>
      </c>
    </row>
    <row r="15" spans="1:2">
      <c r="A15" s="6" t="s">
        <v>103</v>
      </c>
    </row>
    <row r="16" spans="1:2">
      <c r="A16" s="7">
        <v>308</v>
      </c>
    </row>
    <row r="17" spans="1:1" ht="21.75">
      <c r="A17" s="4" t="s">
        <v>2</v>
      </c>
    </row>
    <row r="18" spans="1:1">
      <c r="A18" s="5" t="s">
        <v>17</v>
      </c>
    </row>
    <row r="19" spans="1:1">
      <c r="A19" s="6" t="s">
        <v>18</v>
      </c>
    </row>
    <row r="20" spans="1:1">
      <c r="A20" s="7">
        <v>400</v>
      </c>
    </row>
    <row r="21" spans="1:1" ht="21.75">
      <c r="A21" s="4" t="s">
        <v>2</v>
      </c>
    </row>
    <row r="22" spans="1:1">
      <c r="A22" s="1" t="s">
        <v>342</v>
      </c>
    </row>
    <row r="23" spans="1:1" ht="18">
      <c r="A23" s="2" t="s">
        <v>1</v>
      </c>
    </row>
    <row r="24" spans="1:1">
      <c r="A24" s="3">
        <v>5800</v>
      </c>
    </row>
    <row r="25" spans="1:1" ht="21.75">
      <c r="A25" s="4" t="s">
        <v>2</v>
      </c>
    </row>
    <row r="26" spans="1:1">
      <c r="A26" s="5" t="s">
        <v>503</v>
      </c>
    </row>
    <row r="27" spans="1:1">
      <c r="A27" s="6" t="s">
        <v>504</v>
      </c>
    </row>
    <row r="28" spans="1:1">
      <c r="A28" s="7">
        <v>3600</v>
      </c>
    </row>
    <row r="29" spans="1:1" ht="21.75">
      <c r="A29" s="4" t="s">
        <v>2</v>
      </c>
    </row>
    <row r="30" spans="1:1">
      <c r="A30" s="5" t="s">
        <v>505</v>
      </c>
    </row>
    <row r="31" spans="1:1">
      <c r="A31" s="6" t="s">
        <v>506</v>
      </c>
    </row>
    <row r="32" spans="1:1">
      <c r="A32" s="7">
        <v>640</v>
      </c>
    </row>
    <row r="33" spans="1:1" ht="18.75">
      <c r="A33" s="8"/>
    </row>
    <row r="34" spans="1:1" ht="21.75">
      <c r="A34" s="4" t="s">
        <v>2</v>
      </c>
    </row>
    <row r="35" spans="1:1">
      <c r="A35" s="5" t="s">
        <v>507</v>
      </c>
    </row>
    <row r="36" spans="1:1">
      <c r="A36" s="6" t="s">
        <v>508</v>
      </c>
    </row>
    <row r="37" spans="1:1">
      <c r="A37" s="7">
        <v>280</v>
      </c>
    </row>
    <row r="38" spans="1:1" ht="18.75">
      <c r="A38" s="8"/>
    </row>
    <row r="39" spans="1:1" ht="21.75">
      <c r="A39" s="4" t="s">
        <v>2</v>
      </c>
    </row>
    <row r="40" spans="1:1">
      <c r="A40" s="5" t="s">
        <v>349</v>
      </c>
    </row>
    <row r="41" spans="1:1">
      <c r="A41" s="6" t="s">
        <v>509</v>
      </c>
    </row>
    <row r="42" spans="1:1">
      <c r="A42" s="7">
        <v>1280</v>
      </c>
    </row>
    <row r="43" spans="1:1" ht="21.75">
      <c r="A43" s="4" t="s">
        <v>2</v>
      </c>
    </row>
    <row r="44" spans="1:1">
      <c r="A44" s="1" t="s">
        <v>117</v>
      </c>
    </row>
    <row r="45" spans="1:1" ht="18">
      <c r="A45" s="2" t="s">
        <v>1</v>
      </c>
    </row>
    <row r="46" spans="1:1">
      <c r="A46" s="3">
        <v>801.6</v>
      </c>
    </row>
    <row r="47" spans="1:1" ht="21.75">
      <c r="A47" s="4" t="s">
        <v>2</v>
      </c>
    </row>
    <row r="48" spans="1:1">
      <c r="A48" s="5" t="s">
        <v>510</v>
      </c>
    </row>
    <row r="49" spans="1:1">
      <c r="A49" s="6" t="s">
        <v>511</v>
      </c>
    </row>
    <row r="50" spans="1:1">
      <c r="A50" s="7">
        <v>285.60000000000002</v>
      </c>
    </row>
    <row r="51" spans="1:1" ht="18.75">
      <c r="A51" s="8"/>
    </row>
    <row r="52" spans="1:1" ht="21.75">
      <c r="A52" s="4" t="s">
        <v>2</v>
      </c>
    </row>
    <row r="53" spans="1:1">
      <c r="A53" s="5" t="s">
        <v>120</v>
      </c>
    </row>
    <row r="54" spans="1:1">
      <c r="A54" s="6" t="s">
        <v>512</v>
      </c>
    </row>
    <row r="55" spans="1:1">
      <c r="A55" s="7">
        <v>516</v>
      </c>
    </row>
    <row r="56" spans="1:1" ht="21.75">
      <c r="A56" s="4" t="s">
        <v>2</v>
      </c>
    </row>
    <row r="57" spans="1:1">
      <c r="A57" s="1" t="s">
        <v>38</v>
      </c>
    </row>
    <row r="58" spans="1:1" ht="18">
      <c r="A58" s="2" t="s">
        <v>1</v>
      </c>
    </row>
    <row r="59" spans="1:1">
      <c r="A59" s="3">
        <v>2602</v>
      </c>
    </row>
    <row r="60" spans="1:1" ht="21.75">
      <c r="A60" s="4" t="s">
        <v>2</v>
      </c>
    </row>
    <row r="61" spans="1:1">
      <c r="A61" s="5" t="s">
        <v>39</v>
      </c>
    </row>
    <row r="62" spans="1:1">
      <c r="A62" s="6" t="s">
        <v>513</v>
      </c>
    </row>
    <row r="63" spans="1:1">
      <c r="A63" s="7">
        <v>240</v>
      </c>
    </row>
    <row r="64" spans="1:1" ht="21.75">
      <c r="A64" s="4" t="s">
        <v>2</v>
      </c>
    </row>
    <row r="65" spans="1:1">
      <c r="A65" s="5" t="s">
        <v>122</v>
      </c>
    </row>
    <row r="66" spans="1:1">
      <c r="A66" s="6" t="s">
        <v>178</v>
      </c>
    </row>
    <row r="67" spans="1:1">
      <c r="A67" s="7">
        <v>600</v>
      </c>
    </row>
    <row r="68" spans="1:1" ht="21.75">
      <c r="A68" s="4" t="s">
        <v>2</v>
      </c>
    </row>
    <row r="69" spans="1:1">
      <c r="A69" s="5" t="s">
        <v>124</v>
      </c>
    </row>
    <row r="70" spans="1:1">
      <c r="A70" s="6" t="s">
        <v>513</v>
      </c>
    </row>
    <row r="71" spans="1:1">
      <c r="A71" s="7">
        <v>240</v>
      </c>
    </row>
    <row r="72" spans="1:1" ht="21.75">
      <c r="A72" s="4" t="s">
        <v>2</v>
      </c>
    </row>
    <row r="73" spans="1:1">
      <c r="A73" s="5" t="s">
        <v>43</v>
      </c>
    </row>
    <row r="74" spans="1:1">
      <c r="A74" s="6" t="s">
        <v>514</v>
      </c>
    </row>
    <row r="75" spans="1:1">
      <c r="A75" s="7">
        <v>770</v>
      </c>
    </row>
    <row r="76" spans="1:1" ht="21.75">
      <c r="A76" s="4" t="s">
        <v>2</v>
      </c>
    </row>
    <row r="77" spans="1:1">
      <c r="A77" s="5" t="s">
        <v>45</v>
      </c>
    </row>
    <row r="78" spans="1:1">
      <c r="A78" s="6" t="s">
        <v>407</v>
      </c>
    </row>
    <row r="79" spans="1:1">
      <c r="A79" s="7">
        <v>40</v>
      </c>
    </row>
    <row r="80" spans="1:1" ht="21.75">
      <c r="A80" s="4" t="s">
        <v>2</v>
      </c>
    </row>
    <row r="81" spans="1:1">
      <c r="A81" s="5" t="s">
        <v>127</v>
      </c>
    </row>
    <row r="82" spans="1:1">
      <c r="A82" s="6" t="s">
        <v>515</v>
      </c>
    </row>
    <row r="83" spans="1:1">
      <c r="A83" s="7">
        <v>32</v>
      </c>
    </row>
    <row r="84" spans="1:1" ht="21.75">
      <c r="A84" s="4" t="s">
        <v>2</v>
      </c>
    </row>
    <row r="85" spans="1:1">
      <c r="A85" s="5" t="s">
        <v>47</v>
      </c>
    </row>
    <row r="86" spans="1:1">
      <c r="A86" s="6" t="s">
        <v>516</v>
      </c>
    </row>
    <row r="87" spans="1:1">
      <c r="A87" s="7">
        <v>680</v>
      </c>
    </row>
    <row r="88" spans="1:1" ht="21.75">
      <c r="A88" s="4" t="s">
        <v>2</v>
      </c>
    </row>
    <row r="89" spans="1:1">
      <c r="A89" s="1" t="s">
        <v>73</v>
      </c>
    </row>
    <row r="90" spans="1:1" ht="18">
      <c r="A90" s="2" t="s">
        <v>1</v>
      </c>
    </row>
    <row r="91" spans="1:1">
      <c r="A91" s="3">
        <v>3953.54</v>
      </c>
    </row>
    <row r="92" spans="1:1" ht="21.75">
      <c r="A92" s="4" t="s">
        <v>2</v>
      </c>
    </row>
    <row r="93" spans="1:1">
      <c r="A93" s="5" t="s">
        <v>74</v>
      </c>
    </row>
    <row r="94" spans="1:1">
      <c r="A94" s="6" t="s">
        <v>517</v>
      </c>
    </row>
    <row r="95" spans="1:1">
      <c r="A95" s="7">
        <v>472</v>
      </c>
    </row>
    <row r="96" spans="1:1" ht="18.75">
      <c r="A96" s="8"/>
    </row>
    <row r="97" spans="1:1" ht="21.75">
      <c r="A97" s="4" t="s">
        <v>2</v>
      </c>
    </row>
    <row r="98" spans="1:1">
      <c r="A98" s="5" t="s">
        <v>518</v>
      </c>
    </row>
    <row r="99" spans="1:1">
      <c r="A99" s="6" t="s">
        <v>519</v>
      </c>
    </row>
    <row r="100" spans="1:1">
      <c r="A100" s="7">
        <v>800</v>
      </c>
    </row>
    <row r="101" spans="1:1" ht="21.75">
      <c r="A101" s="4" t="s">
        <v>2</v>
      </c>
    </row>
    <row r="102" spans="1:1">
      <c r="A102" s="5" t="s">
        <v>520</v>
      </c>
    </row>
    <row r="103" spans="1:1">
      <c r="A103" s="6" t="s">
        <v>521</v>
      </c>
    </row>
    <row r="104" spans="1:1">
      <c r="A104" s="7">
        <v>17.54</v>
      </c>
    </row>
    <row r="105" spans="1:1" ht="18.75">
      <c r="A105" s="8"/>
    </row>
    <row r="106" spans="1:1" ht="21.75">
      <c r="A106" s="4" t="s">
        <v>2</v>
      </c>
    </row>
    <row r="107" spans="1:1">
      <c r="A107" s="5" t="s">
        <v>391</v>
      </c>
    </row>
    <row r="108" spans="1:1">
      <c r="A108" s="6" t="s">
        <v>522</v>
      </c>
    </row>
    <row r="109" spans="1:1">
      <c r="A109" s="7">
        <v>2664</v>
      </c>
    </row>
    <row r="110" spans="1:1" ht="21.75">
      <c r="A110" s="4" t="s">
        <v>2</v>
      </c>
    </row>
    <row r="111" spans="1:1">
      <c r="A111" s="1" t="s">
        <v>97</v>
      </c>
    </row>
    <row r="112" spans="1:1">
      <c r="A112" s="9" t="s">
        <v>98</v>
      </c>
    </row>
    <row r="113" spans="1:1">
      <c r="A113" s="10">
        <v>17617.37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E45A3-96B8-4105-B6F4-258B4AED706C}">
  <dimension ref="A1:B44"/>
  <sheetViews>
    <sheetView workbookViewId="0"/>
  </sheetViews>
  <sheetFormatPr defaultRowHeight="15"/>
  <cols>
    <col min="1" max="1" width="62.85546875" customWidth="1"/>
    <col min="2" max="2" width="78.42578125" customWidth="1"/>
  </cols>
  <sheetData>
    <row r="1" spans="1:2" ht="165">
      <c r="A1" s="11" t="s">
        <v>523</v>
      </c>
      <c r="B1" s="11" t="s">
        <v>524</v>
      </c>
    </row>
    <row r="2" spans="1:2">
      <c r="A2" s="1" t="s">
        <v>0</v>
      </c>
    </row>
    <row r="3" spans="1:2" ht="18">
      <c r="A3" s="2" t="s">
        <v>1</v>
      </c>
    </row>
    <row r="4" spans="1:2">
      <c r="A4" s="3">
        <v>1755</v>
      </c>
    </row>
    <row r="5" spans="1:2" ht="21.75">
      <c r="A5" s="4" t="s">
        <v>2</v>
      </c>
    </row>
    <row r="6" spans="1:2">
      <c r="A6" s="5" t="s">
        <v>3</v>
      </c>
    </row>
    <row r="7" spans="1:2">
      <c r="A7" s="6" t="s">
        <v>501</v>
      </c>
    </row>
    <row r="8" spans="1:2">
      <c r="A8" s="7">
        <v>200</v>
      </c>
    </row>
    <row r="9" spans="1:2" ht="21.75">
      <c r="A9" s="4" t="s">
        <v>2</v>
      </c>
    </row>
    <row r="10" spans="1:2">
      <c r="A10" s="5" t="s">
        <v>525</v>
      </c>
    </row>
    <row r="11" spans="1:2">
      <c r="A11" s="6" t="s">
        <v>6</v>
      </c>
    </row>
    <row r="12" spans="1:2">
      <c r="A12" s="7">
        <v>616</v>
      </c>
    </row>
    <row r="13" spans="1:2" ht="21.75">
      <c r="A13" s="4" t="s">
        <v>2</v>
      </c>
    </row>
    <row r="14" spans="1:2">
      <c r="A14" s="5" t="s">
        <v>526</v>
      </c>
    </row>
    <row r="15" spans="1:2">
      <c r="A15" s="6" t="s">
        <v>527</v>
      </c>
    </row>
    <row r="16" spans="1:2">
      <c r="A16" s="7">
        <v>539</v>
      </c>
    </row>
    <row r="17" spans="1:1" ht="21.75">
      <c r="A17" s="4" t="s">
        <v>2</v>
      </c>
    </row>
    <row r="18" spans="1:1">
      <c r="A18" s="5" t="s">
        <v>17</v>
      </c>
    </row>
    <row r="19" spans="1:1">
      <c r="A19" s="6" t="s">
        <v>18</v>
      </c>
    </row>
    <row r="20" spans="1:1">
      <c r="A20" s="7">
        <v>400</v>
      </c>
    </row>
    <row r="21" spans="1:1" ht="21.75">
      <c r="A21" s="4" t="s">
        <v>2</v>
      </c>
    </row>
    <row r="22" spans="1:1">
      <c r="A22" s="1" t="s">
        <v>342</v>
      </c>
    </row>
    <row r="23" spans="1:1" ht="18">
      <c r="A23" s="2" t="s">
        <v>1</v>
      </c>
    </row>
    <row r="24" spans="1:1">
      <c r="A24" s="3">
        <v>9339.2000000000007</v>
      </c>
    </row>
    <row r="25" spans="1:1" ht="21.75">
      <c r="A25" s="4" t="s">
        <v>2</v>
      </c>
    </row>
    <row r="26" spans="1:1">
      <c r="A26" s="5" t="s">
        <v>503</v>
      </c>
    </row>
    <row r="27" spans="1:1">
      <c r="A27" s="6" t="s">
        <v>528</v>
      </c>
    </row>
    <row r="28" spans="1:1">
      <c r="A28" s="7">
        <v>6415.2</v>
      </c>
    </row>
    <row r="29" spans="1:1" ht="21.75">
      <c r="A29" s="4" t="s">
        <v>2</v>
      </c>
    </row>
    <row r="30" spans="1:1">
      <c r="A30" s="5" t="s">
        <v>529</v>
      </c>
    </row>
    <row r="31" spans="1:1">
      <c r="A31" s="6" t="s">
        <v>530</v>
      </c>
    </row>
    <row r="32" spans="1:1">
      <c r="A32" s="7">
        <v>1320</v>
      </c>
    </row>
    <row r="33" spans="1:1" ht="21.75">
      <c r="A33" s="4" t="s">
        <v>2</v>
      </c>
    </row>
    <row r="34" spans="1:1">
      <c r="A34" s="5" t="s">
        <v>347</v>
      </c>
    </row>
    <row r="35" spans="1:1">
      <c r="A35" s="6" t="s">
        <v>531</v>
      </c>
    </row>
    <row r="36" spans="1:1">
      <c r="A36" s="7">
        <v>324</v>
      </c>
    </row>
    <row r="37" spans="1:1" ht="21.75">
      <c r="A37" s="4" t="s">
        <v>2</v>
      </c>
    </row>
    <row r="38" spans="1:1">
      <c r="A38" s="5" t="s">
        <v>532</v>
      </c>
    </row>
    <row r="39" spans="1:1">
      <c r="A39" s="6" t="s">
        <v>509</v>
      </c>
    </row>
    <row r="40" spans="1:1">
      <c r="A40" s="7">
        <v>1280</v>
      </c>
    </row>
    <row r="41" spans="1:1" ht="21.75">
      <c r="A41" s="4" t="s">
        <v>2</v>
      </c>
    </row>
    <row r="42" spans="1:1">
      <c r="A42" s="1" t="s">
        <v>97</v>
      </c>
    </row>
    <row r="43" spans="1:1">
      <c r="A43" s="9" t="s">
        <v>98</v>
      </c>
    </row>
    <row r="44" spans="1:1">
      <c r="A44" s="10">
        <v>13313.04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C378-78BC-4784-8700-63439946F5A6}">
  <dimension ref="A1:B149"/>
  <sheetViews>
    <sheetView workbookViewId="0">
      <selection activeCell="B1" sqref="B1"/>
    </sheetView>
  </sheetViews>
  <sheetFormatPr defaultRowHeight="15"/>
  <cols>
    <col min="1" max="1" width="54.85546875" customWidth="1"/>
    <col min="2" max="2" width="82" customWidth="1"/>
  </cols>
  <sheetData>
    <row r="1" spans="1:2" ht="270">
      <c r="A1" s="11" t="s">
        <v>533</v>
      </c>
      <c r="B1" s="11" t="s">
        <v>534</v>
      </c>
    </row>
    <row r="2" spans="1:2">
      <c r="A2" s="1" t="s">
        <v>535</v>
      </c>
    </row>
    <row r="3" spans="1:2" ht="18">
      <c r="A3" s="2" t="s">
        <v>1</v>
      </c>
    </row>
    <row r="4" spans="1:2">
      <c r="A4" s="3">
        <v>2523.88</v>
      </c>
    </row>
    <row r="5" spans="1:2" ht="21.75">
      <c r="A5" s="4" t="s">
        <v>2</v>
      </c>
    </row>
    <row r="6" spans="1:2">
      <c r="A6" s="5" t="s">
        <v>536</v>
      </c>
    </row>
    <row r="7" spans="1:2">
      <c r="A7" s="6" t="s">
        <v>292</v>
      </c>
    </row>
    <row r="8" spans="1:2">
      <c r="A8" s="7">
        <v>300</v>
      </c>
    </row>
    <row r="9" spans="1:2" ht="21.75">
      <c r="A9" s="4" t="s">
        <v>2</v>
      </c>
    </row>
    <row r="10" spans="1:2">
      <c r="A10" s="5" t="s">
        <v>537</v>
      </c>
    </row>
    <row r="11" spans="1:2">
      <c r="A11" s="6" t="s">
        <v>538</v>
      </c>
    </row>
    <row r="12" spans="1:2">
      <c r="A12" s="7">
        <v>45</v>
      </c>
    </row>
    <row r="13" spans="1:2" ht="21.75">
      <c r="A13" s="4" t="s">
        <v>2</v>
      </c>
    </row>
    <row r="14" spans="1:2">
      <c r="A14" s="5" t="s">
        <v>539</v>
      </c>
    </row>
    <row r="15" spans="1:2">
      <c r="A15" s="6" t="s">
        <v>540</v>
      </c>
    </row>
    <row r="16" spans="1:2">
      <c r="A16" s="7">
        <v>38.880000000000003</v>
      </c>
    </row>
    <row r="17" spans="1:1" ht="18.75">
      <c r="A17" s="8"/>
    </row>
    <row r="18" spans="1:1" ht="21.75">
      <c r="A18" s="4" t="s">
        <v>2</v>
      </c>
    </row>
    <row r="19" spans="1:1">
      <c r="A19" s="5" t="s">
        <v>541</v>
      </c>
    </row>
    <row r="20" spans="1:1">
      <c r="A20" s="6" t="s">
        <v>542</v>
      </c>
    </row>
    <row r="21" spans="1:1">
      <c r="A21" s="7">
        <v>240</v>
      </c>
    </row>
    <row r="22" spans="1:1" ht="21.75">
      <c r="A22" s="4" t="s">
        <v>2</v>
      </c>
    </row>
    <row r="23" spans="1:1">
      <c r="A23" s="5" t="s">
        <v>543</v>
      </c>
    </row>
    <row r="24" spans="1:1">
      <c r="A24" s="6" t="s">
        <v>544</v>
      </c>
    </row>
    <row r="25" spans="1:1">
      <c r="A25" s="7">
        <v>380</v>
      </c>
    </row>
    <row r="26" spans="1:1" ht="21.75">
      <c r="A26" s="4" t="s">
        <v>2</v>
      </c>
    </row>
    <row r="27" spans="1:1">
      <c r="A27" s="5" t="s">
        <v>545</v>
      </c>
    </row>
    <row r="28" spans="1:1">
      <c r="A28" s="6" t="s">
        <v>546</v>
      </c>
    </row>
    <row r="29" spans="1:1">
      <c r="A29" s="7">
        <v>1140</v>
      </c>
    </row>
    <row r="30" spans="1:1" ht="21.75">
      <c r="A30" s="4" t="s">
        <v>2</v>
      </c>
    </row>
    <row r="31" spans="1:1">
      <c r="A31" s="5" t="s">
        <v>547</v>
      </c>
    </row>
    <row r="32" spans="1:1">
      <c r="A32" s="6" t="s">
        <v>544</v>
      </c>
    </row>
    <row r="33" spans="1:1">
      <c r="A33" s="7">
        <v>380</v>
      </c>
    </row>
    <row r="34" spans="1:1" ht="21.75">
      <c r="A34" s="4" t="s">
        <v>2</v>
      </c>
    </row>
    <row r="35" spans="1:1">
      <c r="A35" s="1" t="s">
        <v>436</v>
      </c>
    </row>
    <row r="36" spans="1:1" ht="18">
      <c r="A36" s="2" t="s">
        <v>1</v>
      </c>
    </row>
    <row r="37" spans="1:1">
      <c r="A37" s="3">
        <v>10390.92</v>
      </c>
    </row>
    <row r="38" spans="1:1" ht="21.75">
      <c r="A38" s="4" t="s">
        <v>2</v>
      </c>
    </row>
    <row r="39" spans="1:1">
      <c r="A39" s="5" t="s">
        <v>548</v>
      </c>
    </row>
    <row r="40" spans="1:1">
      <c r="A40" s="6" t="s">
        <v>549</v>
      </c>
    </row>
    <row r="41" spans="1:1">
      <c r="A41" s="7">
        <v>585</v>
      </c>
    </row>
    <row r="42" spans="1:1" ht="21.75">
      <c r="A42" s="4" t="s">
        <v>2</v>
      </c>
    </row>
    <row r="43" spans="1:1">
      <c r="A43" s="5" t="s">
        <v>550</v>
      </c>
    </row>
    <row r="44" spans="1:1">
      <c r="A44" s="6" t="s">
        <v>551</v>
      </c>
    </row>
    <row r="45" spans="1:1">
      <c r="A45" s="7">
        <v>270</v>
      </c>
    </row>
    <row r="46" spans="1:1" ht="21.75">
      <c r="A46" s="4" t="s">
        <v>2</v>
      </c>
    </row>
    <row r="47" spans="1:1">
      <c r="A47" s="5" t="s">
        <v>552</v>
      </c>
    </row>
    <row r="48" spans="1:1">
      <c r="A48" s="6" t="s">
        <v>553</v>
      </c>
    </row>
    <row r="49" spans="1:1">
      <c r="A49" s="7">
        <v>180</v>
      </c>
    </row>
    <row r="50" spans="1:1" ht="21.75">
      <c r="A50" s="4" t="s">
        <v>2</v>
      </c>
    </row>
    <row r="51" spans="1:1">
      <c r="A51" s="5" t="s">
        <v>554</v>
      </c>
    </row>
    <row r="52" spans="1:1">
      <c r="A52" s="6" t="s">
        <v>555</v>
      </c>
    </row>
    <row r="53" spans="1:1">
      <c r="A53" s="7">
        <v>945</v>
      </c>
    </row>
    <row r="54" spans="1:1" ht="21.75">
      <c r="A54" s="4" t="s">
        <v>2</v>
      </c>
    </row>
    <row r="55" spans="1:1">
      <c r="A55" s="5" t="s">
        <v>556</v>
      </c>
    </row>
    <row r="56" spans="1:1">
      <c r="A56" s="6" t="s">
        <v>557</v>
      </c>
    </row>
    <row r="57" spans="1:1">
      <c r="A57" s="7">
        <v>560</v>
      </c>
    </row>
    <row r="58" spans="1:1" ht="21.75">
      <c r="A58" s="4" t="s">
        <v>2</v>
      </c>
    </row>
    <row r="59" spans="1:1">
      <c r="A59" s="5" t="s">
        <v>558</v>
      </c>
    </row>
    <row r="60" spans="1:1">
      <c r="A60" s="6" t="s">
        <v>559</v>
      </c>
    </row>
    <row r="61" spans="1:1">
      <c r="A61" s="7">
        <v>135</v>
      </c>
    </row>
    <row r="62" spans="1:1" ht="21.75">
      <c r="A62" s="4" t="s">
        <v>2</v>
      </c>
    </row>
    <row r="63" spans="1:1">
      <c r="A63" s="5" t="s">
        <v>560</v>
      </c>
    </row>
    <row r="64" spans="1:1">
      <c r="A64" s="6" t="s">
        <v>561</v>
      </c>
    </row>
    <row r="65" spans="1:1">
      <c r="A65" s="7">
        <v>288</v>
      </c>
    </row>
    <row r="66" spans="1:1" ht="21.75">
      <c r="A66" s="4" t="s">
        <v>2</v>
      </c>
    </row>
    <row r="67" spans="1:1">
      <c r="A67" s="5" t="s">
        <v>562</v>
      </c>
    </row>
    <row r="68" spans="1:1">
      <c r="A68" s="6" t="s">
        <v>407</v>
      </c>
    </row>
    <row r="69" spans="1:1">
      <c r="A69" s="7">
        <v>40</v>
      </c>
    </row>
    <row r="70" spans="1:1" ht="21.75">
      <c r="A70" s="4" t="s">
        <v>2</v>
      </c>
    </row>
    <row r="71" spans="1:1">
      <c r="A71" s="5" t="s">
        <v>563</v>
      </c>
    </row>
    <row r="72" spans="1:1">
      <c r="A72" s="6" t="s">
        <v>564</v>
      </c>
    </row>
    <row r="73" spans="1:1">
      <c r="A73" s="7">
        <v>232.26</v>
      </c>
    </row>
    <row r="74" spans="1:1" ht="18.75">
      <c r="A74" s="8"/>
    </row>
    <row r="75" spans="1:1" ht="21.75">
      <c r="A75" s="4" t="s">
        <v>2</v>
      </c>
    </row>
    <row r="76" spans="1:1">
      <c r="A76" s="5" t="s">
        <v>565</v>
      </c>
    </row>
    <row r="77" spans="1:1">
      <c r="A77" s="6" t="s">
        <v>566</v>
      </c>
    </row>
    <row r="78" spans="1:1">
      <c r="A78" s="7">
        <v>108</v>
      </c>
    </row>
    <row r="79" spans="1:1" ht="21.75">
      <c r="A79" s="4" t="s">
        <v>2</v>
      </c>
    </row>
    <row r="80" spans="1:1">
      <c r="A80" s="5" t="s">
        <v>567</v>
      </c>
    </row>
    <row r="81" spans="1:1">
      <c r="A81" s="6" t="s">
        <v>568</v>
      </c>
    </row>
    <row r="82" spans="1:1">
      <c r="A82" s="7">
        <v>40.5</v>
      </c>
    </row>
    <row r="83" spans="1:1" ht="18.75">
      <c r="A83" s="8"/>
    </row>
    <row r="84" spans="1:1" ht="21.75">
      <c r="A84" s="4" t="s">
        <v>2</v>
      </c>
    </row>
    <row r="85" spans="1:1">
      <c r="A85" s="5" t="s">
        <v>569</v>
      </c>
    </row>
    <row r="86" spans="1:1">
      <c r="A86" s="6" t="s">
        <v>570</v>
      </c>
    </row>
    <row r="87" spans="1:1">
      <c r="A87" s="7">
        <v>51.92</v>
      </c>
    </row>
    <row r="88" spans="1:1" ht="18.75">
      <c r="A88" s="8"/>
    </row>
    <row r="89" spans="1:1" ht="21.75">
      <c r="A89" s="4" t="s">
        <v>2</v>
      </c>
    </row>
    <row r="90" spans="1:1">
      <c r="A90" s="5" t="s">
        <v>571</v>
      </c>
    </row>
    <row r="91" spans="1:1">
      <c r="A91" s="6" t="s">
        <v>572</v>
      </c>
    </row>
    <row r="92" spans="1:1">
      <c r="A92" s="7">
        <v>75.239999999999995</v>
      </c>
    </row>
    <row r="93" spans="1:1" ht="18.75">
      <c r="A93" s="8"/>
    </row>
    <row r="94" spans="1:1" ht="21.75">
      <c r="A94" s="4" t="s">
        <v>2</v>
      </c>
    </row>
    <row r="95" spans="1:1">
      <c r="A95" s="5" t="s">
        <v>449</v>
      </c>
    </row>
    <row r="96" spans="1:1">
      <c r="A96" s="6" t="s">
        <v>573</v>
      </c>
    </row>
    <row r="97" spans="1:1">
      <c r="A97" s="7">
        <v>6880</v>
      </c>
    </row>
    <row r="98" spans="1:1" ht="21.75">
      <c r="A98" s="4" t="s">
        <v>2</v>
      </c>
    </row>
    <row r="99" spans="1:1">
      <c r="A99" s="1" t="s">
        <v>117</v>
      </c>
    </row>
    <row r="100" spans="1:1" ht="18">
      <c r="A100" s="2" t="s">
        <v>1</v>
      </c>
    </row>
    <row r="101" spans="1:1">
      <c r="A101" s="3">
        <v>4356.3</v>
      </c>
    </row>
    <row r="102" spans="1:1" ht="21.75">
      <c r="A102" s="4" t="s">
        <v>2</v>
      </c>
    </row>
    <row r="103" spans="1:1">
      <c r="A103" s="5" t="s">
        <v>574</v>
      </c>
    </row>
    <row r="104" spans="1:1">
      <c r="A104" s="6" t="s">
        <v>575</v>
      </c>
    </row>
    <row r="105" spans="1:1">
      <c r="A105" s="7">
        <v>907.2</v>
      </c>
    </row>
    <row r="106" spans="1:1" ht="21.75">
      <c r="A106" s="4" t="s">
        <v>2</v>
      </c>
    </row>
    <row r="107" spans="1:1">
      <c r="A107" s="5" t="s">
        <v>576</v>
      </c>
    </row>
    <row r="108" spans="1:1">
      <c r="A108" s="6" t="s">
        <v>577</v>
      </c>
    </row>
    <row r="109" spans="1:1">
      <c r="A109" s="7">
        <v>583.20000000000005</v>
      </c>
    </row>
    <row r="110" spans="1:1" ht="21.75">
      <c r="A110" s="4" t="s">
        <v>2</v>
      </c>
    </row>
    <row r="111" spans="1:1">
      <c r="A111" s="5" t="s">
        <v>578</v>
      </c>
    </row>
    <row r="112" spans="1:1">
      <c r="A112" s="6" t="s">
        <v>577</v>
      </c>
    </row>
    <row r="113" spans="1:1">
      <c r="A113" s="7">
        <v>583.20000000000005</v>
      </c>
    </row>
    <row r="114" spans="1:1" ht="21.75">
      <c r="A114" s="4" t="s">
        <v>2</v>
      </c>
    </row>
    <row r="115" spans="1:1">
      <c r="A115" s="5" t="s">
        <v>579</v>
      </c>
    </row>
    <row r="116" spans="1:1">
      <c r="A116" s="6" t="s">
        <v>580</v>
      </c>
    </row>
    <row r="117" spans="1:1">
      <c r="A117" s="7">
        <v>218.7</v>
      </c>
    </row>
    <row r="118" spans="1:1" ht="21.75">
      <c r="A118" s="4" t="s">
        <v>2</v>
      </c>
    </row>
    <row r="119" spans="1:1">
      <c r="A119" s="5" t="s">
        <v>581</v>
      </c>
    </row>
    <row r="120" spans="1:1">
      <c r="A120" s="6" t="s">
        <v>582</v>
      </c>
    </row>
    <row r="121" spans="1:1">
      <c r="A121" s="7">
        <v>2064</v>
      </c>
    </row>
    <row r="122" spans="1:1" ht="21.75">
      <c r="A122" s="4" t="s">
        <v>2</v>
      </c>
    </row>
    <row r="123" spans="1:1">
      <c r="A123" s="1" t="s">
        <v>88</v>
      </c>
    </row>
    <row r="124" spans="1:1" ht="18">
      <c r="A124" s="2" t="s">
        <v>1</v>
      </c>
    </row>
    <row r="125" spans="1:1">
      <c r="A125" s="3">
        <v>12954.3</v>
      </c>
    </row>
    <row r="126" spans="1:1" ht="21.75">
      <c r="A126" s="4" t="s">
        <v>2</v>
      </c>
    </row>
    <row r="127" spans="1:1">
      <c r="A127" s="5" t="s">
        <v>583</v>
      </c>
    </row>
    <row r="128" spans="1:1">
      <c r="A128" s="6" t="s">
        <v>584</v>
      </c>
    </row>
    <row r="129" spans="1:1">
      <c r="A129" s="7">
        <v>8100</v>
      </c>
    </row>
    <row r="130" spans="1:1" ht="21.75">
      <c r="A130" s="4" t="s">
        <v>2</v>
      </c>
    </row>
    <row r="131" spans="1:1">
      <c r="A131" s="5" t="s">
        <v>585</v>
      </c>
    </row>
    <row r="132" spans="1:1">
      <c r="A132" s="6" t="s">
        <v>586</v>
      </c>
    </row>
    <row r="133" spans="1:1">
      <c r="A133" s="7">
        <v>1017</v>
      </c>
    </row>
    <row r="134" spans="1:1" ht="21.75">
      <c r="A134" s="4" t="s">
        <v>2</v>
      </c>
    </row>
    <row r="135" spans="1:1">
      <c r="A135" s="5" t="s">
        <v>587</v>
      </c>
    </row>
    <row r="136" spans="1:1">
      <c r="A136" s="6" t="s">
        <v>568</v>
      </c>
    </row>
    <row r="137" spans="1:1">
      <c r="A137" s="7">
        <v>40.5</v>
      </c>
    </row>
    <row r="138" spans="1:1" ht="21.75">
      <c r="A138" s="4" t="s">
        <v>2</v>
      </c>
    </row>
    <row r="139" spans="1:1">
      <c r="A139" s="5" t="s">
        <v>588</v>
      </c>
    </row>
    <row r="140" spans="1:1">
      <c r="A140" s="6" t="s">
        <v>589</v>
      </c>
    </row>
    <row r="141" spans="1:1">
      <c r="A141" s="7">
        <v>1140.8</v>
      </c>
    </row>
    <row r="142" spans="1:1" ht="21.75">
      <c r="A142" s="4" t="s">
        <v>2</v>
      </c>
    </row>
    <row r="143" spans="1:1">
      <c r="A143" s="5" t="s">
        <v>590</v>
      </c>
    </row>
    <row r="144" spans="1:1">
      <c r="A144" s="6" t="s">
        <v>591</v>
      </c>
    </row>
    <row r="145" spans="1:1">
      <c r="A145" s="7">
        <v>2656</v>
      </c>
    </row>
    <row r="146" spans="1:1" ht="21.75">
      <c r="A146" s="4" t="s">
        <v>2</v>
      </c>
    </row>
    <row r="147" spans="1:1">
      <c r="A147" s="1" t="s">
        <v>97</v>
      </c>
    </row>
    <row r="148" spans="1:1">
      <c r="A148" s="9" t="s">
        <v>98</v>
      </c>
    </row>
    <row r="149" spans="1:1">
      <c r="A149" s="10">
        <v>36270.480000000003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02645-1C33-43A6-8EE5-225460878D45}">
  <dimension ref="A1:C50"/>
  <sheetViews>
    <sheetView workbookViewId="0"/>
  </sheetViews>
  <sheetFormatPr defaultRowHeight="15"/>
  <cols>
    <col min="1" max="1" width="58.5703125" customWidth="1"/>
    <col min="2" max="2" width="82.7109375" customWidth="1"/>
  </cols>
  <sheetData>
    <row r="1" spans="1:3" ht="240">
      <c r="A1" s="11" t="s">
        <v>597</v>
      </c>
      <c r="B1" s="11" t="s">
        <v>598</v>
      </c>
      <c r="C1" s="15">
        <f>20965.61/30</f>
        <v>698.85366666666664</v>
      </c>
    </row>
    <row r="2" spans="1:3">
      <c r="A2" s="1" t="s">
        <v>0</v>
      </c>
    </row>
    <row r="3" spans="1:3" ht="18">
      <c r="A3" s="2" t="s">
        <v>1</v>
      </c>
    </row>
    <row r="4" spans="1:3">
      <c r="A4" s="3">
        <v>3375</v>
      </c>
    </row>
    <row r="5" spans="1:3" ht="21.75">
      <c r="A5" s="4" t="s">
        <v>2</v>
      </c>
    </row>
    <row r="6" spans="1:3">
      <c r="A6" s="5" t="s">
        <v>599</v>
      </c>
    </row>
    <row r="7" spans="1:3">
      <c r="A7" s="6" t="s">
        <v>600</v>
      </c>
    </row>
    <row r="8" spans="1:3">
      <c r="A8" s="7">
        <v>375</v>
      </c>
    </row>
    <row r="9" spans="1:3" ht="21.75">
      <c r="A9" s="4" t="s">
        <v>2</v>
      </c>
    </row>
    <row r="10" spans="1:3">
      <c r="A10" s="5" t="s">
        <v>601</v>
      </c>
    </row>
    <row r="11" spans="1:3">
      <c r="A11" s="6" t="s">
        <v>602</v>
      </c>
    </row>
    <row r="12" spans="1:3">
      <c r="A12" s="7">
        <v>1950</v>
      </c>
    </row>
    <row r="13" spans="1:3" ht="21.75">
      <c r="A13" s="4" t="s">
        <v>2</v>
      </c>
    </row>
    <row r="14" spans="1:3">
      <c r="A14" s="5" t="s">
        <v>603</v>
      </c>
    </row>
    <row r="15" spans="1:3">
      <c r="A15" s="6" t="s">
        <v>604</v>
      </c>
    </row>
    <row r="16" spans="1:3">
      <c r="A16" s="7">
        <v>1050</v>
      </c>
    </row>
    <row r="17" spans="1:1" ht="21.75">
      <c r="A17" s="4" t="s">
        <v>2</v>
      </c>
    </row>
    <row r="18" spans="1:1">
      <c r="A18" s="1" t="s">
        <v>605</v>
      </c>
    </row>
    <row r="19" spans="1:1" ht="18">
      <c r="A19" s="2" t="s">
        <v>1</v>
      </c>
    </row>
    <row r="20" spans="1:1">
      <c r="A20" s="3">
        <v>14096.34</v>
      </c>
    </row>
    <row r="21" spans="1:1" ht="21.75">
      <c r="A21" s="4" t="s">
        <v>2</v>
      </c>
    </row>
    <row r="22" spans="1:1">
      <c r="A22" s="5" t="s">
        <v>606</v>
      </c>
    </row>
    <row r="23" spans="1:1">
      <c r="A23" s="6" t="s">
        <v>607</v>
      </c>
    </row>
    <row r="24" spans="1:1">
      <c r="A24" s="7">
        <v>1485</v>
      </c>
    </row>
    <row r="25" spans="1:1" ht="21.75">
      <c r="A25" s="4" t="s">
        <v>2</v>
      </c>
    </row>
    <row r="26" spans="1:1">
      <c r="A26" s="5" t="s">
        <v>608</v>
      </c>
    </row>
    <row r="27" spans="1:1">
      <c r="A27" s="6" t="s">
        <v>609</v>
      </c>
    </row>
    <row r="28" spans="1:1">
      <c r="A28" s="7">
        <v>4125</v>
      </c>
    </row>
    <row r="29" spans="1:1" ht="21.75">
      <c r="A29" s="4" t="s">
        <v>2</v>
      </c>
    </row>
    <row r="30" spans="1:1">
      <c r="A30" s="5" t="s">
        <v>610</v>
      </c>
    </row>
    <row r="31" spans="1:1">
      <c r="A31" s="6" t="s">
        <v>611</v>
      </c>
    </row>
    <row r="32" spans="1:1">
      <c r="A32" s="7">
        <v>510</v>
      </c>
    </row>
    <row r="33" spans="1:1" ht="21.75">
      <c r="A33" s="4" t="s">
        <v>2</v>
      </c>
    </row>
    <row r="34" spans="1:1">
      <c r="A34" s="5" t="s">
        <v>612</v>
      </c>
    </row>
    <row r="35" spans="1:1">
      <c r="A35" s="6" t="s">
        <v>613</v>
      </c>
    </row>
    <row r="36" spans="1:1">
      <c r="A36" s="7">
        <v>231.84</v>
      </c>
    </row>
    <row r="37" spans="1:1" ht="18.75">
      <c r="A37" s="8"/>
    </row>
    <row r="38" spans="1:1" ht="21.75">
      <c r="A38" s="4" t="s">
        <v>2</v>
      </c>
    </row>
    <row r="39" spans="1:1">
      <c r="A39" s="5" t="s">
        <v>614</v>
      </c>
    </row>
    <row r="40" spans="1:1">
      <c r="A40" s="6" t="s">
        <v>615</v>
      </c>
    </row>
    <row r="41" spans="1:1">
      <c r="A41" s="7">
        <v>244.5</v>
      </c>
    </row>
    <row r="42" spans="1:1" ht="18.75">
      <c r="A42" s="8"/>
    </row>
    <row r="43" spans="1:1" ht="21.75">
      <c r="A43" s="4" t="s">
        <v>2</v>
      </c>
    </row>
    <row r="44" spans="1:1">
      <c r="A44" s="5" t="s">
        <v>616</v>
      </c>
    </row>
    <row r="45" spans="1:1">
      <c r="A45" s="6" t="s">
        <v>617</v>
      </c>
    </row>
    <row r="46" spans="1:1">
      <c r="A46" s="7">
        <v>7500</v>
      </c>
    </row>
    <row r="47" spans="1:1" ht="21.75">
      <c r="A47" s="4" t="s">
        <v>2</v>
      </c>
    </row>
    <row r="48" spans="1:1">
      <c r="A48" s="1" t="s">
        <v>97</v>
      </c>
    </row>
    <row r="49" spans="1:1">
      <c r="A49" s="9" t="s">
        <v>98</v>
      </c>
    </row>
    <row r="50" spans="1:1">
      <c r="A50" s="10">
        <v>20965.61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9D65F-06C7-4A60-9061-51A26553C65C}">
  <dimension ref="A1:J446"/>
  <sheetViews>
    <sheetView workbookViewId="0">
      <pane xSplit="1" ySplit="1" topLeftCell="B335" activePane="bottomRight" state="frozen"/>
      <selection pane="topRight" activeCell="B1" sqref="B1"/>
      <selection pane="bottomLeft" activeCell="A2" sqref="A2"/>
      <selection pane="bottomRight" activeCell="E413" sqref="E413:E416"/>
    </sheetView>
  </sheetViews>
  <sheetFormatPr defaultRowHeight="15"/>
  <cols>
    <col min="1" max="1" width="52.42578125" customWidth="1"/>
    <col min="2" max="2" width="80.28515625" customWidth="1"/>
    <col min="4" max="4" width="11.5703125" bestFit="1" customWidth="1"/>
    <col min="5" max="5" width="10.5703125" bestFit="1" customWidth="1"/>
    <col min="6" max="6" width="11.5703125" style="52" bestFit="1" customWidth="1"/>
    <col min="7" max="7" width="11.5703125" bestFit="1" customWidth="1"/>
  </cols>
  <sheetData>
    <row r="1" spans="1:7" ht="165">
      <c r="A1" s="11" t="s">
        <v>618</v>
      </c>
      <c r="B1" s="11" t="s">
        <v>619</v>
      </c>
      <c r="C1">
        <v>840</v>
      </c>
      <c r="D1">
        <v>200</v>
      </c>
      <c r="E1" t="s">
        <v>2023</v>
      </c>
      <c r="F1" s="52" t="s">
        <v>2024</v>
      </c>
      <c r="G1" t="s">
        <v>2025</v>
      </c>
    </row>
    <row r="2" spans="1:7">
      <c r="A2" s="1" t="s">
        <v>535</v>
      </c>
    </row>
    <row r="3" spans="1:7" ht="18">
      <c r="A3" s="2" t="s">
        <v>1</v>
      </c>
    </row>
    <row r="4" spans="1:7">
      <c r="A4" s="3">
        <v>11532</v>
      </c>
      <c r="B4" s="37">
        <f>+A4</f>
        <v>11532</v>
      </c>
      <c r="C4" s="15">
        <f>+A4/$C$1</f>
        <v>13.728571428571428</v>
      </c>
      <c r="D4" s="15">
        <f>+C4*$D$1</f>
        <v>2745.7142857142853</v>
      </c>
      <c r="E4" s="51"/>
    </row>
    <row r="5" spans="1:7" ht="21.75">
      <c r="A5" s="4" t="s">
        <v>2</v>
      </c>
      <c r="D5" s="15">
        <f t="shared" ref="D5:D68" si="0">+C5*$D$1</f>
        <v>0</v>
      </c>
    </row>
    <row r="6" spans="1:7">
      <c r="A6" s="5" t="s">
        <v>620</v>
      </c>
      <c r="D6" s="15">
        <f t="shared" si="0"/>
        <v>0</v>
      </c>
    </row>
    <row r="7" spans="1:7">
      <c r="A7" s="6" t="s">
        <v>621</v>
      </c>
      <c r="D7" s="15">
        <f t="shared" si="0"/>
        <v>0</v>
      </c>
    </row>
    <row r="8" spans="1:7">
      <c r="A8" s="7">
        <v>1595</v>
      </c>
      <c r="B8" s="37">
        <f>+A8</f>
        <v>1595</v>
      </c>
      <c r="C8" s="15">
        <f>+A8/$C$1</f>
        <v>1.8988095238095237</v>
      </c>
      <c r="D8" s="15">
        <f t="shared" si="0"/>
        <v>379.76190476190476</v>
      </c>
      <c r="E8" s="51"/>
    </row>
    <row r="9" spans="1:7" ht="21.75">
      <c r="A9" s="4" t="s">
        <v>2</v>
      </c>
      <c r="D9" s="15">
        <f t="shared" si="0"/>
        <v>0</v>
      </c>
    </row>
    <row r="10" spans="1:7">
      <c r="A10" s="5" t="s">
        <v>622</v>
      </c>
      <c r="D10" s="15">
        <f t="shared" si="0"/>
        <v>0</v>
      </c>
    </row>
    <row r="11" spans="1:7">
      <c r="A11" s="6" t="s">
        <v>623</v>
      </c>
      <c r="D11" s="15">
        <f t="shared" si="0"/>
        <v>0</v>
      </c>
    </row>
    <row r="12" spans="1:7">
      <c r="A12" s="7">
        <v>126</v>
      </c>
      <c r="B12" s="37">
        <f>+A12</f>
        <v>126</v>
      </c>
      <c r="C12" s="15">
        <f>+A12/$C$1</f>
        <v>0.15</v>
      </c>
      <c r="D12" s="15">
        <f t="shared" si="0"/>
        <v>30</v>
      </c>
      <c r="E12" s="51"/>
    </row>
    <row r="13" spans="1:7" ht="21.75">
      <c r="A13" s="4" t="s">
        <v>2</v>
      </c>
      <c r="D13" s="15">
        <f t="shared" si="0"/>
        <v>0</v>
      </c>
    </row>
    <row r="14" spans="1:7">
      <c r="A14" s="5" t="s">
        <v>624</v>
      </c>
      <c r="D14" s="15">
        <f t="shared" si="0"/>
        <v>0</v>
      </c>
    </row>
    <row r="15" spans="1:7">
      <c r="A15" s="6" t="s">
        <v>625</v>
      </c>
      <c r="D15" s="15">
        <f t="shared" si="0"/>
        <v>0</v>
      </c>
    </row>
    <row r="16" spans="1:7">
      <c r="A16" s="7">
        <v>605</v>
      </c>
      <c r="B16" s="37">
        <f>+A16</f>
        <v>605</v>
      </c>
      <c r="C16" s="15">
        <f>+A16/$C$1</f>
        <v>0.72023809523809523</v>
      </c>
      <c r="D16" s="15">
        <f t="shared" si="0"/>
        <v>144.04761904761904</v>
      </c>
    </row>
    <row r="17" spans="1:4" ht="21.75">
      <c r="A17" s="4" t="s">
        <v>2</v>
      </c>
      <c r="D17" s="15">
        <f t="shared" si="0"/>
        <v>0</v>
      </c>
    </row>
    <row r="18" spans="1:4">
      <c r="A18" s="5" t="s">
        <v>626</v>
      </c>
      <c r="D18" s="15">
        <f t="shared" si="0"/>
        <v>0</v>
      </c>
    </row>
    <row r="19" spans="1:4">
      <c r="A19" s="6" t="s">
        <v>627</v>
      </c>
      <c r="D19" s="15">
        <f t="shared" si="0"/>
        <v>0</v>
      </c>
    </row>
    <row r="20" spans="1:4">
      <c r="A20" s="7">
        <v>1134</v>
      </c>
      <c r="B20" s="37">
        <f>+A20</f>
        <v>1134</v>
      </c>
      <c r="C20" s="15">
        <f>+A20/$C$1</f>
        <v>1.35</v>
      </c>
      <c r="D20" s="15">
        <f t="shared" si="0"/>
        <v>270</v>
      </c>
    </row>
    <row r="21" spans="1:4" ht="21.75">
      <c r="A21" s="4" t="s">
        <v>2</v>
      </c>
      <c r="D21" s="15">
        <f t="shared" si="0"/>
        <v>0</v>
      </c>
    </row>
    <row r="22" spans="1:4">
      <c r="A22" s="5" t="s">
        <v>628</v>
      </c>
      <c r="D22" s="15">
        <f t="shared" si="0"/>
        <v>0</v>
      </c>
    </row>
    <row r="23" spans="1:4">
      <c r="A23" s="6" t="s">
        <v>629</v>
      </c>
      <c r="D23" s="15">
        <f t="shared" si="0"/>
        <v>0</v>
      </c>
    </row>
    <row r="24" spans="1:4">
      <c r="A24" s="7">
        <v>290</v>
      </c>
      <c r="B24" s="37">
        <f>+A24</f>
        <v>290</v>
      </c>
      <c r="C24" s="15">
        <f>+A24/$C$1</f>
        <v>0.34523809523809523</v>
      </c>
      <c r="D24" s="15">
        <f t="shared" si="0"/>
        <v>69.047619047619051</v>
      </c>
    </row>
    <row r="25" spans="1:4" ht="21.75">
      <c r="A25" s="4" t="s">
        <v>2</v>
      </c>
      <c r="D25" s="15">
        <f t="shared" si="0"/>
        <v>0</v>
      </c>
    </row>
    <row r="26" spans="1:4">
      <c r="A26" s="5" t="s">
        <v>630</v>
      </c>
      <c r="D26" s="15">
        <f t="shared" si="0"/>
        <v>0</v>
      </c>
    </row>
    <row r="27" spans="1:4">
      <c r="A27" s="6" t="s">
        <v>631</v>
      </c>
      <c r="D27" s="15">
        <f t="shared" si="0"/>
        <v>0</v>
      </c>
    </row>
    <row r="28" spans="1:4">
      <c r="A28" s="7">
        <v>1520</v>
      </c>
      <c r="B28" s="37">
        <f>+A28</f>
        <v>1520</v>
      </c>
      <c r="C28" s="15">
        <f>+A28/$C$1</f>
        <v>1.8095238095238095</v>
      </c>
      <c r="D28" s="15">
        <f t="shared" si="0"/>
        <v>361.90476190476193</v>
      </c>
    </row>
    <row r="29" spans="1:4" ht="21.75">
      <c r="A29" s="4" t="s">
        <v>2</v>
      </c>
      <c r="D29" s="15">
        <f t="shared" si="0"/>
        <v>0</v>
      </c>
    </row>
    <row r="30" spans="1:4">
      <c r="A30" s="5" t="s">
        <v>632</v>
      </c>
      <c r="D30" s="15">
        <f t="shared" si="0"/>
        <v>0</v>
      </c>
    </row>
    <row r="31" spans="1:4">
      <c r="A31" s="6" t="s">
        <v>633</v>
      </c>
      <c r="D31" s="15">
        <f t="shared" si="0"/>
        <v>0</v>
      </c>
    </row>
    <row r="32" spans="1:4">
      <c r="A32" s="7">
        <v>1512</v>
      </c>
      <c r="B32" s="37">
        <f>+A32</f>
        <v>1512</v>
      </c>
      <c r="C32" s="15">
        <f>+A32/$C$1</f>
        <v>1.8</v>
      </c>
      <c r="D32" s="15">
        <f t="shared" si="0"/>
        <v>360</v>
      </c>
    </row>
    <row r="33" spans="1:4" ht="21.75">
      <c r="A33" s="4" t="s">
        <v>2</v>
      </c>
      <c r="D33" s="15">
        <f t="shared" si="0"/>
        <v>0</v>
      </c>
    </row>
    <row r="34" spans="1:4">
      <c r="A34" s="5" t="s">
        <v>634</v>
      </c>
      <c r="D34" s="15">
        <f t="shared" si="0"/>
        <v>0</v>
      </c>
    </row>
    <row r="35" spans="1:4">
      <c r="A35" s="6" t="s">
        <v>631</v>
      </c>
      <c r="D35" s="15">
        <f t="shared" si="0"/>
        <v>0</v>
      </c>
    </row>
    <row r="36" spans="1:4">
      <c r="A36" s="7">
        <v>1520</v>
      </c>
      <c r="B36" s="37">
        <f>+A36</f>
        <v>1520</v>
      </c>
      <c r="C36" s="15">
        <f>+A36/$C$1</f>
        <v>1.8095238095238095</v>
      </c>
      <c r="D36" s="15">
        <f t="shared" si="0"/>
        <v>361.90476190476193</v>
      </c>
    </row>
    <row r="37" spans="1:4" ht="21.75">
      <c r="A37" s="4" t="s">
        <v>2</v>
      </c>
      <c r="D37" s="15">
        <f t="shared" si="0"/>
        <v>0</v>
      </c>
    </row>
    <row r="38" spans="1:4">
      <c r="A38" s="5" t="s">
        <v>635</v>
      </c>
      <c r="D38" s="15">
        <f t="shared" si="0"/>
        <v>0</v>
      </c>
    </row>
    <row r="39" spans="1:4">
      <c r="A39" s="6" t="s">
        <v>636</v>
      </c>
      <c r="D39" s="15">
        <f t="shared" si="0"/>
        <v>0</v>
      </c>
    </row>
    <row r="40" spans="1:4">
      <c r="A40" s="7">
        <v>144</v>
      </c>
      <c r="B40" s="37">
        <f>+A40</f>
        <v>144</v>
      </c>
      <c r="C40" s="15">
        <f>+A40/$C$1</f>
        <v>0.17142857142857143</v>
      </c>
      <c r="D40" s="15">
        <f t="shared" si="0"/>
        <v>34.285714285714285</v>
      </c>
    </row>
    <row r="41" spans="1:4" ht="21.75">
      <c r="A41" s="4" t="s">
        <v>2</v>
      </c>
      <c r="D41" s="15">
        <f t="shared" si="0"/>
        <v>0</v>
      </c>
    </row>
    <row r="42" spans="1:4">
      <c r="A42" s="5" t="s">
        <v>637</v>
      </c>
      <c r="D42" s="15">
        <f t="shared" si="0"/>
        <v>0</v>
      </c>
    </row>
    <row r="43" spans="1:4">
      <c r="A43" s="6" t="s">
        <v>638</v>
      </c>
      <c r="D43" s="15">
        <f t="shared" si="0"/>
        <v>0</v>
      </c>
    </row>
    <row r="44" spans="1:4">
      <c r="A44" s="7">
        <v>136.80000000000001</v>
      </c>
      <c r="B44" s="37">
        <f>+A44</f>
        <v>136.80000000000001</v>
      </c>
      <c r="C44" s="15">
        <f>+A44/$C$1</f>
        <v>0.16285714285714287</v>
      </c>
      <c r="D44" s="15">
        <f t="shared" si="0"/>
        <v>32.571428571428577</v>
      </c>
    </row>
    <row r="45" spans="1:4" ht="18.75">
      <c r="A45" s="8"/>
      <c r="D45" s="15">
        <f t="shared" si="0"/>
        <v>0</v>
      </c>
    </row>
    <row r="46" spans="1:4" ht="21.75">
      <c r="A46" s="4" t="s">
        <v>2</v>
      </c>
      <c r="D46" s="15">
        <f t="shared" si="0"/>
        <v>0</v>
      </c>
    </row>
    <row r="47" spans="1:4">
      <c r="A47" s="5" t="s">
        <v>639</v>
      </c>
      <c r="D47" s="15">
        <f t="shared" si="0"/>
        <v>0</v>
      </c>
    </row>
    <row r="48" spans="1:4">
      <c r="A48" s="6" t="s">
        <v>640</v>
      </c>
      <c r="D48" s="15">
        <f t="shared" si="0"/>
        <v>0</v>
      </c>
    </row>
    <row r="49" spans="1:4">
      <c r="A49" s="7">
        <v>319.24</v>
      </c>
      <c r="B49" s="37">
        <f>+A49</f>
        <v>319.24</v>
      </c>
      <c r="C49" s="15">
        <f>+A49/$C$1</f>
        <v>0.38004761904761908</v>
      </c>
      <c r="D49" s="15">
        <f t="shared" si="0"/>
        <v>76.009523809523813</v>
      </c>
    </row>
    <row r="50" spans="1:4" ht="18.75">
      <c r="A50" s="8"/>
      <c r="D50" s="15">
        <f t="shared" si="0"/>
        <v>0</v>
      </c>
    </row>
    <row r="51" spans="1:4" ht="21.75">
      <c r="A51" s="4" t="s">
        <v>2</v>
      </c>
      <c r="D51" s="15">
        <f t="shared" si="0"/>
        <v>0</v>
      </c>
    </row>
    <row r="52" spans="1:4">
      <c r="A52" s="5" t="s">
        <v>641</v>
      </c>
      <c r="D52" s="15">
        <f t="shared" si="0"/>
        <v>0</v>
      </c>
    </row>
    <row r="53" spans="1:4">
      <c r="A53" s="6" t="s">
        <v>642</v>
      </c>
      <c r="D53" s="15">
        <f t="shared" si="0"/>
        <v>0</v>
      </c>
    </row>
    <row r="54" spans="1:4">
      <c r="A54" s="7">
        <v>132</v>
      </c>
      <c r="B54" s="37">
        <f>+A54</f>
        <v>132</v>
      </c>
      <c r="C54" s="15">
        <f>+A54/$C$1</f>
        <v>0.15714285714285714</v>
      </c>
      <c r="D54" s="15">
        <f t="shared" si="0"/>
        <v>31.428571428571427</v>
      </c>
    </row>
    <row r="55" spans="1:4" ht="18.75">
      <c r="A55" s="8"/>
      <c r="D55" s="15">
        <f t="shared" si="0"/>
        <v>0</v>
      </c>
    </row>
    <row r="56" spans="1:4" ht="21.75">
      <c r="A56" s="4" t="s">
        <v>2</v>
      </c>
      <c r="D56" s="15">
        <f t="shared" si="0"/>
        <v>0</v>
      </c>
    </row>
    <row r="57" spans="1:4">
      <c r="A57" s="5" t="s">
        <v>614</v>
      </c>
      <c r="D57" s="15">
        <f t="shared" si="0"/>
        <v>0</v>
      </c>
    </row>
    <row r="58" spans="1:4">
      <c r="A58" s="6" t="s">
        <v>643</v>
      </c>
      <c r="D58" s="15">
        <f t="shared" si="0"/>
        <v>0</v>
      </c>
    </row>
    <row r="59" spans="1:4">
      <c r="A59" s="7">
        <v>97.8</v>
      </c>
      <c r="B59" s="37">
        <f>+A59</f>
        <v>97.8</v>
      </c>
      <c r="C59" s="15">
        <f>+A59/$C$1</f>
        <v>0.11642857142857142</v>
      </c>
      <c r="D59" s="15">
        <f t="shared" si="0"/>
        <v>23.285714285714285</v>
      </c>
    </row>
    <row r="60" spans="1:4" ht="18.75">
      <c r="A60" s="8"/>
      <c r="D60" s="15">
        <f t="shared" si="0"/>
        <v>0</v>
      </c>
    </row>
    <row r="61" spans="1:4" ht="21.75">
      <c r="A61" s="4" t="s">
        <v>2</v>
      </c>
      <c r="D61" s="15">
        <f t="shared" si="0"/>
        <v>0</v>
      </c>
    </row>
    <row r="62" spans="1:4">
      <c r="A62" s="5" t="s">
        <v>644</v>
      </c>
      <c r="D62" s="15">
        <f t="shared" si="0"/>
        <v>0</v>
      </c>
    </row>
    <row r="63" spans="1:4">
      <c r="A63" s="6" t="s">
        <v>645</v>
      </c>
      <c r="D63" s="15">
        <f t="shared" si="0"/>
        <v>0</v>
      </c>
    </row>
    <row r="64" spans="1:4">
      <c r="A64" s="7">
        <v>39.96</v>
      </c>
      <c r="B64" s="37">
        <f>+A64</f>
        <v>39.96</v>
      </c>
      <c r="C64" s="15">
        <f>+A64/$C$1</f>
        <v>4.757142857142857E-2</v>
      </c>
      <c r="D64" s="15">
        <f t="shared" si="0"/>
        <v>9.5142857142857142</v>
      </c>
    </row>
    <row r="65" spans="1:9" ht="18.75">
      <c r="A65" s="8"/>
      <c r="D65" s="15">
        <f t="shared" si="0"/>
        <v>0</v>
      </c>
    </row>
    <row r="66" spans="1:9" ht="21.75">
      <c r="A66" s="4" t="s">
        <v>2</v>
      </c>
      <c r="D66" s="15">
        <f t="shared" si="0"/>
        <v>0</v>
      </c>
    </row>
    <row r="67" spans="1:9">
      <c r="A67" s="5" t="s">
        <v>646</v>
      </c>
      <c r="D67" s="15">
        <f t="shared" si="0"/>
        <v>0</v>
      </c>
    </row>
    <row r="68" spans="1:9">
      <c r="A68" s="6" t="s">
        <v>647</v>
      </c>
      <c r="D68" s="15">
        <f t="shared" si="0"/>
        <v>0</v>
      </c>
    </row>
    <row r="69" spans="1:9">
      <c r="A69" s="7">
        <v>3080</v>
      </c>
      <c r="B69" s="37">
        <f>+A69</f>
        <v>3080</v>
      </c>
      <c r="C69" s="15">
        <f>+A69/$C$1</f>
        <v>3.6666666666666665</v>
      </c>
      <c r="D69" s="15">
        <f t="shared" ref="D69:D132" si="1">+C69*$D$1</f>
        <v>733.33333333333326</v>
      </c>
      <c r="G69" s="51">
        <v>300</v>
      </c>
      <c r="I69" t="s">
        <v>2026</v>
      </c>
    </row>
    <row r="70" spans="1:9" ht="21.75">
      <c r="A70" s="4" t="s">
        <v>2</v>
      </c>
      <c r="D70" s="15">
        <f t="shared" si="1"/>
        <v>0</v>
      </c>
    </row>
    <row r="71" spans="1:9">
      <c r="A71" s="1" t="s">
        <v>648</v>
      </c>
      <c r="D71" s="15">
        <f t="shared" si="1"/>
        <v>0</v>
      </c>
    </row>
    <row r="72" spans="1:9" ht="18">
      <c r="A72" s="2" t="s">
        <v>1</v>
      </c>
      <c r="D72" s="15">
        <f t="shared" si="1"/>
        <v>0</v>
      </c>
    </row>
    <row r="73" spans="1:9">
      <c r="A73" s="3">
        <v>5266</v>
      </c>
      <c r="B73" s="37">
        <f>+A73</f>
        <v>5266</v>
      </c>
      <c r="C73" s="15">
        <f>+A73/$C$1</f>
        <v>6.269047619047619</v>
      </c>
      <c r="D73" s="15">
        <f t="shared" si="1"/>
        <v>1253.8095238095239</v>
      </c>
    </row>
    <row r="74" spans="1:9" ht="21.75">
      <c r="A74" s="4" t="s">
        <v>2</v>
      </c>
      <c r="D74" s="15">
        <f t="shared" si="1"/>
        <v>0</v>
      </c>
    </row>
    <row r="75" spans="1:9">
      <c r="A75" s="5" t="s">
        <v>649</v>
      </c>
      <c r="D75" s="15">
        <f t="shared" si="1"/>
        <v>0</v>
      </c>
    </row>
    <row r="76" spans="1:9">
      <c r="A76" s="6" t="s">
        <v>650</v>
      </c>
      <c r="D76" s="15">
        <f t="shared" si="1"/>
        <v>0</v>
      </c>
    </row>
    <row r="77" spans="1:9">
      <c r="A77" s="7">
        <v>2125</v>
      </c>
      <c r="B77" s="37">
        <f>+A77</f>
        <v>2125</v>
      </c>
      <c r="C77" s="15">
        <f>+A77/$C$1</f>
        <v>2.5297619047619047</v>
      </c>
      <c r="D77" s="15">
        <f t="shared" si="1"/>
        <v>505.95238095238091</v>
      </c>
    </row>
    <row r="78" spans="1:9" ht="21.75">
      <c r="A78" s="4" t="s">
        <v>2</v>
      </c>
      <c r="D78" s="15">
        <f t="shared" si="1"/>
        <v>0</v>
      </c>
    </row>
    <row r="79" spans="1:9">
      <c r="A79" s="5" t="s">
        <v>651</v>
      </c>
      <c r="D79" s="15">
        <f t="shared" si="1"/>
        <v>0</v>
      </c>
    </row>
    <row r="80" spans="1:9">
      <c r="A80" s="6" t="s">
        <v>652</v>
      </c>
      <c r="D80" s="15">
        <f t="shared" si="1"/>
        <v>0</v>
      </c>
    </row>
    <row r="81" spans="1:6">
      <c r="A81" s="7">
        <v>375</v>
      </c>
      <c r="B81" s="37">
        <f>+A81</f>
        <v>375</v>
      </c>
      <c r="C81" s="15">
        <f>+A81/$C$1</f>
        <v>0.44642857142857145</v>
      </c>
      <c r="D81" s="15">
        <f t="shared" si="1"/>
        <v>89.285714285714292</v>
      </c>
    </row>
    <row r="82" spans="1:6" ht="21.75">
      <c r="A82" s="4" t="s">
        <v>2</v>
      </c>
      <c r="D82" s="15">
        <f t="shared" si="1"/>
        <v>0</v>
      </c>
    </row>
    <row r="83" spans="1:6">
      <c r="A83" s="5" t="s">
        <v>653</v>
      </c>
      <c r="D83" s="15">
        <f t="shared" si="1"/>
        <v>0</v>
      </c>
    </row>
    <row r="84" spans="1:6">
      <c r="A84" s="6" t="s">
        <v>551</v>
      </c>
      <c r="D84" s="15">
        <f t="shared" si="1"/>
        <v>0</v>
      </c>
    </row>
    <row r="85" spans="1:6">
      <c r="A85" s="7">
        <v>270</v>
      </c>
      <c r="B85" s="37">
        <f>+A85</f>
        <v>270</v>
      </c>
      <c r="C85" s="15">
        <f>+A85/$C$1</f>
        <v>0.32142857142857145</v>
      </c>
      <c r="D85" s="15">
        <f t="shared" si="1"/>
        <v>64.285714285714292</v>
      </c>
    </row>
    <row r="86" spans="1:6" ht="21.75">
      <c r="A86" s="4" t="s">
        <v>2</v>
      </c>
      <c r="D86" s="15">
        <f t="shared" si="1"/>
        <v>0</v>
      </c>
    </row>
    <row r="87" spans="1:6">
      <c r="A87" s="5" t="s">
        <v>654</v>
      </c>
      <c r="D87" s="15">
        <f t="shared" si="1"/>
        <v>0</v>
      </c>
    </row>
    <row r="88" spans="1:6">
      <c r="A88" s="6" t="s">
        <v>341</v>
      </c>
      <c r="D88" s="15">
        <f t="shared" si="1"/>
        <v>0</v>
      </c>
    </row>
    <row r="89" spans="1:6">
      <c r="A89" s="7">
        <v>2496</v>
      </c>
      <c r="B89" s="37">
        <f>+A89</f>
        <v>2496</v>
      </c>
      <c r="C89" s="15">
        <f>+A89/$C$1</f>
        <v>2.9714285714285715</v>
      </c>
      <c r="D89" s="15">
        <f t="shared" si="1"/>
        <v>594.28571428571433</v>
      </c>
      <c r="F89" s="53">
        <f>+D89</f>
        <v>594.28571428571433</v>
      </c>
    </row>
    <row r="90" spans="1:6" ht="21.75">
      <c r="A90" s="4" t="s">
        <v>2</v>
      </c>
      <c r="D90" s="15">
        <f t="shared" si="1"/>
        <v>0</v>
      </c>
    </row>
    <row r="91" spans="1:6">
      <c r="A91" s="1" t="s">
        <v>655</v>
      </c>
      <c r="D91" s="15">
        <f t="shared" si="1"/>
        <v>0</v>
      </c>
    </row>
    <row r="92" spans="1:6" ht="18">
      <c r="A92" s="2" t="s">
        <v>1</v>
      </c>
      <c r="D92" s="15">
        <f t="shared" si="1"/>
        <v>0</v>
      </c>
    </row>
    <row r="93" spans="1:6">
      <c r="A93" s="3">
        <v>1491</v>
      </c>
      <c r="B93" s="37">
        <f>+A93</f>
        <v>1491</v>
      </c>
      <c r="C93" s="15">
        <f>+A93/$C$1</f>
        <v>1.7749999999999999</v>
      </c>
      <c r="D93" s="15">
        <f t="shared" si="1"/>
        <v>355</v>
      </c>
    </row>
    <row r="94" spans="1:6" ht="21.75">
      <c r="A94" s="4" t="s">
        <v>2</v>
      </c>
      <c r="D94" s="15">
        <f t="shared" si="1"/>
        <v>0</v>
      </c>
    </row>
    <row r="95" spans="1:6">
      <c r="A95" s="5" t="s">
        <v>656</v>
      </c>
      <c r="D95" s="15">
        <f t="shared" si="1"/>
        <v>0</v>
      </c>
    </row>
    <row r="96" spans="1:6">
      <c r="A96" s="6" t="s">
        <v>657</v>
      </c>
      <c r="D96" s="15">
        <f t="shared" si="1"/>
        <v>0</v>
      </c>
    </row>
    <row r="97" spans="1:4">
      <c r="A97" s="7">
        <v>450</v>
      </c>
      <c r="B97" s="37">
        <f>+A97</f>
        <v>450</v>
      </c>
      <c r="C97" s="15">
        <f>+A97/$C$1</f>
        <v>0.5357142857142857</v>
      </c>
      <c r="D97" s="15">
        <f t="shared" si="1"/>
        <v>107.14285714285714</v>
      </c>
    </row>
    <row r="98" spans="1:4" ht="21.75">
      <c r="A98" s="4" t="s">
        <v>2</v>
      </c>
      <c r="D98" s="15">
        <f t="shared" si="1"/>
        <v>0</v>
      </c>
    </row>
    <row r="99" spans="1:4">
      <c r="A99" s="5" t="s">
        <v>658</v>
      </c>
      <c r="D99" s="15">
        <f t="shared" si="1"/>
        <v>0</v>
      </c>
    </row>
    <row r="100" spans="1:4">
      <c r="A100" s="6" t="s">
        <v>144</v>
      </c>
      <c r="D100" s="15">
        <f t="shared" si="1"/>
        <v>0</v>
      </c>
    </row>
    <row r="101" spans="1:4">
      <c r="A101" s="7">
        <v>150</v>
      </c>
      <c r="B101" s="37">
        <f>+A101</f>
        <v>150</v>
      </c>
      <c r="C101" s="15">
        <f>+A101/$C$1</f>
        <v>0.17857142857142858</v>
      </c>
      <c r="D101" s="15">
        <f t="shared" si="1"/>
        <v>35.714285714285715</v>
      </c>
    </row>
    <row r="102" spans="1:4" ht="21.75">
      <c r="A102" s="4" t="s">
        <v>2</v>
      </c>
      <c r="D102" s="15">
        <f t="shared" si="1"/>
        <v>0</v>
      </c>
    </row>
    <row r="103" spans="1:4">
      <c r="A103" s="5" t="s">
        <v>659</v>
      </c>
      <c r="D103" s="15">
        <f t="shared" si="1"/>
        <v>0</v>
      </c>
    </row>
    <row r="104" spans="1:4">
      <c r="A104" s="6" t="s">
        <v>144</v>
      </c>
      <c r="D104" s="15">
        <f t="shared" si="1"/>
        <v>0</v>
      </c>
    </row>
    <row r="105" spans="1:4">
      <c r="A105" s="7">
        <v>150</v>
      </c>
      <c r="B105" s="37">
        <f>+A105</f>
        <v>150</v>
      </c>
      <c r="C105" s="15">
        <f>+A105/$C$1</f>
        <v>0.17857142857142858</v>
      </c>
      <c r="D105" s="15">
        <f t="shared" si="1"/>
        <v>35.714285714285715</v>
      </c>
    </row>
    <row r="106" spans="1:4" ht="21.75">
      <c r="A106" s="4" t="s">
        <v>2</v>
      </c>
      <c r="D106" s="15">
        <f t="shared" si="1"/>
        <v>0</v>
      </c>
    </row>
    <row r="107" spans="1:4">
      <c r="A107" s="5" t="s">
        <v>660</v>
      </c>
      <c r="D107" s="15">
        <f t="shared" si="1"/>
        <v>0</v>
      </c>
    </row>
    <row r="108" spans="1:4">
      <c r="A108" s="6" t="s">
        <v>661</v>
      </c>
      <c r="D108" s="15">
        <f t="shared" si="1"/>
        <v>0</v>
      </c>
    </row>
    <row r="109" spans="1:4">
      <c r="A109" s="7">
        <v>225</v>
      </c>
      <c r="B109" s="37">
        <f>+A109</f>
        <v>225</v>
      </c>
      <c r="C109" s="15">
        <f>+A109/$C$1</f>
        <v>0.26785714285714285</v>
      </c>
      <c r="D109" s="15">
        <f t="shared" si="1"/>
        <v>53.571428571428569</v>
      </c>
    </row>
    <row r="110" spans="1:4" ht="21.75">
      <c r="A110" s="4" t="s">
        <v>2</v>
      </c>
      <c r="D110" s="15">
        <f t="shared" si="1"/>
        <v>0</v>
      </c>
    </row>
    <row r="111" spans="1:4">
      <c r="A111" s="5" t="s">
        <v>662</v>
      </c>
      <c r="D111" s="15">
        <f t="shared" si="1"/>
        <v>0</v>
      </c>
    </row>
    <row r="112" spans="1:4">
      <c r="A112" s="6" t="s">
        <v>512</v>
      </c>
      <c r="D112" s="15">
        <f t="shared" si="1"/>
        <v>0</v>
      </c>
    </row>
    <row r="113" spans="1:6">
      <c r="A113" s="7">
        <v>516</v>
      </c>
      <c r="B113" s="37">
        <f>+A113</f>
        <v>516</v>
      </c>
      <c r="C113" s="15">
        <f>+A113/$C$1</f>
        <v>0.61428571428571432</v>
      </c>
      <c r="D113" s="15">
        <f t="shared" si="1"/>
        <v>122.85714285714286</v>
      </c>
      <c r="F113" s="53">
        <v>250</v>
      </c>
    </row>
    <row r="114" spans="1:6" ht="21.75">
      <c r="A114" s="4" t="s">
        <v>2</v>
      </c>
      <c r="D114" s="15">
        <f t="shared" si="1"/>
        <v>0</v>
      </c>
    </row>
    <row r="115" spans="1:6">
      <c r="A115" s="1" t="s">
        <v>342</v>
      </c>
      <c r="D115" s="15">
        <f t="shared" si="1"/>
        <v>0</v>
      </c>
    </row>
    <row r="116" spans="1:6" ht="18">
      <c r="A116" s="2" t="s">
        <v>1</v>
      </c>
      <c r="D116" s="15">
        <f t="shared" si="1"/>
        <v>0</v>
      </c>
    </row>
    <row r="117" spans="1:6">
      <c r="A117" s="3">
        <v>7762.92</v>
      </c>
      <c r="B117" s="37">
        <f>+A117</f>
        <v>7762.92</v>
      </c>
      <c r="C117" s="15">
        <f>+A117/$C$1</f>
        <v>9.2415714285714294</v>
      </c>
      <c r="D117" s="15">
        <f t="shared" si="1"/>
        <v>1848.3142857142859</v>
      </c>
    </row>
    <row r="118" spans="1:6" ht="21.75">
      <c r="A118" s="4" t="s">
        <v>2</v>
      </c>
      <c r="D118" s="15">
        <f t="shared" si="1"/>
        <v>0</v>
      </c>
    </row>
    <row r="119" spans="1:6">
      <c r="A119" s="5" t="s">
        <v>663</v>
      </c>
      <c r="D119" s="15">
        <f t="shared" si="1"/>
        <v>0</v>
      </c>
    </row>
    <row r="120" spans="1:6">
      <c r="A120" s="6" t="s">
        <v>664</v>
      </c>
      <c r="D120" s="15">
        <f t="shared" si="1"/>
        <v>0</v>
      </c>
    </row>
    <row r="121" spans="1:6">
      <c r="A121" s="7">
        <v>4800</v>
      </c>
      <c r="B121" s="37">
        <f>+A121</f>
        <v>4800</v>
      </c>
      <c r="C121" s="15">
        <f>+A121/$C$1</f>
        <v>5.7142857142857144</v>
      </c>
      <c r="D121" s="15">
        <f t="shared" si="1"/>
        <v>1142.8571428571429</v>
      </c>
    </row>
    <row r="122" spans="1:6" ht="21.75">
      <c r="A122" s="4" t="s">
        <v>2</v>
      </c>
      <c r="D122" s="15">
        <f t="shared" si="1"/>
        <v>0</v>
      </c>
    </row>
    <row r="123" spans="1:6">
      <c r="A123" s="5" t="s">
        <v>665</v>
      </c>
      <c r="D123" s="15">
        <f t="shared" si="1"/>
        <v>0</v>
      </c>
    </row>
    <row r="124" spans="1:6">
      <c r="A124" s="6" t="s">
        <v>666</v>
      </c>
      <c r="D124" s="15">
        <f t="shared" si="1"/>
        <v>0</v>
      </c>
    </row>
    <row r="125" spans="1:6">
      <c r="A125" s="7">
        <v>500</v>
      </c>
      <c r="B125" s="37">
        <f>+A125</f>
        <v>500</v>
      </c>
      <c r="C125" s="15">
        <f>+A125/$C$1</f>
        <v>0.59523809523809523</v>
      </c>
      <c r="D125" s="15">
        <f t="shared" si="1"/>
        <v>119.04761904761905</v>
      </c>
    </row>
    <row r="126" spans="1:6" ht="21.75">
      <c r="A126" s="4" t="s">
        <v>2</v>
      </c>
      <c r="D126" s="15">
        <f t="shared" si="1"/>
        <v>0</v>
      </c>
    </row>
    <row r="127" spans="1:6">
      <c r="A127" s="5" t="s">
        <v>667</v>
      </c>
      <c r="D127" s="15">
        <f t="shared" si="1"/>
        <v>0</v>
      </c>
    </row>
    <row r="128" spans="1:6">
      <c r="A128" s="6" t="s">
        <v>668</v>
      </c>
      <c r="D128" s="15">
        <f t="shared" si="1"/>
        <v>0</v>
      </c>
    </row>
    <row r="129" spans="1:4">
      <c r="A129" s="7">
        <v>512</v>
      </c>
      <c r="B129" s="37">
        <f>+A129</f>
        <v>512</v>
      </c>
      <c r="C129" s="15">
        <f>+A129/$C$1</f>
        <v>0.60952380952380958</v>
      </c>
      <c r="D129" s="15">
        <f t="shared" si="1"/>
        <v>121.90476190476191</v>
      </c>
    </row>
    <row r="130" spans="1:4" ht="18.75">
      <c r="A130" s="8"/>
      <c r="D130" s="15">
        <f t="shared" si="1"/>
        <v>0</v>
      </c>
    </row>
    <row r="131" spans="1:4" ht="21.75">
      <c r="A131" s="4" t="s">
        <v>2</v>
      </c>
      <c r="D131" s="15">
        <f t="shared" si="1"/>
        <v>0</v>
      </c>
    </row>
    <row r="132" spans="1:4">
      <c r="A132" s="5" t="s">
        <v>669</v>
      </c>
      <c r="D132" s="15">
        <f t="shared" si="1"/>
        <v>0</v>
      </c>
    </row>
    <row r="133" spans="1:4">
      <c r="A133" s="6" t="s">
        <v>670</v>
      </c>
      <c r="D133" s="15">
        <f t="shared" ref="D133:D196" si="2">+C133*$D$1</f>
        <v>0</v>
      </c>
    </row>
    <row r="134" spans="1:4">
      <c r="A134" s="7">
        <v>160</v>
      </c>
      <c r="B134" s="37">
        <f>+A134</f>
        <v>160</v>
      </c>
      <c r="C134" s="15">
        <f>+A134/$C$1</f>
        <v>0.19047619047619047</v>
      </c>
      <c r="D134" s="15">
        <f t="shared" si="2"/>
        <v>38.095238095238095</v>
      </c>
    </row>
    <row r="135" spans="1:4" ht="18.75">
      <c r="A135" s="8"/>
      <c r="D135" s="15">
        <f t="shared" si="2"/>
        <v>0</v>
      </c>
    </row>
    <row r="136" spans="1:4" ht="21.75">
      <c r="A136" s="4" t="s">
        <v>2</v>
      </c>
      <c r="D136" s="15">
        <f t="shared" si="2"/>
        <v>0</v>
      </c>
    </row>
    <row r="137" spans="1:4">
      <c r="A137" s="5" t="s">
        <v>455</v>
      </c>
      <c r="D137" s="15">
        <f t="shared" si="2"/>
        <v>0</v>
      </c>
    </row>
    <row r="138" spans="1:4">
      <c r="A138" s="6" t="s">
        <v>671</v>
      </c>
      <c r="D138" s="15">
        <f t="shared" si="2"/>
        <v>0</v>
      </c>
    </row>
    <row r="139" spans="1:4">
      <c r="A139" s="7">
        <v>36.92</v>
      </c>
      <c r="B139" s="37">
        <f>+A139</f>
        <v>36.92</v>
      </c>
      <c r="C139" s="15">
        <f>+A139/$C$1</f>
        <v>4.3952380952380951E-2</v>
      </c>
      <c r="D139" s="15">
        <f t="shared" si="2"/>
        <v>8.7904761904761894</v>
      </c>
    </row>
    <row r="140" spans="1:4" ht="18.75">
      <c r="A140" s="8"/>
      <c r="D140" s="15">
        <f t="shared" si="2"/>
        <v>0</v>
      </c>
    </row>
    <row r="141" spans="1:4" ht="21.75">
      <c r="A141" s="4" t="s">
        <v>2</v>
      </c>
      <c r="D141" s="15">
        <f t="shared" si="2"/>
        <v>0</v>
      </c>
    </row>
    <row r="142" spans="1:4">
      <c r="A142" s="5" t="s">
        <v>457</v>
      </c>
      <c r="D142" s="15">
        <f t="shared" si="2"/>
        <v>0</v>
      </c>
    </row>
    <row r="143" spans="1:4">
      <c r="A143" s="6" t="s">
        <v>672</v>
      </c>
      <c r="D143" s="15">
        <f t="shared" si="2"/>
        <v>0</v>
      </c>
    </row>
    <row r="144" spans="1:4">
      <c r="A144" s="7">
        <v>80</v>
      </c>
      <c r="B144" s="37">
        <f>+A144</f>
        <v>80</v>
      </c>
      <c r="C144" s="15">
        <f>+A144/$C$1</f>
        <v>9.5238095238095233E-2</v>
      </c>
      <c r="D144" s="15">
        <f t="shared" si="2"/>
        <v>19.047619047619047</v>
      </c>
    </row>
    <row r="145" spans="1:6" ht="21.75">
      <c r="A145" s="4" t="s">
        <v>2</v>
      </c>
      <c r="D145" s="15">
        <f t="shared" si="2"/>
        <v>0</v>
      </c>
    </row>
    <row r="146" spans="1:6">
      <c r="A146" s="5" t="s">
        <v>507</v>
      </c>
      <c r="D146" s="15">
        <f t="shared" si="2"/>
        <v>0</v>
      </c>
    </row>
    <row r="147" spans="1:6">
      <c r="A147" s="6" t="s">
        <v>673</v>
      </c>
      <c r="D147" s="15">
        <f t="shared" si="2"/>
        <v>0</v>
      </c>
    </row>
    <row r="148" spans="1:6">
      <c r="A148" s="7">
        <v>294</v>
      </c>
      <c r="B148" s="37">
        <f>+A148</f>
        <v>294</v>
      </c>
      <c r="C148" s="15">
        <f>+A148/$C$1</f>
        <v>0.35</v>
      </c>
      <c r="D148" s="15">
        <f t="shared" si="2"/>
        <v>70</v>
      </c>
    </row>
    <row r="149" spans="1:6" ht="18.75">
      <c r="A149" s="8"/>
      <c r="D149" s="15">
        <f t="shared" si="2"/>
        <v>0</v>
      </c>
    </row>
    <row r="150" spans="1:6" ht="21.75">
      <c r="A150" s="4" t="s">
        <v>2</v>
      </c>
      <c r="D150" s="15">
        <f t="shared" si="2"/>
        <v>0</v>
      </c>
    </row>
    <row r="151" spans="1:6">
      <c r="A151" s="5" t="s">
        <v>674</v>
      </c>
      <c r="D151" s="15">
        <f t="shared" si="2"/>
        <v>0</v>
      </c>
    </row>
    <row r="152" spans="1:6">
      <c r="A152" s="6" t="s">
        <v>675</v>
      </c>
      <c r="D152" s="15">
        <f t="shared" si="2"/>
        <v>0</v>
      </c>
    </row>
    <row r="153" spans="1:6">
      <c r="A153" s="7">
        <v>20</v>
      </c>
      <c r="B153" s="37">
        <f>+A153</f>
        <v>20</v>
      </c>
      <c r="C153" s="15">
        <f>+A153/$C$1</f>
        <v>2.3809523809523808E-2</v>
      </c>
      <c r="D153" s="15">
        <f t="shared" si="2"/>
        <v>4.7619047619047619</v>
      </c>
    </row>
    <row r="154" spans="1:6" ht="21.75">
      <c r="A154" s="4" t="s">
        <v>2</v>
      </c>
      <c r="D154" s="15">
        <f t="shared" si="2"/>
        <v>0</v>
      </c>
    </row>
    <row r="155" spans="1:6">
      <c r="A155" s="5" t="s">
        <v>208</v>
      </c>
      <c r="D155" s="15">
        <f t="shared" si="2"/>
        <v>0</v>
      </c>
    </row>
    <row r="156" spans="1:6">
      <c r="A156" s="6" t="s">
        <v>676</v>
      </c>
      <c r="D156" s="15">
        <f t="shared" si="2"/>
        <v>0</v>
      </c>
    </row>
    <row r="157" spans="1:6">
      <c r="A157" s="7">
        <v>1040</v>
      </c>
      <c r="B157" s="37">
        <f>+A157</f>
        <v>1040</v>
      </c>
      <c r="C157" s="15">
        <f>+A157/$C$1</f>
        <v>1.2380952380952381</v>
      </c>
      <c r="D157" s="15">
        <f t="shared" si="2"/>
        <v>247.61904761904762</v>
      </c>
      <c r="F157" s="53">
        <v>300</v>
      </c>
    </row>
    <row r="158" spans="1:6" ht="21.75">
      <c r="A158" s="4" t="s">
        <v>2</v>
      </c>
      <c r="D158" s="15">
        <f t="shared" si="2"/>
        <v>0</v>
      </c>
    </row>
    <row r="159" spans="1:6">
      <c r="A159" s="5" t="s">
        <v>677</v>
      </c>
      <c r="D159" s="15">
        <f t="shared" si="2"/>
        <v>0</v>
      </c>
    </row>
    <row r="160" spans="1:6">
      <c r="A160" s="6" t="s">
        <v>490</v>
      </c>
      <c r="D160" s="15">
        <f t="shared" si="2"/>
        <v>0</v>
      </c>
    </row>
    <row r="161" spans="1:6">
      <c r="A161" s="7">
        <v>320</v>
      </c>
      <c r="B161" s="37">
        <f>+A161</f>
        <v>320</v>
      </c>
      <c r="C161" s="15">
        <f>+A161/$C$1</f>
        <v>0.38095238095238093</v>
      </c>
      <c r="D161" s="15">
        <f t="shared" si="2"/>
        <v>76.19047619047619</v>
      </c>
      <c r="F161" s="53">
        <v>150</v>
      </c>
    </row>
    <row r="162" spans="1:6" ht="21.75">
      <c r="A162" s="4" t="s">
        <v>2</v>
      </c>
      <c r="D162" s="15">
        <f t="shared" si="2"/>
        <v>0</v>
      </c>
    </row>
    <row r="163" spans="1:6">
      <c r="A163" s="1" t="s">
        <v>117</v>
      </c>
      <c r="D163" s="15">
        <f t="shared" si="2"/>
        <v>0</v>
      </c>
    </row>
    <row r="164" spans="1:6" ht="18">
      <c r="A164" s="2" t="s">
        <v>1</v>
      </c>
      <c r="D164" s="15">
        <f t="shared" si="2"/>
        <v>0</v>
      </c>
    </row>
    <row r="165" spans="1:6">
      <c r="A165" s="3">
        <v>2805.8</v>
      </c>
      <c r="B165" s="37">
        <f>+A165</f>
        <v>2805.8</v>
      </c>
      <c r="C165" s="15">
        <f>+A165/$C$1</f>
        <v>3.3402380952380955</v>
      </c>
      <c r="D165" s="15">
        <f t="shared" si="2"/>
        <v>668.04761904761904</v>
      </c>
    </row>
    <row r="166" spans="1:6" ht="21.75">
      <c r="A166" s="4" t="s">
        <v>2</v>
      </c>
      <c r="D166" s="15">
        <f t="shared" si="2"/>
        <v>0</v>
      </c>
    </row>
    <row r="167" spans="1:6">
      <c r="A167" s="5" t="s">
        <v>510</v>
      </c>
      <c r="D167" s="15">
        <f t="shared" si="2"/>
        <v>0</v>
      </c>
    </row>
    <row r="168" spans="1:6">
      <c r="A168" s="6" t="s">
        <v>678</v>
      </c>
      <c r="D168" s="15">
        <f t="shared" si="2"/>
        <v>0</v>
      </c>
    </row>
    <row r="169" spans="1:6">
      <c r="A169" s="7">
        <v>499.8</v>
      </c>
      <c r="B169" s="37">
        <f>+A169</f>
        <v>499.8</v>
      </c>
      <c r="C169" s="15">
        <f>+A169/$C$1</f>
        <v>0.59499999999999997</v>
      </c>
      <c r="D169" s="15">
        <f t="shared" si="2"/>
        <v>119</v>
      </c>
    </row>
    <row r="170" spans="1:6" ht="18.75">
      <c r="A170" s="8"/>
      <c r="D170" s="15">
        <f t="shared" si="2"/>
        <v>0</v>
      </c>
    </row>
    <row r="171" spans="1:6" ht="21.75">
      <c r="A171" s="4" t="s">
        <v>2</v>
      </c>
      <c r="D171" s="15">
        <f t="shared" si="2"/>
        <v>0</v>
      </c>
    </row>
    <row r="172" spans="1:6">
      <c r="A172" s="5" t="s">
        <v>679</v>
      </c>
      <c r="C172" s="15"/>
      <c r="D172" s="15">
        <f t="shared" si="2"/>
        <v>0</v>
      </c>
    </row>
    <row r="173" spans="1:6">
      <c r="A173" s="6" t="s">
        <v>680</v>
      </c>
      <c r="D173" s="15">
        <f t="shared" si="2"/>
        <v>0</v>
      </c>
    </row>
    <row r="174" spans="1:6">
      <c r="A174" s="7">
        <v>300</v>
      </c>
      <c r="B174" s="37">
        <f>+A174</f>
        <v>300</v>
      </c>
      <c r="C174" s="15">
        <f>+A174/$C$1</f>
        <v>0.35714285714285715</v>
      </c>
      <c r="D174" s="15">
        <f t="shared" si="2"/>
        <v>71.428571428571431</v>
      </c>
    </row>
    <row r="175" spans="1:6" ht="21.75">
      <c r="A175" s="4" t="s">
        <v>2</v>
      </c>
      <c r="D175" s="15">
        <f t="shared" si="2"/>
        <v>0</v>
      </c>
    </row>
    <row r="176" spans="1:6">
      <c r="A176" s="5" t="s">
        <v>681</v>
      </c>
      <c r="D176" s="15">
        <f t="shared" si="2"/>
        <v>0</v>
      </c>
    </row>
    <row r="177" spans="1:6">
      <c r="A177" s="6" t="s">
        <v>682</v>
      </c>
      <c r="D177" s="15">
        <f t="shared" si="2"/>
        <v>0</v>
      </c>
    </row>
    <row r="178" spans="1:6">
      <c r="A178" s="7">
        <v>200</v>
      </c>
      <c r="B178" s="37">
        <f>+A178</f>
        <v>200</v>
      </c>
      <c r="C178" s="15">
        <f>+A178/$C$1</f>
        <v>0.23809523809523808</v>
      </c>
      <c r="D178" s="15">
        <f t="shared" si="2"/>
        <v>47.619047619047613</v>
      </c>
    </row>
    <row r="179" spans="1:6" ht="21.75">
      <c r="A179" s="4" t="s">
        <v>2</v>
      </c>
      <c r="D179" s="15">
        <f t="shared" si="2"/>
        <v>0</v>
      </c>
    </row>
    <row r="180" spans="1:6">
      <c r="A180" s="5" t="s">
        <v>218</v>
      </c>
      <c r="D180" s="15">
        <f t="shared" si="2"/>
        <v>0</v>
      </c>
    </row>
    <row r="181" spans="1:6">
      <c r="A181" s="6" t="s">
        <v>683</v>
      </c>
      <c r="D181" s="15">
        <f t="shared" si="2"/>
        <v>0</v>
      </c>
    </row>
    <row r="182" spans="1:6">
      <c r="A182" s="7">
        <v>1806</v>
      </c>
      <c r="B182" s="37">
        <f>+A182</f>
        <v>1806</v>
      </c>
      <c r="C182" s="15">
        <f>+A182/$C$1</f>
        <v>2.15</v>
      </c>
      <c r="D182" s="15">
        <f t="shared" si="2"/>
        <v>430</v>
      </c>
      <c r="F182" s="53">
        <v>500</v>
      </c>
    </row>
    <row r="183" spans="1:6" ht="21.75">
      <c r="A183" s="4" t="s">
        <v>2</v>
      </c>
      <c r="D183" s="15">
        <f t="shared" si="2"/>
        <v>0</v>
      </c>
    </row>
    <row r="184" spans="1:6">
      <c r="A184" s="1" t="s">
        <v>38</v>
      </c>
      <c r="D184" s="15">
        <f t="shared" si="2"/>
        <v>0</v>
      </c>
    </row>
    <row r="185" spans="1:6" ht="18">
      <c r="A185" s="2" t="s">
        <v>1</v>
      </c>
      <c r="D185" s="15">
        <f t="shared" si="2"/>
        <v>0</v>
      </c>
    </row>
    <row r="186" spans="1:6">
      <c r="A186" s="3">
        <v>2766</v>
      </c>
      <c r="B186" s="37">
        <f>+A186</f>
        <v>2766</v>
      </c>
      <c r="C186" s="15">
        <f>+A186/$C$1</f>
        <v>3.2928571428571427</v>
      </c>
      <c r="D186" s="15">
        <f t="shared" si="2"/>
        <v>658.57142857142856</v>
      </c>
    </row>
    <row r="187" spans="1:6" ht="21.75">
      <c r="A187" s="4" t="s">
        <v>2</v>
      </c>
      <c r="D187" s="15">
        <f t="shared" si="2"/>
        <v>0</v>
      </c>
    </row>
    <row r="188" spans="1:6">
      <c r="A188" s="5" t="s">
        <v>39</v>
      </c>
      <c r="D188" s="15">
        <f t="shared" si="2"/>
        <v>0</v>
      </c>
    </row>
    <row r="189" spans="1:6">
      <c r="A189" s="6" t="s">
        <v>684</v>
      </c>
      <c r="D189" s="15">
        <f t="shared" si="2"/>
        <v>0</v>
      </c>
    </row>
    <row r="190" spans="1:6">
      <c r="A190" s="7">
        <v>252</v>
      </c>
      <c r="B190" s="37">
        <f>+A190</f>
        <v>252</v>
      </c>
      <c r="C190" s="15">
        <f>+A190/$C$1</f>
        <v>0.3</v>
      </c>
      <c r="D190" s="15">
        <f t="shared" si="2"/>
        <v>60</v>
      </c>
    </row>
    <row r="191" spans="1:6" ht="21.75">
      <c r="A191" s="4" t="s">
        <v>2</v>
      </c>
      <c r="D191" s="15">
        <f t="shared" si="2"/>
        <v>0</v>
      </c>
    </row>
    <row r="192" spans="1:6">
      <c r="A192" s="5" t="s">
        <v>122</v>
      </c>
      <c r="D192" s="15">
        <f t="shared" si="2"/>
        <v>0</v>
      </c>
    </row>
    <row r="193" spans="1:4">
      <c r="A193" s="6" t="s">
        <v>685</v>
      </c>
      <c r="D193" s="15">
        <f t="shared" si="2"/>
        <v>0</v>
      </c>
    </row>
    <row r="194" spans="1:4">
      <c r="A194" s="7">
        <v>630</v>
      </c>
      <c r="B194" s="37">
        <f>+A194</f>
        <v>630</v>
      </c>
      <c r="C194" s="15">
        <f>+A194/$C$1</f>
        <v>0.75</v>
      </c>
      <c r="D194" s="15">
        <f t="shared" si="2"/>
        <v>150</v>
      </c>
    </row>
    <row r="195" spans="1:4" ht="21.75">
      <c r="A195" s="4" t="s">
        <v>2</v>
      </c>
      <c r="D195" s="15">
        <f t="shared" si="2"/>
        <v>0</v>
      </c>
    </row>
    <row r="196" spans="1:4">
      <c r="A196" s="5" t="s">
        <v>124</v>
      </c>
      <c r="D196" s="15">
        <f t="shared" si="2"/>
        <v>0</v>
      </c>
    </row>
    <row r="197" spans="1:4">
      <c r="A197" s="6" t="s">
        <v>684</v>
      </c>
      <c r="D197" s="15">
        <f t="shared" ref="D197:D260" si="3">+C197*$D$1</f>
        <v>0</v>
      </c>
    </row>
    <row r="198" spans="1:4">
      <c r="A198" s="7">
        <v>252</v>
      </c>
      <c r="B198" s="37">
        <f>+A198</f>
        <v>252</v>
      </c>
      <c r="C198" s="15">
        <f>+A198/$C$1</f>
        <v>0.3</v>
      </c>
      <c r="D198" s="15">
        <f t="shared" si="3"/>
        <v>60</v>
      </c>
    </row>
    <row r="199" spans="1:4" ht="21.75">
      <c r="A199" s="4" t="s">
        <v>2</v>
      </c>
      <c r="D199" s="15">
        <f t="shared" si="3"/>
        <v>0</v>
      </c>
    </row>
    <row r="200" spans="1:4">
      <c r="A200" s="5" t="s">
        <v>43</v>
      </c>
      <c r="D200" s="15">
        <f t="shared" si="3"/>
        <v>0</v>
      </c>
    </row>
    <row r="201" spans="1:4">
      <c r="A201" s="6" t="s">
        <v>686</v>
      </c>
      <c r="D201" s="15">
        <f t="shared" si="3"/>
        <v>0</v>
      </c>
    </row>
    <row r="202" spans="1:4">
      <c r="A202" s="7">
        <v>825</v>
      </c>
      <c r="B202" s="37">
        <f>+A202</f>
        <v>825</v>
      </c>
      <c r="C202" s="15">
        <f>+A202/$C$1</f>
        <v>0.9821428571428571</v>
      </c>
      <c r="D202" s="15">
        <f t="shared" si="3"/>
        <v>196.42857142857142</v>
      </c>
    </row>
    <row r="203" spans="1:4" ht="21.75">
      <c r="A203" s="4" t="s">
        <v>2</v>
      </c>
      <c r="D203" s="15">
        <f t="shared" si="3"/>
        <v>0</v>
      </c>
    </row>
    <row r="204" spans="1:4">
      <c r="A204" s="5" t="s">
        <v>45</v>
      </c>
      <c r="D204" s="15">
        <f t="shared" si="3"/>
        <v>0</v>
      </c>
    </row>
    <row r="205" spans="1:4">
      <c r="A205" s="6" t="s">
        <v>687</v>
      </c>
      <c r="D205" s="15">
        <f t="shared" si="3"/>
        <v>0</v>
      </c>
    </row>
    <row r="206" spans="1:4">
      <c r="A206" s="7">
        <v>42</v>
      </c>
      <c r="B206" s="37">
        <f>+A206</f>
        <v>42</v>
      </c>
      <c r="C206" s="15">
        <f>+A206/$C$1</f>
        <v>0.05</v>
      </c>
      <c r="D206" s="15">
        <f t="shared" si="3"/>
        <v>10</v>
      </c>
    </row>
    <row r="207" spans="1:4" ht="21.75">
      <c r="A207" s="4" t="s">
        <v>2</v>
      </c>
      <c r="D207" s="15">
        <f t="shared" si="3"/>
        <v>0</v>
      </c>
    </row>
    <row r="208" spans="1:4">
      <c r="A208" s="5" t="s">
        <v>47</v>
      </c>
      <c r="D208" s="15">
        <f t="shared" si="3"/>
        <v>0</v>
      </c>
    </row>
    <row r="209" spans="1:6">
      <c r="A209" s="6" t="s">
        <v>688</v>
      </c>
      <c r="D209" s="15">
        <f t="shared" si="3"/>
        <v>0</v>
      </c>
    </row>
    <row r="210" spans="1:6">
      <c r="A210" s="7">
        <v>765</v>
      </c>
      <c r="B210" s="37">
        <f>+A210</f>
        <v>765</v>
      </c>
      <c r="C210" s="15">
        <f>+A210/$C$1</f>
        <v>0.9107142857142857</v>
      </c>
      <c r="D210" s="15">
        <f t="shared" si="3"/>
        <v>182.14285714285714</v>
      </c>
      <c r="F210" s="52">
        <v>450</v>
      </c>
    </row>
    <row r="211" spans="1:6" ht="21.75">
      <c r="A211" s="4" t="s">
        <v>2</v>
      </c>
      <c r="D211" s="15">
        <f t="shared" si="3"/>
        <v>0</v>
      </c>
    </row>
    <row r="212" spans="1:6">
      <c r="A212" s="1" t="s">
        <v>49</v>
      </c>
      <c r="D212" s="15">
        <f t="shared" si="3"/>
        <v>0</v>
      </c>
    </row>
    <row r="213" spans="1:6" ht="18">
      <c r="A213" s="2" t="s">
        <v>1</v>
      </c>
      <c r="D213" s="15">
        <f t="shared" si="3"/>
        <v>0</v>
      </c>
    </row>
    <row r="214" spans="1:6">
      <c r="A214" s="3">
        <v>17284</v>
      </c>
      <c r="B214" s="37">
        <f>+A214</f>
        <v>17284</v>
      </c>
      <c r="C214" s="15">
        <f>+A214/$C$1</f>
        <v>20.576190476190476</v>
      </c>
      <c r="D214" s="15">
        <f t="shared" si="3"/>
        <v>4115.2380952380954</v>
      </c>
    </row>
    <row r="215" spans="1:6" ht="21.75">
      <c r="A215" s="4" t="s">
        <v>2</v>
      </c>
      <c r="D215" s="15">
        <f t="shared" si="3"/>
        <v>0</v>
      </c>
    </row>
    <row r="216" spans="1:6">
      <c r="A216" s="5" t="s">
        <v>225</v>
      </c>
      <c r="D216" s="15">
        <f t="shared" si="3"/>
        <v>0</v>
      </c>
    </row>
    <row r="217" spans="1:6">
      <c r="A217" s="6" t="s">
        <v>689</v>
      </c>
      <c r="D217" s="15">
        <f t="shared" si="3"/>
        <v>0</v>
      </c>
    </row>
    <row r="218" spans="1:6">
      <c r="A218" s="7">
        <v>6000</v>
      </c>
      <c r="B218" s="37">
        <f>+A218</f>
        <v>6000</v>
      </c>
      <c r="C218" s="15">
        <f>+A218/$C$1</f>
        <v>7.1428571428571432</v>
      </c>
      <c r="D218" s="15">
        <f t="shared" si="3"/>
        <v>1428.5714285714287</v>
      </c>
    </row>
    <row r="219" spans="1:6" ht="21.75">
      <c r="A219" s="4" t="s">
        <v>2</v>
      </c>
      <c r="D219" s="15">
        <f t="shared" si="3"/>
        <v>0</v>
      </c>
    </row>
    <row r="220" spans="1:6">
      <c r="A220" s="5" t="s">
        <v>227</v>
      </c>
      <c r="D220" s="15">
        <f t="shared" si="3"/>
        <v>0</v>
      </c>
    </row>
    <row r="221" spans="1:6">
      <c r="A221" s="6" t="s">
        <v>690</v>
      </c>
      <c r="D221" s="15">
        <f t="shared" si="3"/>
        <v>0</v>
      </c>
    </row>
    <row r="222" spans="1:6">
      <c r="A222" s="7">
        <v>5000</v>
      </c>
      <c r="B222" s="37">
        <f>+A222</f>
        <v>5000</v>
      </c>
      <c r="C222" s="15">
        <f>+A222/$C$1</f>
        <v>5.9523809523809526</v>
      </c>
      <c r="D222" s="15">
        <f t="shared" si="3"/>
        <v>1190.4761904761906</v>
      </c>
    </row>
    <row r="223" spans="1:6" ht="21.75">
      <c r="A223" s="4" t="s">
        <v>2</v>
      </c>
      <c r="D223" s="15">
        <f t="shared" si="3"/>
        <v>0</v>
      </c>
    </row>
    <row r="224" spans="1:6">
      <c r="A224" s="5" t="s">
        <v>229</v>
      </c>
      <c r="D224" s="15">
        <f t="shared" si="3"/>
        <v>0</v>
      </c>
    </row>
    <row r="225" spans="1:6">
      <c r="A225" s="6" t="s">
        <v>691</v>
      </c>
      <c r="D225" s="15">
        <f t="shared" si="3"/>
        <v>0</v>
      </c>
    </row>
    <row r="226" spans="1:6">
      <c r="A226" s="7">
        <v>1600</v>
      </c>
      <c r="B226" s="37">
        <f>+A226</f>
        <v>1600</v>
      </c>
      <c r="C226" s="15">
        <f>+A226/$C$1</f>
        <v>1.9047619047619047</v>
      </c>
      <c r="D226" s="15">
        <f t="shared" si="3"/>
        <v>380.95238095238091</v>
      </c>
    </row>
    <row r="227" spans="1:6" ht="21.75">
      <c r="A227" s="4" t="s">
        <v>2</v>
      </c>
      <c r="D227" s="15">
        <f t="shared" si="3"/>
        <v>0</v>
      </c>
    </row>
    <row r="228" spans="1:6">
      <c r="A228" s="5" t="s">
        <v>413</v>
      </c>
      <c r="D228" s="15">
        <f t="shared" si="3"/>
        <v>0</v>
      </c>
    </row>
    <row r="229" spans="1:6">
      <c r="A229" s="6" t="s">
        <v>692</v>
      </c>
      <c r="D229" s="15">
        <f t="shared" si="3"/>
        <v>0</v>
      </c>
    </row>
    <row r="230" spans="1:6">
      <c r="A230" s="7">
        <v>900</v>
      </c>
      <c r="B230" s="37">
        <f>+A230</f>
        <v>900</v>
      </c>
      <c r="C230" s="15">
        <f>+A230/$C$1</f>
        <v>1.0714285714285714</v>
      </c>
      <c r="D230" s="15">
        <f t="shared" si="3"/>
        <v>214.28571428571428</v>
      </c>
    </row>
    <row r="231" spans="1:6" ht="21.75">
      <c r="A231" s="4" t="s">
        <v>2</v>
      </c>
      <c r="D231" s="15">
        <f t="shared" si="3"/>
        <v>0</v>
      </c>
    </row>
    <row r="232" spans="1:6">
      <c r="A232" s="5" t="s">
        <v>56</v>
      </c>
      <c r="D232" s="15">
        <f t="shared" si="3"/>
        <v>0</v>
      </c>
    </row>
    <row r="233" spans="1:6">
      <c r="A233" s="6" t="s">
        <v>693</v>
      </c>
      <c r="D233" s="15">
        <f t="shared" si="3"/>
        <v>0</v>
      </c>
    </row>
    <row r="234" spans="1:6">
      <c r="A234" s="7">
        <v>3784</v>
      </c>
      <c r="B234" s="37">
        <f>+A234</f>
        <v>3784</v>
      </c>
      <c r="C234" s="15">
        <f>+A234/$C$1</f>
        <v>4.5047619047619047</v>
      </c>
      <c r="D234" s="15">
        <f t="shared" si="3"/>
        <v>900.95238095238096</v>
      </c>
      <c r="F234" s="53">
        <f>+D234</f>
        <v>900.95238095238096</v>
      </c>
    </row>
    <row r="235" spans="1:6" ht="21.75">
      <c r="A235" s="4" t="s">
        <v>2</v>
      </c>
      <c r="D235" s="15">
        <f t="shared" si="3"/>
        <v>0</v>
      </c>
    </row>
    <row r="236" spans="1:6">
      <c r="A236" s="1" t="s">
        <v>136</v>
      </c>
      <c r="D236" s="15">
        <f t="shared" si="3"/>
        <v>0</v>
      </c>
    </row>
    <row r="237" spans="1:6" ht="18">
      <c r="A237" s="2" t="s">
        <v>1</v>
      </c>
      <c r="D237" s="15">
        <f t="shared" si="3"/>
        <v>0</v>
      </c>
    </row>
    <row r="238" spans="1:6">
      <c r="A238" s="3">
        <v>4750</v>
      </c>
      <c r="B238" s="37">
        <f>+A238</f>
        <v>4750</v>
      </c>
      <c r="C238" s="15">
        <f>+A238/$C$1</f>
        <v>5.6547619047619051</v>
      </c>
      <c r="D238" s="15">
        <f t="shared" si="3"/>
        <v>1130.952380952381</v>
      </c>
    </row>
    <row r="239" spans="1:6" ht="21.75">
      <c r="A239" s="4" t="s">
        <v>2</v>
      </c>
      <c r="D239" s="15">
        <f t="shared" si="3"/>
        <v>0</v>
      </c>
    </row>
    <row r="240" spans="1:6">
      <c r="A240" s="5" t="s">
        <v>236</v>
      </c>
      <c r="D240" s="15">
        <f t="shared" si="3"/>
        <v>0</v>
      </c>
    </row>
    <row r="241" spans="1:6">
      <c r="A241" s="6" t="s">
        <v>138</v>
      </c>
      <c r="D241" s="15">
        <f t="shared" si="3"/>
        <v>0</v>
      </c>
    </row>
    <row r="242" spans="1:6">
      <c r="A242" s="7">
        <v>2600</v>
      </c>
      <c r="B242" s="37">
        <f>+A242</f>
        <v>2600</v>
      </c>
      <c r="C242" s="15">
        <f>+A242/$C$1</f>
        <v>3.0952380952380953</v>
      </c>
      <c r="D242" s="15">
        <f t="shared" si="3"/>
        <v>619.04761904761904</v>
      </c>
    </row>
    <row r="243" spans="1:6" ht="21.75">
      <c r="A243" s="4" t="s">
        <v>2</v>
      </c>
      <c r="D243" s="15">
        <f t="shared" si="3"/>
        <v>0</v>
      </c>
    </row>
    <row r="244" spans="1:6">
      <c r="A244" s="5" t="s">
        <v>694</v>
      </c>
      <c r="D244" s="15">
        <f t="shared" si="3"/>
        <v>0</v>
      </c>
    </row>
    <row r="245" spans="1:6">
      <c r="A245" s="6" t="s">
        <v>695</v>
      </c>
      <c r="D245" s="15">
        <f t="shared" si="3"/>
        <v>0</v>
      </c>
    </row>
    <row r="246" spans="1:6">
      <c r="A246" s="7">
        <v>650</v>
      </c>
      <c r="B246" s="37">
        <f>+A246</f>
        <v>650</v>
      </c>
      <c r="C246" s="15">
        <f>+A246/$C$1</f>
        <v>0.77380952380952384</v>
      </c>
      <c r="D246" s="15">
        <f t="shared" si="3"/>
        <v>154.76190476190476</v>
      </c>
    </row>
    <row r="247" spans="1:6" ht="21.75">
      <c r="A247" s="4" t="s">
        <v>2</v>
      </c>
      <c r="D247" s="15">
        <f t="shared" si="3"/>
        <v>0</v>
      </c>
    </row>
    <row r="248" spans="1:6">
      <c r="A248" s="5" t="s">
        <v>139</v>
      </c>
      <c r="D248" s="15">
        <f t="shared" si="3"/>
        <v>0</v>
      </c>
    </row>
    <row r="249" spans="1:6">
      <c r="A249" s="6" t="s">
        <v>362</v>
      </c>
      <c r="D249" s="15">
        <f t="shared" si="3"/>
        <v>0</v>
      </c>
    </row>
    <row r="250" spans="1:6">
      <c r="A250" s="7">
        <v>500</v>
      </c>
      <c r="B250" s="37">
        <f>+A250</f>
        <v>500</v>
      </c>
      <c r="C250" s="15">
        <f>+A250/$C$1</f>
        <v>0.59523809523809523</v>
      </c>
      <c r="D250" s="15">
        <f t="shared" si="3"/>
        <v>119.04761904761905</v>
      </c>
      <c r="F250" s="53">
        <v>250</v>
      </c>
    </row>
    <row r="251" spans="1:6" ht="21.75">
      <c r="A251" s="4" t="s">
        <v>2</v>
      </c>
      <c r="D251" s="15">
        <f t="shared" si="3"/>
        <v>0</v>
      </c>
    </row>
    <row r="252" spans="1:6">
      <c r="A252" s="5" t="s">
        <v>141</v>
      </c>
      <c r="D252" s="15">
        <f t="shared" si="3"/>
        <v>0</v>
      </c>
    </row>
    <row r="253" spans="1:6">
      <c r="A253" s="6" t="s">
        <v>363</v>
      </c>
      <c r="D253" s="15">
        <f t="shared" si="3"/>
        <v>0</v>
      </c>
    </row>
    <row r="254" spans="1:6">
      <c r="A254" s="7">
        <v>1000</v>
      </c>
      <c r="B254" s="37">
        <f>+A254</f>
        <v>1000</v>
      </c>
      <c r="C254" s="15">
        <f>+A254/$C$1</f>
        <v>1.1904761904761905</v>
      </c>
      <c r="D254" s="15">
        <f t="shared" si="3"/>
        <v>238.0952380952381</v>
      </c>
      <c r="F254" s="53">
        <v>300</v>
      </c>
    </row>
    <row r="255" spans="1:6" ht="21.75">
      <c r="A255" s="4" t="s">
        <v>2</v>
      </c>
      <c r="D255" s="15">
        <f t="shared" si="3"/>
        <v>0</v>
      </c>
    </row>
    <row r="256" spans="1:6">
      <c r="A256" s="1" t="s">
        <v>58</v>
      </c>
      <c r="D256" s="15">
        <f t="shared" si="3"/>
        <v>0</v>
      </c>
    </row>
    <row r="257" spans="1:4" ht="18">
      <c r="A257" s="2" t="s">
        <v>1</v>
      </c>
      <c r="D257" s="15">
        <f t="shared" si="3"/>
        <v>0</v>
      </c>
    </row>
    <row r="258" spans="1:4">
      <c r="A258" s="3">
        <v>5380.71</v>
      </c>
      <c r="B258" s="37">
        <f>+A258</f>
        <v>5380.71</v>
      </c>
      <c r="C258" s="15">
        <f>+A258/$C$1</f>
        <v>6.4056071428571428</v>
      </c>
      <c r="D258" s="15">
        <f t="shared" si="3"/>
        <v>1281.1214285714286</v>
      </c>
    </row>
    <row r="259" spans="1:4" ht="21.75">
      <c r="A259" s="4" t="s">
        <v>2</v>
      </c>
      <c r="D259" s="15">
        <f t="shared" si="3"/>
        <v>0</v>
      </c>
    </row>
    <row r="260" spans="1:4">
      <c r="A260" s="5" t="s">
        <v>65</v>
      </c>
      <c r="D260" s="15">
        <f t="shared" si="3"/>
        <v>0</v>
      </c>
    </row>
    <row r="261" spans="1:4">
      <c r="A261" s="6" t="s">
        <v>372</v>
      </c>
      <c r="D261" s="15">
        <f t="shared" ref="D261:D324" si="4">+C261*$D$1</f>
        <v>0</v>
      </c>
    </row>
    <row r="262" spans="1:4">
      <c r="A262" s="7">
        <v>16</v>
      </c>
      <c r="B262" s="37">
        <f>+A262</f>
        <v>16</v>
      </c>
      <c r="C262" s="15">
        <f>+A262/$C$1</f>
        <v>1.9047619047619049E-2</v>
      </c>
      <c r="D262" s="15">
        <f t="shared" si="4"/>
        <v>3.8095238095238098</v>
      </c>
    </row>
    <row r="263" spans="1:4" ht="18.75">
      <c r="A263" s="8"/>
      <c r="D263" s="15">
        <f t="shared" si="4"/>
        <v>0</v>
      </c>
    </row>
    <row r="264" spans="1:4" ht="21.75">
      <c r="A264" s="4" t="s">
        <v>2</v>
      </c>
      <c r="D264" s="15">
        <f t="shared" si="4"/>
        <v>0</v>
      </c>
    </row>
    <row r="265" spans="1:4">
      <c r="A265" s="5" t="s">
        <v>153</v>
      </c>
      <c r="D265" s="15">
        <f t="shared" si="4"/>
        <v>0</v>
      </c>
    </row>
    <row r="266" spans="1:4">
      <c r="A266" s="6" t="s">
        <v>696</v>
      </c>
      <c r="C266" s="15"/>
      <c r="D266" s="15">
        <f t="shared" si="4"/>
        <v>0</v>
      </c>
    </row>
    <row r="267" spans="1:4">
      <c r="A267" s="7">
        <v>51.2</v>
      </c>
      <c r="B267" s="37">
        <f>+A267</f>
        <v>51.2</v>
      </c>
      <c r="C267" s="15">
        <f>+A267/$C$1</f>
        <v>6.0952380952380952E-2</v>
      </c>
      <c r="D267" s="15">
        <f t="shared" si="4"/>
        <v>12.19047619047619</v>
      </c>
    </row>
    <row r="268" spans="1:4" ht="18.75">
      <c r="A268" s="8"/>
      <c r="D268" s="15">
        <f t="shared" si="4"/>
        <v>0</v>
      </c>
    </row>
    <row r="269" spans="1:4" ht="21.75">
      <c r="A269" s="4" t="s">
        <v>2</v>
      </c>
      <c r="D269" s="15">
        <f t="shared" si="4"/>
        <v>0</v>
      </c>
    </row>
    <row r="270" spans="1:4">
      <c r="A270" s="5" t="s">
        <v>69</v>
      </c>
      <c r="D270" s="15">
        <f t="shared" si="4"/>
        <v>0</v>
      </c>
    </row>
    <row r="271" spans="1:4">
      <c r="A271" s="6" t="s">
        <v>144</v>
      </c>
      <c r="D271" s="15">
        <f t="shared" si="4"/>
        <v>0</v>
      </c>
    </row>
    <row r="272" spans="1:4">
      <c r="A272" s="7">
        <v>150</v>
      </c>
      <c r="B272" s="37">
        <f>+A272</f>
        <v>150</v>
      </c>
      <c r="C272" s="15">
        <f>+A272/$C$1</f>
        <v>0.17857142857142858</v>
      </c>
      <c r="D272" s="15">
        <f t="shared" si="4"/>
        <v>35.714285714285715</v>
      </c>
    </row>
    <row r="273" spans="1:4" ht="21.75">
      <c r="A273" s="4" t="s">
        <v>2</v>
      </c>
      <c r="D273" s="15">
        <f t="shared" si="4"/>
        <v>0</v>
      </c>
    </row>
    <row r="274" spans="1:4">
      <c r="A274" s="5" t="s">
        <v>149</v>
      </c>
      <c r="D274" s="15">
        <f t="shared" si="4"/>
        <v>0</v>
      </c>
    </row>
    <row r="275" spans="1:4">
      <c r="A275" s="6" t="s">
        <v>150</v>
      </c>
      <c r="D275" s="15">
        <f t="shared" si="4"/>
        <v>0</v>
      </c>
    </row>
    <row r="276" spans="1:4">
      <c r="A276" s="7">
        <v>379</v>
      </c>
      <c r="B276" s="37">
        <f>+A276</f>
        <v>379</v>
      </c>
      <c r="C276" s="15">
        <f>+A276/$C$1</f>
        <v>0.4511904761904762</v>
      </c>
      <c r="D276" s="15">
        <f t="shared" si="4"/>
        <v>90.238095238095241</v>
      </c>
    </row>
    <row r="277" spans="1:4" ht="18.75">
      <c r="A277" s="8"/>
      <c r="D277" s="15">
        <f t="shared" si="4"/>
        <v>0</v>
      </c>
    </row>
    <row r="278" spans="1:4" ht="21.75">
      <c r="A278" s="4" t="s">
        <v>2</v>
      </c>
      <c r="D278" s="15">
        <f t="shared" si="4"/>
        <v>0</v>
      </c>
    </row>
    <row r="279" spans="1:4">
      <c r="A279" s="5" t="s">
        <v>697</v>
      </c>
      <c r="D279" s="15">
        <f t="shared" si="4"/>
        <v>0</v>
      </c>
    </row>
    <row r="280" spans="1:4">
      <c r="A280" s="6" t="s">
        <v>698</v>
      </c>
      <c r="D280" s="15">
        <f t="shared" si="4"/>
        <v>0</v>
      </c>
    </row>
    <row r="281" spans="1:4">
      <c r="A281" s="7">
        <v>59.51</v>
      </c>
      <c r="B281" s="37">
        <f>+A281</f>
        <v>59.51</v>
      </c>
      <c r="C281" s="15">
        <f>+A281/$C$1</f>
        <v>7.0845238095238086E-2</v>
      </c>
      <c r="D281" s="15">
        <f t="shared" si="4"/>
        <v>14.169047619047618</v>
      </c>
    </row>
    <row r="282" spans="1:4" ht="18.75">
      <c r="A282" s="8"/>
      <c r="D282" s="15">
        <f t="shared" si="4"/>
        <v>0</v>
      </c>
    </row>
    <row r="283" spans="1:4" ht="21.75">
      <c r="A283" s="4" t="s">
        <v>2</v>
      </c>
      <c r="D283" s="15">
        <f t="shared" si="4"/>
        <v>0</v>
      </c>
    </row>
    <row r="284" spans="1:4">
      <c r="A284" s="5" t="s">
        <v>151</v>
      </c>
      <c r="D284" s="15">
        <f t="shared" si="4"/>
        <v>0</v>
      </c>
    </row>
    <row r="285" spans="1:4">
      <c r="A285" s="6" t="s">
        <v>374</v>
      </c>
      <c r="D285" s="15">
        <f t="shared" si="4"/>
        <v>0</v>
      </c>
    </row>
    <row r="286" spans="1:4">
      <c r="A286" s="7">
        <v>200</v>
      </c>
      <c r="B286" s="37">
        <f>+A286</f>
        <v>200</v>
      </c>
      <c r="C286" s="15">
        <f>+A286/$C$1</f>
        <v>0.23809523809523808</v>
      </c>
      <c r="D286" s="15">
        <f t="shared" si="4"/>
        <v>47.619047619047613</v>
      </c>
    </row>
    <row r="287" spans="1:4" ht="21.75">
      <c r="A287" s="4" t="s">
        <v>2</v>
      </c>
      <c r="D287" s="15">
        <f t="shared" si="4"/>
        <v>0</v>
      </c>
    </row>
    <row r="288" spans="1:4">
      <c r="A288" s="5" t="s">
        <v>699</v>
      </c>
      <c r="D288" s="15">
        <f t="shared" si="4"/>
        <v>0</v>
      </c>
    </row>
    <row r="289" spans="1:4">
      <c r="A289" s="6" t="s">
        <v>246</v>
      </c>
      <c r="D289" s="15">
        <f t="shared" si="4"/>
        <v>0</v>
      </c>
    </row>
    <row r="290" spans="1:4">
      <c r="A290" s="7">
        <v>500</v>
      </c>
      <c r="B290" s="37">
        <f>+A290</f>
        <v>500</v>
      </c>
      <c r="C290" s="15">
        <f>+A290/$C$1</f>
        <v>0.59523809523809523</v>
      </c>
      <c r="D290" s="15">
        <f t="shared" si="4"/>
        <v>119.04761904761905</v>
      </c>
    </row>
    <row r="291" spans="1:4" ht="21.75">
      <c r="A291" s="4" t="s">
        <v>2</v>
      </c>
      <c r="D291" s="15">
        <f t="shared" si="4"/>
        <v>0</v>
      </c>
    </row>
    <row r="292" spans="1:4">
      <c r="A292" s="5" t="s">
        <v>700</v>
      </c>
      <c r="D292" s="15">
        <f t="shared" si="4"/>
        <v>0</v>
      </c>
    </row>
    <row r="293" spans="1:4">
      <c r="A293" s="6" t="s">
        <v>33</v>
      </c>
      <c r="D293" s="15">
        <f t="shared" si="4"/>
        <v>0</v>
      </c>
    </row>
    <row r="294" spans="1:4">
      <c r="A294" s="7">
        <v>250</v>
      </c>
      <c r="B294" s="37">
        <f>+A294</f>
        <v>250</v>
      </c>
      <c r="C294" s="15">
        <f>+A294/$C$1</f>
        <v>0.29761904761904762</v>
      </c>
      <c r="D294" s="15">
        <f t="shared" si="4"/>
        <v>59.523809523809526</v>
      </c>
    </row>
    <row r="295" spans="1:4" ht="21.75">
      <c r="A295" s="4" t="s">
        <v>2</v>
      </c>
      <c r="D295" s="15">
        <f t="shared" si="4"/>
        <v>0</v>
      </c>
    </row>
    <row r="296" spans="1:4">
      <c r="A296" s="5" t="s">
        <v>701</v>
      </c>
      <c r="D296" s="15">
        <f t="shared" si="4"/>
        <v>0</v>
      </c>
    </row>
    <row r="297" spans="1:4">
      <c r="A297" s="6" t="s">
        <v>152</v>
      </c>
      <c r="D297" s="15">
        <f t="shared" si="4"/>
        <v>0</v>
      </c>
    </row>
    <row r="298" spans="1:4">
      <c r="A298" s="7">
        <v>50</v>
      </c>
      <c r="B298" s="37">
        <f>+A298</f>
        <v>50</v>
      </c>
      <c r="C298" s="15">
        <f>+A298/$C$1</f>
        <v>5.9523809523809521E-2</v>
      </c>
      <c r="D298" s="15">
        <f t="shared" si="4"/>
        <v>11.904761904761903</v>
      </c>
    </row>
    <row r="299" spans="1:4" ht="21.75">
      <c r="A299" s="4" t="s">
        <v>2</v>
      </c>
      <c r="D299" s="15">
        <f t="shared" si="4"/>
        <v>0</v>
      </c>
    </row>
    <row r="300" spans="1:4">
      <c r="A300" s="5" t="s">
        <v>702</v>
      </c>
      <c r="D300" s="15">
        <f t="shared" si="4"/>
        <v>0</v>
      </c>
    </row>
    <row r="301" spans="1:4">
      <c r="A301" s="6" t="s">
        <v>33</v>
      </c>
      <c r="D301" s="15">
        <f t="shared" si="4"/>
        <v>0</v>
      </c>
    </row>
    <row r="302" spans="1:4">
      <c r="A302" s="7">
        <v>250</v>
      </c>
      <c r="B302" s="37">
        <f>+A302</f>
        <v>250</v>
      </c>
      <c r="C302" s="15">
        <f>+A302/$C$1</f>
        <v>0.29761904761904762</v>
      </c>
      <c r="D302" s="15">
        <f t="shared" si="4"/>
        <v>59.523809523809526</v>
      </c>
    </row>
    <row r="303" spans="1:4" ht="21.75">
      <c r="A303" s="4" t="s">
        <v>2</v>
      </c>
      <c r="D303" s="15">
        <f t="shared" si="4"/>
        <v>0</v>
      </c>
    </row>
    <row r="304" spans="1:4">
      <c r="A304" s="5" t="s">
        <v>703</v>
      </c>
      <c r="D304" s="15">
        <f t="shared" si="4"/>
        <v>0</v>
      </c>
    </row>
    <row r="305" spans="1:4">
      <c r="A305" s="6" t="s">
        <v>152</v>
      </c>
      <c r="D305" s="15">
        <f t="shared" si="4"/>
        <v>0</v>
      </c>
    </row>
    <row r="306" spans="1:4">
      <c r="A306" s="7">
        <v>50</v>
      </c>
      <c r="B306" s="37">
        <f>+A306</f>
        <v>50</v>
      </c>
      <c r="C306" s="15">
        <f>+A306/$C$1</f>
        <v>5.9523809523809521E-2</v>
      </c>
      <c r="D306" s="15">
        <f t="shared" si="4"/>
        <v>11.904761904761903</v>
      </c>
    </row>
    <row r="307" spans="1:4" ht="21.75">
      <c r="A307" s="4" t="s">
        <v>2</v>
      </c>
      <c r="D307" s="15">
        <f t="shared" si="4"/>
        <v>0</v>
      </c>
    </row>
    <row r="308" spans="1:4">
      <c r="A308" s="5" t="s">
        <v>704</v>
      </c>
      <c r="D308" s="15">
        <f t="shared" si="4"/>
        <v>0</v>
      </c>
    </row>
    <row r="309" spans="1:4">
      <c r="A309" s="6" t="s">
        <v>705</v>
      </c>
      <c r="D309" s="15">
        <f t="shared" si="4"/>
        <v>0</v>
      </c>
    </row>
    <row r="310" spans="1:4">
      <c r="A310" s="7">
        <v>399</v>
      </c>
      <c r="B310" s="37">
        <f>+A310</f>
        <v>399</v>
      </c>
      <c r="C310" s="15">
        <f>+A310/$C$1</f>
        <v>0.47499999999999998</v>
      </c>
      <c r="D310" s="15">
        <f t="shared" si="4"/>
        <v>95</v>
      </c>
    </row>
    <row r="311" spans="1:4" ht="18.75">
      <c r="A311" s="8"/>
      <c r="D311" s="15">
        <f t="shared" si="4"/>
        <v>0</v>
      </c>
    </row>
    <row r="312" spans="1:4" ht="21.75">
      <c r="A312" s="4" t="s">
        <v>2</v>
      </c>
      <c r="D312" s="15">
        <f t="shared" si="4"/>
        <v>0</v>
      </c>
    </row>
    <row r="313" spans="1:4">
      <c r="A313" s="5" t="s">
        <v>706</v>
      </c>
      <c r="D313" s="15">
        <f t="shared" si="4"/>
        <v>0</v>
      </c>
    </row>
    <row r="314" spans="1:4">
      <c r="A314" s="6" t="s">
        <v>707</v>
      </c>
      <c r="D314" s="15">
        <f t="shared" si="4"/>
        <v>0</v>
      </c>
    </row>
    <row r="315" spans="1:4">
      <c r="A315" s="7">
        <v>259</v>
      </c>
      <c r="B315" s="37">
        <f>+A315</f>
        <v>259</v>
      </c>
      <c r="C315" s="15">
        <f>+A315/$C$1</f>
        <v>0.30833333333333335</v>
      </c>
      <c r="D315" s="15">
        <f t="shared" si="4"/>
        <v>61.666666666666671</v>
      </c>
    </row>
    <row r="316" spans="1:4" ht="18.75">
      <c r="A316" s="8"/>
      <c r="D316" s="15">
        <f t="shared" si="4"/>
        <v>0</v>
      </c>
    </row>
    <row r="317" spans="1:4" ht="21.75">
      <c r="A317" s="4" t="s">
        <v>2</v>
      </c>
      <c r="D317" s="15">
        <f t="shared" si="4"/>
        <v>0</v>
      </c>
    </row>
    <row r="318" spans="1:4">
      <c r="A318" s="5" t="s">
        <v>708</v>
      </c>
      <c r="D318" s="15">
        <f t="shared" si="4"/>
        <v>0</v>
      </c>
    </row>
    <row r="319" spans="1:4">
      <c r="A319" s="6" t="s">
        <v>709</v>
      </c>
      <c r="D319" s="15">
        <f t="shared" si="4"/>
        <v>0</v>
      </c>
    </row>
    <row r="320" spans="1:4">
      <c r="A320" s="7">
        <v>499</v>
      </c>
      <c r="B320" s="37">
        <f>+A320</f>
        <v>499</v>
      </c>
      <c r="C320" s="15">
        <f>+A320/$C$1</f>
        <v>0.59404761904761905</v>
      </c>
      <c r="D320" s="15">
        <f t="shared" si="4"/>
        <v>118.80952380952381</v>
      </c>
    </row>
    <row r="321" spans="1:6" ht="18.75">
      <c r="A321" s="8"/>
      <c r="D321" s="15">
        <f t="shared" si="4"/>
        <v>0</v>
      </c>
    </row>
    <row r="322" spans="1:6" ht="21.75">
      <c r="A322" s="4" t="s">
        <v>2</v>
      </c>
      <c r="D322" s="15">
        <f t="shared" si="4"/>
        <v>0</v>
      </c>
    </row>
    <row r="323" spans="1:6">
      <c r="A323" s="5" t="s">
        <v>71</v>
      </c>
      <c r="D323" s="15">
        <f t="shared" si="4"/>
        <v>0</v>
      </c>
    </row>
    <row r="324" spans="1:6">
      <c r="A324" s="6" t="s">
        <v>710</v>
      </c>
      <c r="D324" s="15">
        <f t="shared" si="4"/>
        <v>0</v>
      </c>
    </row>
    <row r="325" spans="1:6">
      <c r="A325" s="7">
        <v>2268</v>
      </c>
      <c r="B325" s="37">
        <f>+A325</f>
        <v>2268</v>
      </c>
      <c r="C325" s="15">
        <f>+A325/$C$1</f>
        <v>2.7</v>
      </c>
      <c r="D325" s="15">
        <f t="shared" ref="D325:D388" si="5">+C325*$D$1</f>
        <v>540</v>
      </c>
      <c r="F325" s="53">
        <f>+D325</f>
        <v>540</v>
      </c>
    </row>
    <row r="326" spans="1:6" ht="21.75">
      <c r="A326" s="4" t="s">
        <v>2</v>
      </c>
      <c r="D326" s="15">
        <f t="shared" si="5"/>
        <v>0</v>
      </c>
    </row>
    <row r="327" spans="1:6">
      <c r="A327" s="1" t="s">
        <v>73</v>
      </c>
      <c r="D327" s="15">
        <f t="shared" si="5"/>
        <v>0</v>
      </c>
    </row>
    <row r="328" spans="1:6" ht="18">
      <c r="A328" s="2" t="s">
        <v>1</v>
      </c>
      <c r="D328" s="15">
        <f t="shared" si="5"/>
        <v>0</v>
      </c>
    </row>
    <row r="329" spans="1:6">
      <c r="A329" s="3">
        <v>8205.2999999999993</v>
      </c>
      <c r="B329" s="37">
        <f>+A329</f>
        <v>8205.2999999999993</v>
      </c>
      <c r="C329" s="15">
        <f>+A329/$C$1</f>
        <v>9.7682142857142846</v>
      </c>
      <c r="D329" s="15">
        <f t="shared" si="5"/>
        <v>1953.6428571428569</v>
      </c>
    </row>
    <row r="330" spans="1:6" ht="21.75">
      <c r="A330" s="4" t="s">
        <v>2</v>
      </c>
      <c r="D330" s="15">
        <f t="shared" si="5"/>
        <v>0</v>
      </c>
    </row>
    <row r="331" spans="1:6">
      <c r="A331" s="5" t="s">
        <v>74</v>
      </c>
      <c r="D331" s="15">
        <f t="shared" si="5"/>
        <v>0</v>
      </c>
    </row>
    <row r="332" spans="1:6">
      <c r="A332" s="6" t="s">
        <v>711</v>
      </c>
      <c r="D332" s="15">
        <f t="shared" si="5"/>
        <v>0</v>
      </c>
    </row>
    <row r="333" spans="1:6">
      <c r="A333" s="7">
        <v>495.6</v>
      </c>
      <c r="B333" s="37">
        <f>+A333</f>
        <v>495.6</v>
      </c>
      <c r="C333" s="15">
        <f>+A333/$C$1</f>
        <v>0.59000000000000008</v>
      </c>
      <c r="D333" s="15">
        <f t="shared" si="5"/>
        <v>118.00000000000001</v>
      </c>
    </row>
    <row r="334" spans="1:6" ht="18.75">
      <c r="A334" s="8"/>
      <c r="D334" s="15">
        <f t="shared" si="5"/>
        <v>0</v>
      </c>
    </row>
    <row r="335" spans="1:6" ht="21.75">
      <c r="A335" s="4" t="s">
        <v>2</v>
      </c>
      <c r="D335" s="15">
        <f t="shared" si="5"/>
        <v>0</v>
      </c>
    </row>
    <row r="336" spans="1:6">
      <c r="A336" s="5" t="s">
        <v>76</v>
      </c>
      <c r="D336" s="15">
        <f t="shared" si="5"/>
        <v>0</v>
      </c>
    </row>
    <row r="337" spans="1:4">
      <c r="A337" s="6" t="s">
        <v>712</v>
      </c>
      <c r="D337" s="15">
        <f t="shared" si="5"/>
        <v>0</v>
      </c>
    </row>
    <row r="338" spans="1:4">
      <c r="A338" s="7">
        <v>275.76</v>
      </c>
      <c r="B338" s="37">
        <f>+A338</f>
        <v>275.76</v>
      </c>
      <c r="C338" s="15">
        <f>+A338/$C$1</f>
        <v>0.32828571428571429</v>
      </c>
      <c r="D338" s="15">
        <f t="shared" si="5"/>
        <v>65.657142857142858</v>
      </c>
    </row>
    <row r="339" spans="1:4" ht="18.75">
      <c r="A339" s="8"/>
      <c r="D339" s="15">
        <f t="shared" si="5"/>
        <v>0</v>
      </c>
    </row>
    <row r="340" spans="1:4" ht="21.75">
      <c r="A340" s="4" t="s">
        <v>2</v>
      </c>
      <c r="D340" s="15">
        <f t="shared" si="5"/>
        <v>0</v>
      </c>
    </row>
    <row r="341" spans="1:4">
      <c r="A341" s="5" t="s">
        <v>78</v>
      </c>
      <c r="D341" s="15">
        <f t="shared" si="5"/>
        <v>0</v>
      </c>
    </row>
    <row r="342" spans="1:4">
      <c r="A342" s="6" t="s">
        <v>379</v>
      </c>
      <c r="D342" s="15">
        <f t="shared" si="5"/>
        <v>0</v>
      </c>
    </row>
    <row r="343" spans="1:4">
      <c r="A343" s="7">
        <v>180</v>
      </c>
      <c r="B343" s="37">
        <f>+A343</f>
        <v>180</v>
      </c>
      <c r="C343" s="15">
        <f>+A343/$C$1</f>
        <v>0.21428571428571427</v>
      </c>
      <c r="D343" s="15">
        <f t="shared" si="5"/>
        <v>42.857142857142854</v>
      </c>
    </row>
    <row r="344" spans="1:4" ht="21.75">
      <c r="A344" s="4" t="s">
        <v>2</v>
      </c>
      <c r="D344" s="15">
        <f t="shared" si="5"/>
        <v>0</v>
      </c>
    </row>
    <row r="345" spans="1:4">
      <c r="A345" s="5" t="s">
        <v>158</v>
      </c>
      <c r="D345" s="15">
        <f t="shared" si="5"/>
        <v>0</v>
      </c>
    </row>
    <row r="346" spans="1:4">
      <c r="A346" s="6" t="s">
        <v>713</v>
      </c>
      <c r="D346" s="15">
        <f t="shared" si="5"/>
        <v>0</v>
      </c>
    </row>
    <row r="347" spans="1:4">
      <c r="A347" s="7">
        <v>450.16</v>
      </c>
      <c r="B347" s="37">
        <f>+A347</f>
        <v>450.16</v>
      </c>
      <c r="C347" s="15">
        <f>+A347/$C$1</f>
        <v>0.53590476190476188</v>
      </c>
      <c r="D347" s="15">
        <f t="shared" si="5"/>
        <v>107.18095238095238</v>
      </c>
    </row>
    <row r="348" spans="1:4" ht="18.75">
      <c r="A348" s="8"/>
      <c r="D348" s="15">
        <f t="shared" si="5"/>
        <v>0</v>
      </c>
    </row>
    <row r="349" spans="1:4" ht="21.75">
      <c r="A349" s="4" t="s">
        <v>2</v>
      </c>
      <c r="D349" s="15">
        <f t="shared" si="5"/>
        <v>0</v>
      </c>
    </row>
    <row r="350" spans="1:4">
      <c r="A350" s="5" t="s">
        <v>273</v>
      </c>
      <c r="D350" s="15">
        <f t="shared" si="5"/>
        <v>0</v>
      </c>
    </row>
    <row r="351" spans="1:4">
      <c r="A351" s="6" t="s">
        <v>426</v>
      </c>
      <c r="D351" s="15">
        <f t="shared" si="5"/>
        <v>0</v>
      </c>
    </row>
    <row r="352" spans="1:4">
      <c r="A352" s="7">
        <v>300</v>
      </c>
      <c r="B352" s="37">
        <f>+A352</f>
        <v>300</v>
      </c>
      <c r="C352" s="15">
        <f>+A352/$C$1</f>
        <v>0.35714285714285715</v>
      </c>
      <c r="D352" s="15">
        <f t="shared" si="5"/>
        <v>71.428571428571431</v>
      </c>
    </row>
    <row r="353" spans="1:4" ht="21.75">
      <c r="A353" s="4" t="s">
        <v>2</v>
      </c>
      <c r="D353" s="15">
        <f t="shared" si="5"/>
        <v>0</v>
      </c>
    </row>
    <row r="354" spans="1:4">
      <c r="A354" s="5" t="s">
        <v>714</v>
      </c>
      <c r="D354" s="15">
        <f t="shared" si="5"/>
        <v>0</v>
      </c>
    </row>
    <row r="355" spans="1:4">
      <c r="A355" s="6" t="s">
        <v>715</v>
      </c>
      <c r="D355" s="15">
        <f t="shared" si="5"/>
        <v>0</v>
      </c>
    </row>
    <row r="356" spans="1:4">
      <c r="A356" s="7">
        <v>500</v>
      </c>
      <c r="B356" s="37">
        <f>+A356</f>
        <v>500</v>
      </c>
      <c r="C356" s="15">
        <f>+A356/$C$1</f>
        <v>0.59523809523809523</v>
      </c>
      <c r="D356" s="15">
        <f t="shared" si="5"/>
        <v>119.04761904761905</v>
      </c>
    </row>
    <row r="357" spans="1:4" ht="21.75">
      <c r="A357" s="4" t="s">
        <v>2</v>
      </c>
      <c r="D357" s="15">
        <f t="shared" si="5"/>
        <v>0</v>
      </c>
    </row>
    <row r="358" spans="1:4">
      <c r="A358" s="5" t="s">
        <v>277</v>
      </c>
      <c r="D358" s="15">
        <f t="shared" si="5"/>
        <v>0</v>
      </c>
    </row>
    <row r="359" spans="1:4">
      <c r="A359" s="6" t="s">
        <v>480</v>
      </c>
      <c r="D359" s="15">
        <f t="shared" si="5"/>
        <v>0</v>
      </c>
    </row>
    <row r="360" spans="1:4">
      <c r="A360" s="7">
        <v>64.98</v>
      </c>
      <c r="B360" s="37">
        <f>+A360</f>
        <v>64.98</v>
      </c>
      <c r="C360" s="15">
        <f>+A360/$C$1</f>
        <v>7.735714285714286E-2</v>
      </c>
      <c r="D360" s="15">
        <f t="shared" si="5"/>
        <v>15.471428571428572</v>
      </c>
    </row>
    <row r="361" spans="1:4" ht="18.75">
      <c r="A361" s="8"/>
      <c r="D361" s="15">
        <f t="shared" si="5"/>
        <v>0</v>
      </c>
    </row>
    <row r="362" spans="1:4" ht="21.75">
      <c r="A362" s="4" t="s">
        <v>2</v>
      </c>
      <c r="D362" s="15">
        <f t="shared" si="5"/>
        <v>0</v>
      </c>
    </row>
    <row r="363" spans="1:4">
      <c r="A363" s="5" t="s">
        <v>279</v>
      </c>
      <c r="D363" s="15">
        <f t="shared" si="5"/>
        <v>0</v>
      </c>
    </row>
    <row r="364" spans="1:4">
      <c r="A364" s="6" t="s">
        <v>716</v>
      </c>
      <c r="D364" s="15">
        <f t="shared" si="5"/>
        <v>0</v>
      </c>
    </row>
    <row r="365" spans="1:4">
      <c r="A365" s="7">
        <v>314.8</v>
      </c>
      <c r="B365" s="37">
        <f>+A365</f>
        <v>314.8</v>
      </c>
      <c r="C365" s="15">
        <f>+A365/$C$1</f>
        <v>0.3747619047619048</v>
      </c>
      <c r="D365" s="15">
        <f t="shared" si="5"/>
        <v>74.952380952380963</v>
      </c>
    </row>
    <row r="366" spans="1:4" ht="18.75">
      <c r="A366" s="8"/>
      <c r="D366" s="15">
        <f t="shared" si="5"/>
        <v>0</v>
      </c>
    </row>
    <row r="367" spans="1:4" ht="21.75">
      <c r="A367" s="4" t="s">
        <v>2</v>
      </c>
      <c r="D367" s="15">
        <f t="shared" si="5"/>
        <v>0</v>
      </c>
    </row>
    <row r="368" spans="1:4">
      <c r="A368" s="5" t="s">
        <v>86</v>
      </c>
      <c r="D368" s="15">
        <f t="shared" si="5"/>
        <v>0</v>
      </c>
    </row>
    <row r="369" spans="1:6">
      <c r="A369" s="6" t="s">
        <v>717</v>
      </c>
      <c r="D369" s="15">
        <f t="shared" si="5"/>
        <v>0</v>
      </c>
    </row>
    <row r="370" spans="1:6">
      <c r="A370" s="7">
        <v>5624</v>
      </c>
      <c r="B370" s="37">
        <f>+A370</f>
        <v>5624</v>
      </c>
      <c r="C370" s="15">
        <f>+A370/$C$1</f>
        <v>6.6952380952380954</v>
      </c>
      <c r="D370" s="15">
        <f t="shared" si="5"/>
        <v>1339.047619047619</v>
      </c>
      <c r="F370" s="53">
        <f>+D370</f>
        <v>1339.047619047619</v>
      </c>
    </row>
    <row r="371" spans="1:6" ht="21.75">
      <c r="A371" s="4" t="s">
        <v>2</v>
      </c>
      <c r="D371" s="15">
        <f t="shared" si="5"/>
        <v>0</v>
      </c>
    </row>
    <row r="372" spans="1:6">
      <c r="A372" s="1" t="s">
        <v>282</v>
      </c>
      <c r="D372" s="15">
        <f t="shared" si="5"/>
        <v>0</v>
      </c>
    </row>
    <row r="373" spans="1:6" ht="18">
      <c r="A373" s="2" t="s">
        <v>1</v>
      </c>
      <c r="D373" s="15">
        <f t="shared" si="5"/>
        <v>0</v>
      </c>
    </row>
    <row r="374" spans="1:6">
      <c r="A374" s="3">
        <v>7790</v>
      </c>
      <c r="B374" s="37">
        <f>+A374</f>
        <v>7790</v>
      </c>
      <c r="C374" s="15">
        <f>+A374/$C$1</f>
        <v>9.2738095238095237</v>
      </c>
      <c r="D374" s="15">
        <f t="shared" si="5"/>
        <v>1854.7619047619048</v>
      </c>
    </row>
    <row r="375" spans="1:6" ht="21.75">
      <c r="A375" s="4" t="s">
        <v>2</v>
      </c>
      <c r="D375" s="15">
        <f t="shared" si="5"/>
        <v>0</v>
      </c>
    </row>
    <row r="376" spans="1:6">
      <c r="A376" s="5" t="s">
        <v>718</v>
      </c>
      <c r="D376" s="15">
        <f t="shared" si="5"/>
        <v>0</v>
      </c>
    </row>
    <row r="377" spans="1:6">
      <c r="A377" s="6" t="s">
        <v>719</v>
      </c>
      <c r="D377" s="15">
        <f t="shared" si="5"/>
        <v>0</v>
      </c>
    </row>
    <row r="378" spans="1:6">
      <c r="A378" s="7">
        <v>3200</v>
      </c>
      <c r="B378" s="37">
        <f>+A378</f>
        <v>3200</v>
      </c>
      <c r="C378" s="15">
        <f>+A378/$C$1</f>
        <v>3.8095238095238093</v>
      </c>
      <c r="D378" s="15">
        <f t="shared" si="5"/>
        <v>761.90476190476181</v>
      </c>
    </row>
    <row r="379" spans="1:6" ht="21.75">
      <c r="A379" s="4" t="s">
        <v>2</v>
      </c>
      <c r="D379" s="15">
        <f t="shared" si="5"/>
        <v>0</v>
      </c>
    </row>
    <row r="380" spans="1:6">
      <c r="A380" s="5" t="s">
        <v>720</v>
      </c>
      <c r="D380" s="15">
        <f t="shared" si="5"/>
        <v>0</v>
      </c>
    </row>
    <row r="381" spans="1:6">
      <c r="A381" s="6" t="s">
        <v>721</v>
      </c>
      <c r="D381" s="15">
        <f t="shared" si="5"/>
        <v>0</v>
      </c>
    </row>
    <row r="382" spans="1:6">
      <c r="A382" s="7">
        <v>1600</v>
      </c>
      <c r="B382" s="37">
        <f>+A382</f>
        <v>1600</v>
      </c>
      <c r="C382" s="15">
        <f>+A382/$C$1</f>
        <v>1.9047619047619047</v>
      </c>
      <c r="D382" s="15">
        <f t="shared" si="5"/>
        <v>380.95238095238091</v>
      </c>
    </row>
    <row r="383" spans="1:6" ht="21.75">
      <c r="A383" s="4" t="s">
        <v>2</v>
      </c>
      <c r="D383" s="15">
        <f t="shared" si="5"/>
        <v>0</v>
      </c>
    </row>
    <row r="384" spans="1:6">
      <c r="A384" s="5" t="s">
        <v>722</v>
      </c>
      <c r="D384" s="15">
        <f t="shared" si="5"/>
        <v>0</v>
      </c>
    </row>
    <row r="385" spans="1:4">
      <c r="A385" s="6" t="s">
        <v>144</v>
      </c>
      <c r="D385" s="15">
        <f t="shared" si="5"/>
        <v>0</v>
      </c>
    </row>
    <row r="386" spans="1:4">
      <c r="A386" s="7">
        <v>150</v>
      </c>
      <c r="B386" s="37">
        <f>+A386</f>
        <v>150</v>
      </c>
      <c r="C386" s="15">
        <f>+A386/$C$1</f>
        <v>0.17857142857142858</v>
      </c>
      <c r="D386" s="15">
        <f t="shared" si="5"/>
        <v>35.714285714285715</v>
      </c>
    </row>
    <row r="387" spans="1:4" ht="21.75">
      <c r="A387" s="4" t="s">
        <v>2</v>
      </c>
      <c r="D387" s="15">
        <f t="shared" si="5"/>
        <v>0</v>
      </c>
    </row>
    <row r="388" spans="1:4">
      <c r="A388" s="5" t="s">
        <v>723</v>
      </c>
      <c r="D388" s="15">
        <f t="shared" si="5"/>
        <v>0</v>
      </c>
    </row>
    <row r="389" spans="1:4">
      <c r="A389" s="6" t="s">
        <v>152</v>
      </c>
      <c r="D389" s="15">
        <f t="shared" ref="D389:D406" si="6">+C389*$D$1</f>
        <v>0</v>
      </c>
    </row>
    <row r="390" spans="1:4">
      <c r="A390" s="7">
        <v>50</v>
      </c>
      <c r="B390" s="37">
        <f>+A390</f>
        <v>50</v>
      </c>
      <c r="C390" s="15">
        <f>+A390/$C$1</f>
        <v>5.9523809523809521E-2</v>
      </c>
      <c r="D390" s="15">
        <f t="shared" si="6"/>
        <v>11.904761904761903</v>
      </c>
    </row>
    <row r="391" spans="1:4" ht="21.75">
      <c r="A391" s="4" t="s">
        <v>2</v>
      </c>
      <c r="D391" s="15">
        <f t="shared" si="6"/>
        <v>0</v>
      </c>
    </row>
    <row r="392" spans="1:4">
      <c r="A392" s="5" t="s">
        <v>291</v>
      </c>
      <c r="D392" s="15">
        <f t="shared" si="6"/>
        <v>0</v>
      </c>
    </row>
    <row r="393" spans="1:4">
      <c r="A393" s="6" t="s">
        <v>144</v>
      </c>
      <c r="D393" s="15">
        <f t="shared" si="6"/>
        <v>0</v>
      </c>
    </row>
    <row r="394" spans="1:4">
      <c r="A394" s="7">
        <v>150</v>
      </c>
      <c r="B394" s="37">
        <f>+A394</f>
        <v>150</v>
      </c>
      <c r="C394" s="15">
        <f>+A394/$C$1</f>
        <v>0.17857142857142858</v>
      </c>
      <c r="D394" s="15">
        <f t="shared" si="6"/>
        <v>35.714285714285715</v>
      </c>
    </row>
    <row r="395" spans="1:4" ht="21.75">
      <c r="A395" s="4" t="s">
        <v>2</v>
      </c>
      <c r="D395" s="15">
        <f t="shared" si="6"/>
        <v>0</v>
      </c>
    </row>
    <row r="396" spans="1:4">
      <c r="A396" s="5" t="s">
        <v>724</v>
      </c>
      <c r="D396" s="15">
        <f t="shared" si="6"/>
        <v>0</v>
      </c>
    </row>
    <row r="397" spans="1:4">
      <c r="A397" s="6" t="s">
        <v>426</v>
      </c>
      <c r="D397" s="15">
        <f t="shared" si="6"/>
        <v>0</v>
      </c>
    </row>
    <row r="398" spans="1:4">
      <c r="A398" s="7">
        <v>300</v>
      </c>
      <c r="B398" s="37">
        <f>+A398</f>
        <v>300</v>
      </c>
      <c r="C398" s="15">
        <f>+A398/$C$1</f>
        <v>0.35714285714285715</v>
      </c>
      <c r="D398" s="15">
        <f t="shared" si="6"/>
        <v>71.428571428571431</v>
      </c>
    </row>
    <row r="399" spans="1:4" ht="21.75">
      <c r="A399" s="4" t="s">
        <v>2</v>
      </c>
      <c r="D399" s="15">
        <f t="shared" si="6"/>
        <v>0</v>
      </c>
    </row>
    <row r="400" spans="1:4">
      <c r="A400" s="5" t="s">
        <v>725</v>
      </c>
      <c r="D400" s="15">
        <f t="shared" si="6"/>
        <v>0</v>
      </c>
    </row>
    <row r="401" spans="1:7">
      <c r="A401" s="6" t="s">
        <v>70</v>
      </c>
      <c r="D401" s="15">
        <f t="shared" si="6"/>
        <v>0</v>
      </c>
    </row>
    <row r="402" spans="1:7">
      <c r="A402" s="7">
        <v>100</v>
      </c>
      <c r="B402" s="37">
        <f>+A402</f>
        <v>100</v>
      </c>
      <c r="C402" s="15">
        <f>+A402/$C$1</f>
        <v>0.11904761904761904</v>
      </c>
      <c r="D402" s="15">
        <f t="shared" si="6"/>
        <v>23.809523809523807</v>
      </c>
    </row>
    <row r="403" spans="1:7" ht="21.75">
      <c r="A403" s="4" t="s">
        <v>2</v>
      </c>
      <c r="D403" s="15">
        <f t="shared" si="6"/>
        <v>0</v>
      </c>
    </row>
    <row r="404" spans="1:7">
      <c r="A404" s="5" t="s">
        <v>293</v>
      </c>
      <c r="D404" s="15">
        <f t="shared" si="6"/>
        <v>0</v>
      </c>
    </row>
    <row r="405" spans="1:7">
      <c r="A405" s="6" t="s">
        <v>726</v>
      </c>
      <c r="D405" s="15">
        <f t="shared" si="6"/>
        <v>0</v>
      </c>
    </row>
    <row r="406" spans="1:7">
      <c r="A406" s="7">
        <v>2240</v>
      </c>
      <c r="B406" s="37">
        <f>+A406</f>
        <v>2240</v>
      </c>
      <c r="C406" s="15">
        <f>+A406/$C$1</f>
        <v>2.6666666666666665</v>
      </c>
      <c r="D406" s="15">
        <f t="shared" si="6"/>
        <v>533.33333333333326</v>
      </c>
      <c r="F406" s="53">
        <f>+D406</f>
        <v>533.33333333333326</v>
      </c>
    </row>
    <row r="407" spans="1:7" ht="21.75">
      <c r="A407" s="4" t="s">
        <v>2</v>
      </c>
    </row>
    <row r="408" spans="1:7">
      <c r="A408" s="1" t="s">
        <v>97</v>
      </c>
    </row>
    <row r="409" spans="1:7">
      <c r="A409" s="9" t="s">
        <v>98</v>
      </c>
    </row>
    <row r="410" spans="1:7">
      <c r="A410" s="10">
        <v>119721.78</v>
      </c>
      <c r="B410" s="15">
        <f>SUM(B2:B409)</f>
        <v>150787.26</v>
      </c>
      <c r="D410" s="15">
        <f>SUM(D2:D409)</f>
        <v>35901.728571428575</v>
      </c>
      <c r="F410" s="15">
        <f>SUM(F2:F409)</f>
        <v>6107.6190476190477</v>
      </c>
      <c r="G410" s="54">
        <f>+D410-F410</f>
        <v>29794.109523809529</v>
      </c>
    </row>
    <row r="411" spans="1:7">
      <c r="F411"/>
    </row>
    <row r="412" spans="1:7">
      <c r="C412" t="s">
        <v>2032</v>
      </c>
      <c r="E412">
        <f>4*5</f>
        <v>20</v>
      </c>
      <c r="F412"/>
    </row>
    <row r="413" spans="1:7">
      <c r="C413" t="s">
        <v>2027</v>
      </c>
      <c r="D413" t="s">
        <v>2028</v>
      </c>
      <c r="E413">
        <f>450*E412</f>
        <v>9000</v>
      </c>
      <c r="F413">
        <v>450</v>
      </c>
    </row>
    <row r="414" spans="1:7">
      <c r="D414" t="s">
        <v>2029</v>
      </c>
      <c r="E414">
        <f>500*E412</f>
        <v>10000</v>
      </c>
      <c r="F414">
        <v>250</v>
      </c>
    </row>
    <row r="415" spans="1:7">
      <c r="D415" t="s">
        <v>2030</v>
      </c>
      <c r="E415">
        <f>350*E412</f>
        <v>7000</v>
      </c>
      <c r="F415">
        <v>350</v>
      </c>
    </row>
    <row r="416" spans="1:7">
      <c r="D416" t="s">
        <v>2031</v>
      </c>
      <c r="E416">
        <f>500*E412</f>
        <v>10000</v>
      </c>
      <c r="F416">
        <v>500</v>
      </c>
      <c r="G416" s="55">
        <f>SUM(E413:E416)</f>
        <v>36000</v>
      </c>
    </row>
    <row r="417" spans="5:10">
      <c r="F417"/>
    </row>
    <row r="418" spans="5:10">
      <c r="E418" s="56"/>
      <c r="F418" s="15">
        <f>290*200</f>
        <v>58000</v>
      </c>
      <c r="G418" s="56">
        <f>+G410+G416</f>
        <v>65794.109523809529</v>
      </c>
      <c r="I418">
        <f>+G418/1800</f>
        <v>36.552283068783069</v>
      </c>
      <c r="J418">
        <f>+I418/12</f>
        <v>3.0460235890652556</v>
      </c>
    </row>
    <row r="419" spans="5:10">
      <c r="F419"/>
      <c r="G419" s="15">
        <f>+G418/D1</f>
        <v>328.97054761904764</v>
      </c>
    </row>
    <row r="420" spans="5:10">
      <c r="F420"/>
    </row>
    <row r="421" spans="5:10">
      <c r="F421"/>
    </row>
    <row r="422" spans="5:10">
      <c r="F422"/>
    </row>
    <row r="423" spans="5:10">
      <c r="F423"/>
    </row>
    <row r="424" spans="5:10">
      <c r="F424"/>
    </row>
    <row r="425" spans="5:10">
      <c r="F425"/>
    </row>
    <row r="426" spans="5:10">
      <c r="F426"/>
    </row>
    <row r="427" spans="5:10">
      <c r="F427"/>
    </row>
    <row r="428" spans="5:10">
      <c r="F428"/>
    </row>
    <row r="429" spans="5:10">
      <c r="F429"/>
    </row>
    <row r="430" spans="5:10">
      <c r="F430"/>
    </row>
    <row r="431" spans="5:10">
      <c r="F431"/>
    </row>
    <row r="432" spans="5:10">
      <c r="F432"/>
    </row>
    <row r="433" spans="6:6">
      <c r="F433"/>
    </row>
    <row r="434" spans="6:6">
      <c r="F434"/>
    </row>
    <row r="435" spans="6:6">
      <c r="F435"/>
    </row>
    <row r="436" spans="6:6">
      <c r="F436"/>
    </row>
    <row r="437" spans="6:6">
      <c r="F437"/>
    </row>
    <row r="438" spans="6:6">
      <c r="F438"/>
    </row>
    <row r="439" spans="6:6">
      <c r="F439"/>
    </row>
    <row r="440" spans="6:6">
      <c r="F440"/>
    </row>
    <row r="441" spans="6:6">
      <c r="F441"/>
    </row>
    <row r="442" spans="6:6">
      <c r="F442"/>
    </row>
    <row r="443" spans="6:6">
      <c r="F443"/>
    </row>
    <row r="444" spans="6:6">
      <c r="F444"/>
    </row>
    <row r="445" spans="6:6">
      <c r="F445"/>
    </row>
    <row r="446" spans="6:6">
      <c r="F44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1E7B2-F88B-489E-AFD1-BB20B8350ACE}">
  <dimension ref="A1:B209"/>
  <sheetViews>
    <sheetView workbookViewId="0">
      <selection activeCell="A2" sqref="A2:A209"/>
    </sheetView>
  </sheetViews>
  <sheetFormatPr defaultRowHeight="15"/>
  <cols>
    <col min="1" max="1" width="49.28515625" customWidth="1"/>
    <col min="2" max="2" width="81.140625" customWidth="1"/>
  </cols>
  <sheetData>
    <row r="1" spans="1:2" ht="315">
      <c r="A1" s="11" t="s">
        <v>727</v>
      </c>
      <c r="B1" s="11" t="s">
        <v>728</v>
      </c>
    </row>
    <row r="2" spans="1:2">
      <c r="A2" s="1" t="s">
        <v>535</v>
      </c>
    </row>
    <row r="3" spans="1:2" ht="18">
      <c r="A3" s="2" t="s">
        <v>1</v>
      </c>
    </row>
    <row r="4" spans="1:2">
      <c r="A4" s="3">
        <v>3256</v>
      </c>
    </row>
    <row r="5" spans="1:2" ht="21.75">
      <c r="A5" s="4" t="s">
        <v>2</v>
      </c>
    </row>
    <row r="6" spans="1:2">
      <c r="A6" s="5" t="s">
        <v>729</v>
      </c>
    </row>
    <row r="7" spans="1:2">
      <c r="A7" s="6" t="s">
        <v>730</v>
      </c>
    </row>
    <row r="8" spans="1:2">
      <c r="A8" s="7">
        <v>435</v>
      </c>
    </row>
    <row r="9" spans="1:2" ht="21.75">
      <c r="A9" s="4" t="s">
        <v>2</v>
      </c>
    </row>
    <row r="10" spans="1:2">
      <c r="A10" s="5" t="s">
        <v>731</v>
      </c>
    </row>
    <row r="11" spans="1:2">
      <c r="A11" s="6" t="s">
        <v>125</v>
      </c>
    </row>
    <row r="12" spans="1:2">
      <c r="A12" s="7">
        <v>165</v>
      </c>
    </row>
    <row r="13" spans="1:2" ht="21.75">
      <c r="A13" s="4" t="s">
        <v>2</v>
      </c>
    </row>
    <row r="14" spans="1:2">
      <c r="A14" s="5" t="s">
        <v>732</v>
      </c>
    </row>
    <row r="15" spans="1:2">
      <c r="A15" s="6" t="s">
        <v>733</v>
      </c>
    </row>
    <row r="16" spans="1:2">
      <c r="A16" s="7">
        <v>66</v>
      </c>
    </row>
    <row r="17" spans="1:1" ht="21.75">
      <c r="A17" s="4" t="s">
        <v>2</v>
      </c>
    </row>
    <row r="18" spans="1:1">
      <c r="A18" s="5" t="s">
        <v>734</v>
      </c>
    </row>
    <row r="19" spans="1:1">
      <c r="A19" s="6" t="s">
        <v>735</v>
      </c>
    </row>
    <row r="20" spans="1:1">
      <c r="A20" s="7">
        <v>360</v>
      </c>
    </row>
    <row r="21" spans="1:1" ht="21.75">
      <c r="A21" s="4" t="s">
        <v>2</v>
      </c>
    </row>
    <row r="22" spans="1:1">
      <c r="A22" s="5" t="s">
        <v>628</v>
      </c>
    </row>
    <row r="23" spans="1:1">
      <c r="A23" s="6" t="s">
        <v>736</v>
      </c>
    </row>
    <row r="24" spans="1:1">
      <c r="A24" s="7">
        <v>150</v>
      </c>
    </row>
    <row r="25" spans="1:1" ht="21.75">
      <c r="A25" s="4" t="s">
        <v>2</v>
      </c>
    </row>
    <row r="26" spans="1:1">
      <c r="A26" s="5" t="s">
        <v>630</v>
      </c>
    </row>
    <row r="27" spans="1:1">
      <c r="A27" s="6" t="s">
        <v>544</v>
      </c>
    </row>
    <row r="28" spans="1:1">
      <c r="A28" s="7">
        <v>380</v>
      </c>
    </row>
    <row r="29" spans="1:1" ht="21.75">
      <c r="A29" s="4" t="s">
        <v>2</v>
      </c>
    </row>
    <row r="30" spans="1:1">
      <c r="A30" s="5" t="s">
        <v>632</v>
      </c>
    </row>
    <row r="31" spans="1:1">
      <c r="A31" s="6" t="s">
        <v>737</v>
      </c>
    </row>
    <row r="32" spans="1:1">
      <c r="A32" s="7">
        <v>560</v>
      </c>
    </row>
    <row r="33" spans="1:1" ht="21.75">
      <c r="A33" s="4" t="s">
        <v>2</v>
      </c>
    </row>
    <row r="34" spans="1:1">
      <c r="A34" s="5" t="s">
        <v>634</v>
      </c>
    </row>
    <row r="35" spans="1:1">
      <c r="A35" s="6" t="s">
        <v>544</v>
      </c>
    </row>
    <row r="36" spans="1:1">
      <c r="A36" s="7">
        <v>380</v>
      </c>
    </row>
    <row r="37" spans="1:1" ht="21.75">
      <c r="A37" s="4" t="s">
        <v>2</v>
      </c>
    </row>
    <row r="38" spans="1:1">
      <c r="A38" s="5" t="s">
        <v>738</v>
      </c>
    </row>
    <row r="39" spans="1:1">
      <c r="A39" s="6" t="s">
        <v>739</v>
      </c>
    </row>
    <row r="40" spans="1:1">
      <c r="A40" s="7">
        <v>760</v>
      </c>
    </row>
    <row r="41" spans="1:1" ht="21.75">
      <c r="A41" s="4" t="s">
        <v>2</v>
      </c>
    </row>
    <row r="42" spans="1:1">
      <c r="A42" s="1" t="s">
        <v>436</v>
      </c>
    </row>
    <row r="43" spans="1:1" ht="18">
      <c r="A43" s="2" t="s">
        <v>1</v>
      </c>
    </row>
    <row r="44" spans="1:1">
      <c r="A44" s="3">
        <v>8259.36</v>
      </c>
    </row>
    <row r="45" spans="1:1" ht="21.75">
      <c r="A45" s="4" t="s">
        <v>2</v>
      </c>
    </row>
    <row r="46" spans="1:1">
      <c r="A46" s="5" t="s">
        <v>740</v>
      </c>
    </row>
    <row r="47" spans="1:1">
      <c r="A47" s="6" t="s">
        <v>741</v>
      </c>
    </row>
    <row r="48" spans="1:1">
      <c r="A48" s="7">
        <v>875</v>
      </c>
    </row>
    <row r="49" spans="1:1" ht="21.75">
      <c r="A49" s="4" t="s">
        <v>2</v>
      </c>
    </row>
    <row r="50" spans="1:1">
      <c r="A50" s="5" t="s">
        <v>742</v>
      </c>
    </row>
    <row r="51" spans="1:1">
      <c r="A51" s="6" t="s">
        <v>743</v>
      </c>
    </row>
    <row r="52" spans="1:1">
      <c r="A52" s="7">
        <v>150</v>
      </c>
    </row>
    <row r="53" spans="1:1" ht="21.75">
      <c r="A53" s="4" t="s">
        <v>2</v>
      </c>
    </row>
    <row r="54" spans="1:1">
      <c r="A54" s="5" t="s">
        <v>744</v>
      </c>
    </row>
    <row r="55" spans="1:1">
      <c r="A55" s="6" t="s">
        <v>743</v>
      </c>
    </row>
    <row r="56" spans="1:1">
      <c r="A56" s="7">
        <v>150</v>
      </c>
    </row>
    <row r="57" spans="1:1" ht="21.75">
      <c r="A57" s="4" t="s">
        <v>2</v>
      </c>
    </row>
    <row r="58" spans="1:1">
      <c r="A58" s="5" t="s">
        <v>745</v>
      </c>
    </row>
    <row r="59" spans="1:1">
      <c r="A59" s="6" t="s">
        <v>746</v>
      </c>
    </row>
    <row r="60" spans="1:1">
      <c r="A60" s="7">
        <v>250</v>
      </c>
    </row>
    <row r="61" spans="1:1" ht="21.75">
      <c r="A61" s="4" t="s">
        <v>2</v>
      </c>
    </row>
    <row r="62" spans="1:1">
      <c r="A62" s="5" t="s">
        <v>747</v>
      </c>
    </row>
    <row r="63" spans="1:1">
      <c r="A63" s="6" t="s">
        <v>748</v>
      </c>
    </row>
    <row r="64" spans="1:1">
      <c r="A64" s="7">
        <v>186</v>
      </c>
    </row>
    <row r="65" spans="1:1" ht="21.75">
      <c r="A65" s="4" t="s">
        <v>2</v>
      </c>
    </row>
    <row r="66" spans="1:1">
      <c r="A66" s="5" t="s">
        <v>749</v>
      </c>
    </row>
    <row r="67" spans="1:1">
      <c r="A67" s="6" t="s">
        <v>750</v>
      </c>
    </row>
    <row r="68" spans="1:1">
      <c r="A68" s="7">
        <v>319.60000000000002</v>
      </c>
    </row>
    <row r="69" spans="1:1" ht="18.75">
      <c r="A69" s="8"/>
    </row>
    <row r="70" spans="1:1" ht="21.75">
      <c r="A70" s="4" t="s">
        <v>2</v>
      </c>
    </row>
    <row r="71" spans="1:1">
      <c r="A71" s="5" t="s">
        <v>751</v>
      </c>
    </row>
    <row r="72" spans="1:1">
      <c r="A72" s="6" t="s">
        <v>752</v>
      </c>
    </row>
    <row r="73" spans="1:1">
      <c r="A73" s="7">
        <v>616</v>
      </c>
    </row>
    <row r="74" spans="1:1" ht="21.75">
      <c r="A74" s="4" t="s">
        <v>2</v>
      </c>
    </row>
    <row r="75" spans="1:1">
      <c r="A75" s="5" t="s">
        <v>753</v>
      </c>
    </row>
    <row r="76" spans="1:1">
      <c r="A76" s="6" t="s">
        <v>315</v>
      </c>
    </row>
    <row r="77" spans="1:1">
      <c r="A77" s="7">
        <v>90</v>
      </c>
    </row>
    <row r="78" spans="1:1" ht="21.75">
      <c r="A78" s="4" t="s">
        <v>2</v>
      </c>
    </row>
    <row r="79" spans="1:1">
      <c r="A79" s="5" t="s">
        <v>754</v>
      </c>
    </row>
    <row r="80" spans="1:1">
      <c r="A80" s="6" t="s">
        <v>755</v>
      </c>
    </row>
    <row r="81" spans="1:1">
      <c r="A81" s="7">
        <v>242</v>
      </c>
    </row>
    <row r="82" spans="1:1" ht="21.75">
      <c r="A82" s="4" t="s">
        <v>2</v>
      </c>
    </row>
    <row r="83" spans="1:1">
      <c r="A83" s="5" t="s">
        <v>756</v>
      </c>
    </row>
    <row r="84" spans="1:1">
      <c r="A84" s="6" t="s">
        <v>757</v>
      </c>
    </row>
    <row r="85" spans="1:1">
      <c r="A85" s="7">
        <v>330</v>
      </c>
    </row>
    <row r="86" spans="1:1" ht="21.75">
      <c r="A86" s="4" t="s">
        <v>2</v>
      </c>
    </row>
    <row r="87" spans="1:1">
      <c r="A87" s="5" t="s">
        <v>758</v>
      </c>
    </row>
    <row r="88" spans="1:1">
      <c r="A88" s="6" t="s">
        <v>759</v>
      </c>
    </row>
    <row r="89" spans="1:1">
      <c r="A89" s="7">
        <v>132</v>
      </c>
    </row>
    <row r="90" spans="1:1" ht="21.75">
      <c r="A90" s="4" t="s">
        <v>2</v>
      </c>
    </row>
    <row r="91" spans="1:1">
      <c r="A91" s="5" t="s">
        <v>760</v>
      </c>
    </row>
    <row r="92" spans="1:1">
      <c r="A92" s="6" t="s">
        <v>761</v>
      </c>
    </row>
    <row r="93" spans="1:1">
      <c r="A93" s="7">
        <v>159.80000000000001</v>
      </c>
    </row>
    <row r="94" spans="1:1" ht="18.75">
      <c r="A94" s="8"/>
    </row>
    <row r="95" spans="1:1" ht="21.75">
      <c r="A95" s="4" t="s">
        <v>2</v>
      </c>
    </row>
    <row r="96" spans="1:1">
      <c r="A96" s="5" t="s">
        <v>446</v>
      </c>
    </row>
    <row r="97" spans="1:1">
      <c r="A97" s="6" t="s">
        <v>762</v>
      </c>
    </row>
    <row r="98" spans="1:1">
      <c r="A98" s="7">
        <v>195</v>
      </c>
    </row>
    <row r="99" spans="1:1" ht="21.75">
      <c r="A99" s="4" t="s">
        <v>2</v>
      </c>
    </row>
    <row r="100" spans="1:1">
      <c r="A100" s="5" t="s">
        <v>448</v>
      </c>
    </row>
    <row r="101" spans="1:1">
      <c r="A101" s="6" t="s">
        <v>538</v>
      </c>
    </row>
    <row r="102" spans="1:1">
      <c r="A102" s="7">
        <v>45</v>
      </c>
    </row>
    <row r="103" spans="1:1" ht="21.75">
      <c r="A103" s="4" t="s">
        <v>2</v>
      </c>
    </row>
    <row r="104" spans="1:1">
      <c r="A104" s="5" t="s">
        <v>763</v>
      </c>
    </row>
    <row r="105" spans="1:1">
      <c r="A105" s="6" t="s">
        <v>764</v>
      </c>
    </row>
    <row r="106" spans="1:1">
      <c r="A106" s="7">
        <v>20</v>
      </c>
    </row>
    <row r="107" spans="1:1" ht="18.75">
      <c r="A107" s="8"/>
    </row>
    <row r="108" spans="1:1" ht="21.75">
      <c r="A108" s="4" t="s">
        <v>2</v>
      </c>
    </row>
    <row r="109" spans="1:1">
      <c r="A109" s="5" t="s">
        <v>765</v>
      </c>
    </row>
    <row r="110" spans="1:1">
      <c r="A110" s="6" t="s">
        <v>766</v>
      </c>
    </row>
    <row r="111" spans="1:1">
      <c r="A111" s="7">
        <v>87.6</v>
      </c>
    </row>
    <row r="112" spans="1:1" ht="18.75">
      <c r="A112" s="8"/>
    </row>
    <row r="113" spans="1:1" ht="21.75">
      <c r="A113" s="4" t="s">
        <v>2</v>
      </c>
    </row>
    <row r="114" spans="1:1">
      <c r="A114" s="5" t="s">
        <v>767</v>
      </c>
    </row>
    <row r="115" spans="1:1">
      <c r="A115" s="6" t="s">
        <v>768</v>
      </c>
    </row>
    <row r="116" spans="1:1">
      <c r="A116" s="7">
        <v>43.12</v>
      </c>
    </row>
    <row r="117" spans="1:1" ht="18.75">
      <c r="A117" s="8"/>
    </row>
    <row r="118" spans="1:1" ht="21.75">
      <c r="A118" s="4" t="s">
        <v>2</v>
      </c>
    </row>
    <row r="119" spans="1:1">
      <c r="A119" s="5" t="s">
        <v>769</v>
      </c>
    </row>
    <row r="120" spans="1:1">
      <c r="A120" s="6" t="s">
        <v>770</v>
      </c>
    </row>
    <row r="121" spans="1:1">
      <c r="A121" s="7">
        <v>56.32</v>
      </c>
    </row>
    <row r="122" spans="1:1" ht="18.75">
      <c r="A122" s="8"/>
    </row>
    <row r="123" spans="1:1" ht="21.75">
      <c r="A123" s="4" t="s">
        <v>2</v>
      </c>
    </row>
    <row r="124" spans="1:1">
      <c r="A124" s="5" t="s">
        <v>771</v>
      </c>
    </row>
    <row r="125" spans="1:1">
      <c r="A125" s="6" t="s">
        <v>772</v>
      </c>
    </row>
    <row r="126" spans="1:1">
      <c r="A126" s="7">
        <v>183.92</v>
      </c>
    </row>
    <row r="127" spans="1:1" ht="18.75">
      <c r="A127" s="8"/>
    </row>
    <row r="128" spans="1:1" ht="21.75">
      <c r="A128" s="4" t="s">
        <v>2</v>
      </c>
    </row>
    <row r="129" spans="1:1">
      <c r="A129" s="5" t="s">
        <v>449</v>
      </c>
    </row>
    <row r="130" spans="1:1">
      <c r="A130" s="6" t="s">
        <v>773</v>
      </c>
    </row>
    <row r="131" spans="1:1">
      <c r="A131" s="7">
        <v>4128</v>
      </c>
    </row>
    <row r="132" spans="1:1" ht="21.75">
      <c r="A132" s="4" t="s">
        <v>2</v>
      </c>
    </row>
    <row r="133" spans="1:1">
      <c r="A133" s="1" t="s">
        <v>648</v>
      </c>
    </row>
    <row r="134" spans="1:1" ht="18">
      <c r="A134" s="2" t="s">
        <v>1</v>
      </c>
    </row>
    <row r="135" spans="1:1">
      <c r="A135" s="3">
        <v>10146</v>
      </c>
    </row>
    <row r="136" spans="1:1" ht="21.75">
      <c r="A136" s="4" t="s">
        <v>2</v>
      </c>
    </row>
    <row r="137" spans="1:1">
      <c r="A137" s="5" t="s">
        <v>774</v>
      </c>
    </row>
    <row r="138" spans="1:1">
      <c r="A138" s="6" t="s">
        <v>775</v>
      </c>
    </row>
    <row r="139" spans="1:1">
      <c r="A139" s="7">
        <v>7200</v>
      </c>
    </row>
    <row r="140" spans="1:1" ht="21.75">
      <c r="A140" s="4" t="s">
        <v>2</v>
      </c>
    </row>
    <row r="141" spans="1:1">
      <c r="A141" s="5" t="s">
        <v>653</v>
      </c>
    </row>
    <row r="142" spans="1:1">
      <c r="A142" s="6" t="s">
        <v>776</v>
      </c>
    </row>
    <row r="143" spans="1:1">
      <c r="A143" s="7">
        <v>450</v>
      </c>
    </row>
    <row r="144" spans="1:1" ht="21.75">
      <c r="A144" s="4" t="s">
        <v>2</v>
      </c>
    </row>
    <row r="145" spans="1:1">
      <c r="A145" s="5" t="s">
        <v>654</v>
      </c>
    </row>
    <row r="146" spans="1:1">
      <c r="A146" s="6" t="s">
        <v>341</v>
      </c>
    </row>
    <row r="147" spans="1:1">
      <c r="A147" s="7">
        <v>2496</v>
      </c>
    </row>
    <row r="148" spans="1:1" ht="21.75">
      <c r="A148" s="4" t="s">
        <v>2</v>
      </c>
    </row>
    <row r="149" spans="1:1">
      <c r="A149" s="1" t="s">
        <v>19</v>
      </c>
    </row>
    <row r="150" spans="1:1" ht="18">
      <c r="A150" s="2" t="s">
        <v>1</v>
      </c>
    </row>
    <row r="151" spans="1:1">
      <c r="A151" s="3">
        <v>4313.96</v>
      </c>
    </row>
    <row r="152" spans="1:1" ht="21.75">
      <c r="A152" s="4" t="s">
        <v>2</v>
      </c>
    </row>
    <row r="153" spans="1:1">
      <c r="A153" s="5" t="s">
        <v>401</v>
      </c>
    </row>
    <row r="154" spans="1:1">
      <c r="A154" s="6" t="s">
        <v>404</v>
      </c>
    </row>
    <row r="155" spans="1:1">
      <c r="A155" s="7">
        <v>1600</v>
      </c>
    </row>
    <row r="156" spans="1:1" ht="21.75">
      <c r="A156" s="4" t="s">
        <v>2</v>
      </c>
    </row>
    <row r="157" spans="1:1">
      <c r="A157" s="5" t="s">
        <v>335</v>
      </c>
    </row>
    <row r="158" spans="1:1">
      <c r="A158" s="6" t="s">
        <v>666</v>
      </c>
    </row>
    <row r="159" spans="1:1">
      <c r="A159" s="7">
        <v>500</v>
      </c>
    </row>
    <row r="160" spans="1:1" ht="21.75">
      <c r="A160" s="4" t="s">
        <v>2</v>
      </c>
    </row>
    <row r="161" spans="1:1">
      <c r="A161" s="5" t="s">
        <v>337</v>
      </c>
    </row>
    <row r="162" spans="1:1">
      <c r="A162" s="6" t="s">
        <v>777</v>
      </c>
    </row>
    <row r="163" spans="1:1">
      <c r="A163" s="7">
        <v>64</v>
      </c>
    </row>
    <row r="164" spans="1:1" ht="18.75">
      <c r="A164" s="8"/>
    </row>
    <row r="165" spans="1:1" ht="21.75">
      <c r="A165" s="4" t="s">
        <v>2</v>
      </c>
    </row>
    <row r="166" spans="1:1">
      <c r="A166" s="5" t="s">
        <v>406</v>
      </c>
    </row>
    <row r="167" spans="1:1">
      <c r="A167" s="6" t="s">
        <v>407</v>
      </c>
    </row>
    <row r="168" spans="1:1">
      <c r="A168" s="7">
        <v>40</v>
      </c>
    </row>
    <row r="169" spans="1:1" ht="21.75">
      <c r="A169" s="4" t="s">
        <v>2</v>
      </c>
    </row>
    <row r="170" spans="1:1">
      <c r="A170" s="5" t="s">
        <v>30</v>
      </c>
    </row>
    <row r="171" spans="1:1">
      <c r="A171" s="6" t="s">
        <v>778</v>
      </c>
    </row>
    <row r="172" spans="1:1">
      <c r="A172" s="7">
        <v>29.96</v>
      </c>
    </row>
    <row r="173" spans="1:1" ht="18.75">
      <c r="A173" s="8"/>
    </row>
    <row r="174" spans="1:1" ht="21.75">
      <c r="A174" s="4" t="s">
        <v>2</v>
      </c>
    </row>
    <row r="175" spans="1:1">
      <c r="A175" s="5" t="s">
        <v>34</v>
      </c>
    </row>
    <row r="176" spans="1:1">
      <c r="A176" s="6" t="s">
        <v>779</v>
      </c>
    </row>
    <row r="177" spans="1:1">
      <c r="A177" s="7">
        <v>2080</v>
      </c>
    </row>
    <row r="178" spans="1:1" ht="21.75">
      <c r="A178" s="4" t="s">
        <v>2</v>
      </c>
    </row>
    <row r="179" spans="1:1">
      <c r="A179" s="1" t="s">
        <v>282</v>
      </c>
    </row>
    <row r="180" spans="1:1" ht="18">
      <c r="A180" s="2" t="s">
        <v>1</v>
      </c>
    </row>
    <row r="181" spans="1:1">
      <c r="A181" s="3">
        <v>2090</v>
      </c>
    </row>
    <row r="182" spans="1:1" ht="21.75">
      <c r="A182" s="4" t="s">
        <v>2</v>
      </c>
    </row>
    <row r="183" spans="1:1">
      <c r="A183" s="5" t="s">
        <v>780</v>
      </c>
    </row>
    <row r="184" spans="1:1">
      <c r="A184" s="6" t="s">
        <v>163</v>
      </c>
    </row>
    <row r="185" spans="1:1">
      <c r="A185" s="7">
        <v>1200</v>
      </c>
    </row>
    <row r="186" spans="1:1" ht="21.75">
      <c r="A186" s="4" t="s">
        <v>2</v>
      </c>
    </row>
    <row r="187" spans="1:1">
      <c r="A187" s="5" t="s">
        <v>722</v>
      </c>
    </row>
    <row r="188" spans="1:1">
      <c r="A188" s="6" t="s">
        <v>70</v>
      </c>
    </row>
    <row r="189" spans="1:1">
      <c r="A189" s="7">
        <v>100</v>
      </c>
    </row>
    <row r="190" spans="1:1" ht="21.75">
      <c r="A190" s="4" t="s">
        <v>2</v>
      </c>
    </row>
    <row r="191" spans="1:1">
      <c r="A191" s="5" t="s">
        <v>723</v>
      </c>
    </row>
    <row r="192" spans="1:1">
      <c r="A192" s="6" t="s">
        <v>781</v>
      </c>
    </row>
    <row r="193" spans="1:1">
      <c r="A193" s="7">
        <v>30</v>
      </c>
    </row>
    <row r="194" spans="1:1" ht="21.75">
      <c r="A194" s="4" t="s">
        <v>2</v>
      </c>
    </row>
    <row r="195" spans="1:1">
      <c r="A195" s="5" t="s">
        <v>782</v>
      </c>
    </row>
    <row r="196" spans="1:1">
      <c r="A196" s="6" t="s">
        <v>144</v>
      </c>
    </row>
    <row r="197" spans="1:1">
      <c r="A197" s="7">
        <v>150</v>
      </c>
    </row>
    <row r="198" spans="1:1" ht="21.75">
      <c r="A198" s="4" t="s">
        <v>2</v>
      </c>
    </row>
    <row r="199" spans="1:1">
      <c r="A199" s="5" t="s">
        <v>783</v>
      </c>
    </row>
    <row r="200" spans="1:1">
      <c r="A200" s="6" t="s">
        <v>152</v>
      </c>
    </row>
    <row r="201" spans="1:1">
      <c r="A201" s="7">
        <v>50</v>
      </c>
    </row>
    <row r="202" spans="1:1" ht="21.75">
      <c r="A202" s="4" t="s">
        <v>2</v>
      </c>
    </row>
    <row r="203" spans="1:1">
      <c r="A203" s="5" t="s">
        <v>293</v>
      </c>
    </row>
    <row r="204" spans="1:1">
      <c r="A204" s="6" t="s">
        <v>784</v>
      </c>
    </row>
    <row r="205" spans="1:1">
      <c r="A205" s="7">
        <v>560</v>
      </c>
    </row>
    <row r="206" spans="1:1" ht="21.75">
      <c r="A206" s="4" t="s">
        <v>2</v>
      </c>
    </row>
    <row r="207" spans="1:1">
      <c r="A207" s="1" t="s">
        <v>97</v>
      </c>
    </row>
    <row r="208" spans="1:1">
      <c r="A208" s="9" t="s">
        <v>98</v>
      </c>
    </row>
    <row r="209" spans="1:1">
      <c r="A209" s="10">
        <v>33678.379999999997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8E06-C69A-45C1-A9B4-F475A0E28046}">
  <dimension ref="A1:B36"/>
  <sheetViews>
    <sheetView topLeftCell="A9" workbookViewId="0">
      <selection activeCell="A6" activeCellId="5" sqref="A26 A22 A18 A14 A10 A6"/>
    </sheetView>
  </sheetViews>
  <sheetFormatPr defaultRowHeight="15"/>
  <cols>
    <col min="1" max="1" width="54.28515625" customWidth="1"/>
    <col min="2" max="2" width="75.28515625" customWidth="1"/>
  </cols>
  <sheetData>
    <row r="1" spans="1:2" ht="315">
      <c r="A1" s="11" t="s">
        <v>785</v>
      </c>
      <c r="B1" s="11" t="s">
        <v>786</v>
      </c>
    </row>
    <row r="2" spans="1:2">
      <c r="A2" s="1" t="s">
        <v>342</v>
      </c>
    </row>
    <row r="3" spans="1:2" ht="18">
      <c r="A3" s="2" t="s">
        <v>1</v>
      </c>
    </row>
    <row r="4" spans="1:2">
      <c r="A4" s="3">
        <v>5975</v>
      </c>
    </row>
    <row r="5" spans="1:2" ht="21.75">
      <c r="A5" s="4" t="s">
        <v>2</v>
      </c>
    </row>
    <row r="6" spans="1:2">
      <c r="A6" s="5" t="s">
        <v>787</v>
      </c>
    </row>
    <row r="7" spans="1:2">
      <c r="A7" s="6" t="s">
        <v>788</v>
      </c>
    </row>
    <row r="8" spans="1:2">
      <c r="A8" s="7">
        <v>850</v>
      </c>
    </row>
    <row r="9" spans="1:2" ht="21.75">
      <c r="A9" s="4" t="s">
        <v>2</v>
      </c>
    </row>
    <row r="10" spans="1:2">
      <c r="A10" s="5" t="s">
        <v>789</v>
      </c>
    </row>
    <row r="11" spans="1:2">
      <c r="A11" s="6" t="s">
        <v>790</v>
      </c>
    </row>
    <row r="12" spans="1:2">
      <c r="A12" s="7">
        <v>325</v>
      </c>
    </row>
    <row r="13" spans="1:2" ht="21.75">
      <c r="A13" s="4" t="s">
        <v>2</v>
      </c>
    </row>
    <row r="14" spans="1:2">
      <c r="A14" s="5" t="s">
        <v>791</v>
      </c>
    </row>
    <row r="15" spans="1:2">
      <c r="A15" s="6" t="s">
        <v>746</v>
      </c>
    </row>
    <row r="16" spans="1:2">
      <c r="A16" s="7">
        <v>250</v>
      </c>
    </row>
    <row r="17" spans="1:1" ht="21.75">
      <c r="A17" s="4" t="s">
        <v>2</v>
      </c>
    </row>
    <row r="18" spans="1:1">
      <c r="A18" s="5" t="s">
        <v>792</v>
      </c>
    </row>
    <row r="19" spans="1:1">
      <c r="A19" s="6" t="s">
        <v>793</v>
      </c>
    </row>
    <row r="20" spans="1:1">
      <c r="A20" s="7">
        <v>800</v>
      </c>
    </row>
    <row r="21" spans="1:1" ht="21.75">
      <c r="A21" s="4" t="s">
        <v>2</v>
      </c>
    </row>
    <row r="22" spans="1:1">
      <c r="A22" s="5" t="s">
        <v>794</v>
      </c>
    </row>
    <row r="23" spans="1:1">
      <c r="A23" s="6" t="s">
        <v>33</v>
      </c>
    </row>
    <row r="24" spans="1:1">
      <c r="A24" s="7">
        <v>250</v>
      </c>
    </row>
    <row r="25" spans="1:1" ht="21.75">
      <c r="A25" s="4" t="s">
        <v>2</v>
      </c>
    </row>
    <row r="26" spans="1:1">
      <c r="A26" s="5" t="s">
        <v>795</v>
      </c>
    </row>
    <row r="27" spans="1:1">
      <c r="A27" s="6" t="s">
        <v>292</v>
      </c>
    </row>
    <row r="28" spans="1:1">
      <c r="A28" s="7">
        <v>300</v>
      </c>
    </row>
    <row r="29" spans="1:1" ht="21.75">
      <c r="A29" s="4" t="s">
        <v>2</v>
      </c>
    </row>
    <row r="30" spans="1:1">
      <c r="A30" s="5" t="s">
        <v>796</v>
      </c>
    </row>
    <row r="31" spans="1:1">
      <c r="A31" s="6" t="s">
        <v>209</v>
      </c>
    </row>
    <row r="32" spans="1:1">
      <c r="A32" s="7">
        <v>3200</v>
      </c>
    </row>
    <row r="33" spans="1:1" ht="21.75">
      <c r="A33" s="4" t="s">
        <v>2</v>
      </c>
    </row>
    <row r="34" spans="1:1">
      <c r="A34" s="1" t="s">
        <v>97</v>
      </c>
    </row>
    <row r="35" spans="1:1">
      <c r="A35" s="9" t="s">
        <v>98</v>
      </c>
    </row>
    <row r="36" spans="1:1">
      <c r="A36" s="10">
        <v>7170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817E5-15A1-46FD-843E-670EC4BBF6D5}">
  <dimension ref="A1:A7"/>
  <sheetViews>
    <sheetView workbookViewId="0">
      <selection activeCell="A2" sqref="A2"/>
    </sheetView>
  </sheetViews>
  <sheetFormatPr defaultRowHeight="15"/>
  <cols>
    <col min="1" max="1" width="18.140625" customWidth="1"/>
  </cols>
  <sheetData>
    <row r="1" spans="1:1">
      <c r="A1" t="s">
        <v>2058</v>
      </c>
    </row>
    <row r="2" spans="1:1" ht="38.25">
      <c r="A2" s="5" t="s">
        <v>2041</v>
      </c>
    </row>
    <row r="3" spans="1:1">
      <c r="A3" s="5" t="s">
        <v>2042</v>
      </c>
    </row>
    <row r="4" spans="1:1">
      <c r="A4" s="5" t="s">
        <v>2043</v>
      </c>
    </row>
    <row r="5" spans="1:1" ht="25.5">
      <c r="A5" s="5" t="s">
        <v>2044</v>
      </c>
    </row>
    <row r="6" spans="1:1" ht="25.5">
      <c r="A6" s="5" t="s">
        <v>2045</v>
      </c>
    </row>
    <row r="7" spans="1:1">
      <c r="A7" s="5" t="s">
        <v>2046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5D933-1365-4741-BC0E-99C3AAFE0C6F}">
  <dimension ref="A1:B56"/>
  <sheetViews>
    <sheetView workbookViewId="0">
      <selection activeCell="A2" sqref="A2:A56"/>
    </sheetView>
  </sheetViews>
  <sheetFormatPr defaultRowHeight="15"/>
  <cols>
    <col min="1" max="1" width="52.7109375" customWidth="1"/>
    <col min="2" max="2" width="94.28515625" customWidth="1"/>
  </cols>
  <sheetData>
    <row r="1" spans="1:2" ht="255">
      <c r="A1" s="11" t="s">
        <v>797</v>
      </c>
      <c r="B1" s="11" t="s">
        <v>798</v>
      </c>
    </row>
    <row r="2" spans="1:2">
      <c r="A2" s="1" t="s">
        <v>648</v>
      </c>
    </row>
    <row r="3" spans="1:2" ht="18">
      <c r="A3" s="2" t="s">
        <v>1</v>
      </c>
    </row>
    <row r="4" spans="1:2">
      <c r="A4" s="3">
        <v>4930</v>
      </c>
    </row>
    <row r="5" spans="1:2" ht="21.75">
      <c r="A5" s="4" t="s">
        <v>2</v>
      </c>
    </row>
    <row r="6" spans="1:2">
      <c r="A6" s="5" t="s">
        <v>799</v>
      </c>
    </row>
    <row r="7" spans="1:2">
      <c r="A7" s="6" t="s">
        <v>800</v>
      </c>
    </row>
    <row r="8" spans="1:2">
      <c r="A8" s="7">
        <v>2250</v>
      </c>
    </row>
    <row r="9" spans="1:2" ht="21.75">
      <c r="A9" s="4" t="s">
        <v>2</v>
      </c>
    </row>
    <row r="10" spans="1:2">
      <c r="A10" s="5" t="s">
        <v>801</v>
      </c>
    </row>
    <row r="11" spans="1:2">
      <c r="A11" s="6" t="s">
        <v>802</v>
      </c>
    </row>
    <row r="12" spans="1:2">
      <c r="A12" s="7">
        <v>175</v>
      </c>
    </row>
    <row r="13" spans="1:2" ht="21.75">
      <c r="A13" s="4" t="s">
        <v>2</v>
      </c>
    </row>
    <row r="14" spans="1:2">
      <c r="A14" s="5" t="s">
        <v>803</v>
      </c>
    </row>
    <row r="15" spans="1:2">
      <c r="A15" s="6" t="s">
        <v>804</v>
      </c>
    </row>
    <row r="16" spans="1:2">
      <c r="A16" s="7">
        <v>300</v>
      </c>
    </row>
    <row r="17" spans="1:1" ht="21.75">
      <c r="A17" s="4" t="s">
        <v>2</v>
      </c>
    </row>
    <row r="18" spans="1:1">
      <c r="A18" s="5" t="s">
        <v>805</v>
      </c>
    </row>
    <row r="19" spans="1:1">
      <c r="A19" s="6" t="s">
        <v>806</v>
      </c>
    </row>
    <row r="20" spans="1:1">
      <c r="A20" s="7">
        <v>125</v>
      </c>
    </row>
    <row r="21" spans="1:1" ht="21.75">
      <c r="A21" s="4" t="s">
        <v>2</v>
      </c>
    </row>
    <row r="22" spans="1:1">
      <c r="A22" s="5" t="s">
        <v>654</v>
      </c>
    </row>
    <row r="23" spans="1:1">
      <c r="A23" s="6" t="s">
        <v>779</v>
      </c>
    </row>
    <row r="24" spans="1:1">
      <c r="A24" s="7">
        <v>2080</v>
      </c>
    </row>
    <row r="25" spans="1:1" ht="21.75">
      <c r="A25" s="4" t="s">
        <v>2</v>
      </c>
    </row>
    <row r="26" spans="1:1">
      <c r="A26" s="1" t="s">
        <v>38</v>
      </c>
    </row>
    <row r="27" spans="1:1" ht="18">
      <c r="A27" s="2" t="s">
        <v>1</v>
      </c>
    </row>
    <row r="28" spans="1:1">
      <c r="A28" s="3">
        <v>487</v>
      </c>
    </row>
    <row r="29" spans="1:1" ht="21.75">
      <c r="A29" s="4" t="s">
        <v>2</v>
      </c>
    </row>
    <row r="30" spans="1:1">
      <c r="A30" s="5" t="s">
        <v>39</v>
      </c>
    </row>
    <row r="31" spans="1:1">
      <c r="A31" s="6" t="s">
        <v>807</v>
      </c>
    </row>
    <row r="32" spans="1:1">
      <c r="A32" s="7">
        <v>18</v>
      </c>
    </row>
    <row r="33" spans="1:1" ht="21.75">
      <c r="A33" s="4" t="s">
        <v>2</v>
      </c>
    </row>
    <row r="34" spans="1:1">
      <c r="A34" s="5" t="s">
        <v>808</v>
      </c>
    </row>
    <row r="35" spans="1:1">
      <c r="A35" s="6" t="s">
        <v>809</v>
      </c>
    </row>
    <row r="36" spans="1:1">
      <c r="A36" s="7">
        <v>12</v>
      </c>
    </row>
    <row r="37" spans="1:1" ht="21.75">
      <c r="A37" s="4" t="s">
        <v>2</v>
      </c>
    </row>
    <row r="38" spans="1:1">
      <c r="A38" s="5" t="s">
        <v>810</v>
      </c>
    </row>
    <row r="39" spans="1:1">
      <c r="A39" s="6" t="s">
        <v>809</v>
      </c>
    </row>
    <row r="40" spans="1:1">
      <c r="A40" s="7">
        <v>12</v>
      </c>
    </row>
    <row r="41" spans="1:1" ht="21.75">
      <c r="A41" s="4" t="s">
        <v>2</v>
      </c>
    </row>
    <row r="42" spans="1:1">
      <c r="A42" s="5" t="s">
        <v>43</v>
      </c>
    </row>
    <row r="43" spans="1:1">
      <c r="A43" s="6" t="s">
        <v>811</v>
      </c>
    </row>
    <row r="44" spans="1:1">
      <c r="A44" s="7">
        <v>55</v>
      </c>
    </row>
    <row r="45" spans="1:1" ht="21.75">
      <c r="A45" s="4" t="s">
        <v>2</v>
      </c>
    </row>
    <row r="46" spans="1:1">
      <c r="A46" s="5" t="s">
        <v>45</v>
      </c>
    </row>
    <row r="47" spans="1:1">
      <c r="A47" s="6" t="s">
        <v>152</v>
      </c>
    </row>
    <row r="48" spans="1:1">
      <c r="A48" s="7">
        <v>50</v>
      </c>
    </row>
    <row r="49" spans="1:1" ht="21.75">
      <c r="A49" s="4" t="s">
        <v>2</v>
      </c>
    </row>
    <row r="50" spans="1:1">
      <c r="A50" s="5" t="s">
        <v>47</v>
      </c>
    </row>
    <row r="51" spans="1:1">
      <c r="A51" s="6" t="s">
        <v>48</v>
      </c>
    </row>
    <row r="52" spans="1:1">
      <c r="A52" s="7">
        <v>340</v>
      </c>
    </row>
    <row r="53" spans="1:1" ht="21.75">
      <c r="A53" s="4" t="s">
        <v>2</v>
      </c>
    </row>
    <row r="54" spans="1:1">
      <c r="A54" s="1" t="s">
        <v>97</v>
      </c>
    </row>
    <row r="55" spans="1:1">
      <c r="A55" s="9" t="s">
        <v>98</v>
      </c>
    </row>
    <row r="56" spans="1:1">
      <c r="A56" s="10">
        <v>6500.4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3177-FD64-4D6A-9E3A-85F9BF3782B6}">
  <dimension ref="A1:B60"/>
  <sheetViews>
    <sheetView workbookViewId="0">
      <selection activeCell="A3" sqref="A2:A60"/>
    </sheetView>
  </sheetViews>
  <sheetFormatPr defaultRowHeight="15"/>
  <cols>
    <col min="1" max="1" width="69.7109375" customWidth="1"/>
    <col min="2" max="2" width="79.140625" customWidth="1"/>
  </cols>
  <sheetData>
    <row r="1" spans="1:2" ht="255">
      <c r="A1" s="11" t="s">
        <v>812</v>
      </c>
      <c r="B1" s="11" t="s">
        <v>813</v>
      </c>
    </row>
    <row r="2" spans="1:2">
      <c r="A2" s="1" t="s">
        <v>0</v>
      </c>
    </row>
    <row r="3" spans="1:2" ht="18">
      <c r="A3" s="2" t="s">
        <v>1</v>
      </c>
    </row>
    <row r="4" spans="1:2">
      <c r="A4" s="3">
        <v>518</v>
      </c>
    </row>
    <row r="5" spans="1:2" ht="21.75">
      <c r="A5" s="4" t="s">
        <v>2</v>
      </c>
    </row>
    <row r="6" spans="1:2">
      <c r="A6" s="5" t="s">
        <v>3</v>
      </c>
    </row>
    <row r="7" spans="1:2">
      <c r="A7" s="6" t="s">
        <v>814</v>
      </c>
    </row>
    <row r="8" spans="1:2">
      <c r="A8" s="7">
        <v>10</v>
      </c>
    </row>
    <row r="9" spans="1:2" ht="21.75">
      <c r="A9" s="4" t="s">
        <v>2</v>
      </c>
    </row>
    <row r="10" spans="1:2">
      <c r="A10" s="5" t="s">
        <v>104</v>
      </c>
    </row>
    <row r="11" spans="1:2">
      <c r="A11" s="6" t="s">
        <v>103</v>
      </c>
    </row>
    <row r="12" spans="1:2">
      <c r="A12" s="7">
        <v>308</v>
      </c>
    </row>
    <row r="13" spans="1:2" ht="21.75">
      <c r="A13" s="4" t="s">
        <v>2</v>
      </c>
    </row>
    <row r="14" spans="1:2">
      <c r="A14" s="5" t="s">
        <v>17</v>
      </c>
    </row>
    <row r="15" spans="1:2">
      <c r="A15" s="6" t="s">
        <v>374</v>
      </c>
    </row>
    <row r="16" spans="1:2">
      <c r="A16" s="7">
        <v>200</v>
      </c>
    </row>
    <row r="17" spans="1:1" ht="21.75">
      <c r="A17" s="4" t="s">
        <v>2</v>
      </c>
    </row>
    <row r="18" spans="1:1">
      <c r="A18" s="1" t="s">
        <v>136</v>
      </c>
    </row>
    <row r="19" spans="1:1" ht="18">
      <c r="A19" s="2" t="s">
        <v>1</v>
      </c>
    </row>
    <row r="20" spans="1:1">
      <c r="A20" s="3">
        <v>6796</v>
      </c>
    </row>
    <row r="21" spans="1:1" ht="21.75">
      <c r="A21" s="4" t="s">
        <v>2</v>
      </c>
    </row>
    <row r="22" spans="1:1">
      <c r="A22" s="5" t="s">
        <v>815</v>
      </c>
    </row>
    <row r="23" spans="1:1">
      <c r="A23" s="6" t="s">
        <v>465</v>
      </c>
    </row>
    <row r="24" spans="1:1">
      <c r="A24" s="7">
        <v>4212</v>
      </c>
    </row>
    <row r="25" spans="1:1" ht="21.75">
      <c r="A25" s="4" t="s">
        <v>2</v>
      </c>
    </row>
    <row r="26" spans="1:1">
      <c r="A26" s="5" t="s">
        <v>816</v>
      </c>
    </row>
    <row r="27" spans="1:1">
      <c r="A27" s="6" t="s">
        <v>817</v>
      </c>
    </row>
    <row r="28" spans="1:1">
      <c r="A28" s="7">
        <v>1134</v>
      </c>
    </row>
    <row r="29" spans="1:1" ht="21.75">
      <c r="A29" s="4" t="s">
        <v>2</v>
      </c>
    </row>
    <row r="30" spans="1:1">
      <c r="A30" s="5" t="s">
        <v>139</v>
      </c>
    </row>
    <row r="31" spans="1:1">
      <c r="A31" s="6" t="s">
        <v>140</v>
      </c>
    </row>
    <row r="32" spans="1:1">
      <c r="A32" s="7">
        <v>400</v>
      </c>
    </row>
    <row r="33" spans="1:1" ht="21.75">
      <c r="A33" s="4" t="s">
        <v>2</v>
      </c>
    </row>
    <row r="34" spans="1:1">
      <c r="A34" s="5" t="s">
        <v>818</v>
      </c>
    </row>
    <row r="35" spans="1:1">
      <c r="A35" s="6" t="s">
        <v>142</v>
      </c>
    </row>
    <row r="36" spans="1:1">
      <c r="A36" s="7">
        <v>800</v>
      </c>
    </row>
    <row r="37" spans="1:1" ht="21.75">
      <c r="A37" s="4" t="s">
        <v>2</v>
      </c>
    </row>
    <row r="38" spans="1:1">
      <c r="A38" s="5" t="s">
        <v>364</v>
      </c>
    </row>
    <row r="39" spans="1:1">
      <c r="A39" s="6" t="s">
        <v>33</v>
      </c>
    </row>
    <row r="40" spans="1:1">
      <c r="A40" s="7">
        <v>250</v>
      </c>
    </row>
    <row r="41" spans="1:1" ht="21.75">
      <c r="A41" s="4" t="s">
        <v>2</v>
      </c>
    </row>
    <row r="42" spans="1:1">
      <c r="A42" s="1" t="s">
        <v>58</v>
      </c>
    </row>
    <row r="43" spans="1:1" ht="18">
      <c r="A43" s="2" t="s">
        <v>1</v>
      </c>
    </row>
    <row r="44" spans="1:1">
      <c r="A44" s="3">
        <v>453</v>
      </c>
    </row>
    <row r="45" spans="1:1" ht="21.75">
      <c r="A45" s="4" t="s">
        <v>2</v>
      </c>
    </row>
    <row r="46" spans="1:1">
      <c r="A46" s="5" t="s">
        <v>819</v>
      </c>
    </row>
    <row r="47" spans="1:1">
      <c r="A47" s="6" t="s">
        <v>820</v>
      </c>
    </row>
    <row r="48" spans="1:1">
      <c r="A48" s="7">
        <v>378</v>
      </c>
    </row>
    <row r="49" spans="1:1" ht="21.75">
      <c r="A49" s="4" t="s">
        <v>2</v>
      </c>
    </row>
    <row r="50" spans="1:1">
      <c r="A50" s="5" t="s">
        <v>63</v>
      </c>
    </row>
    <row r="51" spans="1:1">
      <c r="A51" s="6" t="s">
        <v>152</v>
      </c>
    </row>
    <row r="52" spans="1:1">
      <c r="A52" s="7">
        <v>50</v>
      </c>
    </row>
    <row r="53" spans="1:1" ht="21.75">
      <c r="A53" s="4" t="s">
        <v>2</v>
      </c>
    </row>
    <row r="54" spans="1:1">
      <c r="A54" s="5" t="s">
        <v>69</v>
      </c>
    </row>
    <row r="55" spans="1:1">
      <c r="A55" s="6" t="s">
        <v>821</v>
      </c>
    </row>
    <row r="56" spans="1:1">
      <c r="A56" s="7">
        <v>25</v>
      </c>
    </row>
    <row r="57" spans="1:1" ht="21.75">
      <c r="A57" s="4" t="s">
        <v>2</v>
      </c>
    </row>
    <row r="58" spans="1:1">
      <c r="A58" s="1" t="s">
        <v>97</v>
      </c>
    </row>
    <row r="59" spans="1:1">
      <c r="A59" s="9" t="s">
        <v>98</v>
      </c>
    </row>
    <row r="60" spans="1:1">
      <c r="A60" s="10">
        <v>9320.4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70BA-7F1D-40F3-9073-8297C551FA8C}">
  <dimension ref="A1"/>
  <sheetViews>
    <sheetView workbookViewId="0"/>
  </sheetViews>
  <sheetFormatPr defaultRowHeight="1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A160-ED57-46E6-A977-D8683596AA2F}">
  <dimension ref="A1:B41"/>
  <sheetViews>
    <sheetView workbookViewId="0">
      <selection activeCell="A24" sqref="A24"/>
    </sheetView>
  </sheetViews>
  <sheetFormatPr defaultRowHeight="15"/>
  <cols>
    <col min="1" max="1" width="62.140625" customWidth="1"/>
    <col min="2" max="2" width="76.7109375" customWidth="1"/>
  </cols>
  <sheetData>
    <row r="1" spans="1:2" ht="255">
      <c r="A1" s="11" t="s">
        <v>822</v>
      </c>
      <c r="B1" s="11" t="s">
        <v>823</v>
      </c>
    </row>
    <row r="2" spans="1:2">
      <c r="A2" s="1" t="s">
        <v>0</v>
      </c>
    </row>
    <row r="3" spans="1:2" ht="18">
      <c r="A3" s="2" t="s">
        <v>1</v>
      </c>
    </row>
    <row r="4" spans="1:2">
      <c r="A4" s="3">
        <v>154</v>
      </c>
    </row>
    <row r="5" spans="1:2" ht="21.75">
      <c r="A5" s="4" t="s">
        <v>2</v>
      </c>
    </row>
    <row r="6" spans="1:2">
      <c r="A6" s="5" t="s">
        <v>824</v>
      </c>
    </row>
    <row r="7" spans="1:2">
      <c r="A7" s="6" t="s">
        <v>8</v>
      </c>
    </row>
    <row r="8" spans="1:2">
      <c r="A8" s="7">
        <v>154</v>
      </c>
    </row>
    <row r="9" spans="1:2" ht="21.75">
      <c r="A9" s="4" t="s">
        <v>2</v>
      </c>
    </row>
    <row r="10" spans="1:2">
      <c r="A10" s="1" t="s">
        <v>282</v>
      </c>
    </row>
    <row r="11" spans="1:2" ht="18">
      <c r="A11" s="2" t="s">
        <v>1</v>
      </c>
    </row>
    <row r="12" spans="1:2">
      <c r="A12" s="3">
        <v>11029.99</v>
      </c>
    </row>
    <row r="13" spans="1:2" ht="21.75">
      <c r="A13" s="4" t="s">
        <v>2</v>
      </c>
    </row>
    <row r="14" spans="1:2">
      <c r="A14" s="5" t="s">
        <v>825</v>
      </c>
    </row>
    <row r="15" spans="1:2">
      <c r="A15" s="6" t="s">
        <v>719</v>
      </c>
    </row>
    <row r="16" spans="1:2">
      <c r="A16" s="7">
        <v>3200</v>
      </c>
    </row>
    <row r="17" spans="1:1" ht="21.75">
      <c r="A17" s="4" t="s">
        <v>2</v>
      </c>
    </row>
    <row r="18" spans="1:1">
      <c r="A18" s="5" t="s">
        <v>826</v>
      </c>
    </row>
    <row r="19" spans="1:1">
      <c r="A19" s="6" t="s">
        <v>827</v>
      </c>
    </row>
    <row r="20" spans="1:1">
      <c r="A20" s="7">
        <v>2800</v>
      </c>
    </row>
    <row r="21" spans="1:1" ht="21.75">
      <c r="A21" s="4" t="s">
        <v>2</v>
      </c>
    </row>
    <row r="22" spans="1:1">
      <c r="A22" s="5" t="s">
        <v>722</v>
      </c>
    </row>
    <row r="23" spans="1:1">
      <c r="A23" s="6" t="s">
        <v>144</v>
      </c>
    </row>
    <row r="24" spans="1:1">
      <c r="A24" s="7">
        <v>150</v>
      </c>
    </row>
    <row r="25" spans="1:1" ht="21.75">
      <c r="A25" s="4" t="s">
        <v>2</v>
      </c>
    </row>
    <row r="26" spans="1:1">
      <c r="A26" s="5" t="s">
        <v>828</v>
      </c>
    </row>
    <row r="27" spans="1:1">
      <c r="A27" s="6" t="s">
        <v>829</v>
      </c>
    </row>
    <row r="28" spans="1:1">
      <c r="A28" s="7">
        <v>99.99</v>
      </c>
    </row>
    <row r="29" spans="1:1" ht="18.75">
      <c r="A29" s="8"/>
    </row>
    <row r="30" spans="1:1" ht="21.75">
      <c r="A30" s="4" t="s">
        <v>2</v>
      </c>
    </row>
    <row r="31" spans="1:1">
      <c r="A31" s="5" t="s">
        <v>830</v>
      </c>
    </row>
    <row r="32" spans="1:1">
      <c r="A32" s="6" t="s">
        <v>426</v>
      </c>
    </row>
    <row r="33" spans="1:1">
      <c r="A33" s="7">
        <v>300</v>
      </c>
    </row>
    <row r="34" spans="1:1" ht="21.75">
      <c r="A34" s="4" t="s">
        <v>2</v>
      </c>
    </row>
    <row r="35" spans="1:1">
      <c r="A35" s="5" t="s">
        <v>831</v>
      </c>
    </row>
    <row r="36" spans="1:1">
      <c r="A36" s="6" t="s">
        <v>832</v>
      </c>
    </row>
    <row r="37" spans="1:1">
      <c r="A37" s="7">
        <v>4480</v>
      </c>
    </row>
    <row r="38" spans="1:1" ht="21.75">
      <c r="A38" s="4" t="s">
        <v>2</v>
      </c>
    </row>
    <row r="39" spans="1:1">
      <c r="A39" s="1" t="s">
        <v>97</v>
      </c>
    </row>
    <row r="40" spans="1:1">
      <c r="A40" s="9" t="s">
        <v>98</v>
      </c>
    </row>
    <row r="41" spans="1:1">
      <c r="A41" s="10">
        <v>13420.79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E5F9-6600-4ABE-8B7F-67666827A418}">
  <dimension ref="A1:B40"/>
  <sheetViews>
    <sheetView workbookViewId="0">
      <selection activeCell="A3" sqref="A2:A40"/>
    </sheetView>
  </sheetViews>
  <sheetFormatPr defaultRowHeight="15"/>
  <cols>
    <col min="1" max="1" width="61.7109375" customWidth="1"/>
    <col min="2" max="2" width="77.28515625" customWidth="1"/>
  </cols>
  <sheetData>
    <row r="1" spans="1:2" ht="180">
      <c r="A1" s="11" t="s">
        <v>833</v>
      </c>
      <c r="B1" s="11" t="s">
        <v>834</v>
      </c>
    </row>
    <row r="2" spans="1:2">
      <c r="A2" s="1" t="s">
        <v>0</v>
      </c>
    </row>
    <row r="3" spans="1:2" ht="18">
      <c r="A3" s="2" t="s">
        <v>1</v>
      </c>
    </row>
    <row r="4" spans="1:2">
      <c r="A4" s="3">
        <v>262.5</v>
      </c>
    </row>
    <row r="5" spans="1:2" ht="21.75">
      <c r="A5" s="4" t="s">
        <v>2</v>
      </c>
    </row>
    <row r="6" spans="1:2">
      <c r="A6" s="5" t="s">
        <v>3</v>
      </c>
    </row>
    <row r="7" spans="1:2">
      <c r="A7" s="6" t="s">
        <v>835</v>
      </c>
    </row>
    <row r="8" spans="1:2">
      <c r="A8" s="7">
        <v>62.5</v>
      </c>
    </row>
    <row r="9" spans="1:2" ht="21.75">
      <c r="A9" s="4" t="s">
        <v>2</v>
      </c>
    </row>
    <row r="10" spans="1:2">
      <c r="A10" s="5" t="s">
        <v>17</v>
      </c>
    </row>
    <row r="11" spans="1:2">
      <c r="A11" s="6" t="s">
        <v>374</v>
      </c>
    </row>
    <row r="12" spans="1:2">
      <c r="A12" s="7">
        <v>200</v>
      </c>
    </row>
    <row r="13" spans="1:2" ht="21.75">
      <c r="A13" s="4" t="s">
        <v>2</v>
      </c>
    </row>
    <row r="14" spans="1:2">
      <c r="A14" s="1" t="s">
        <v>73</v>
      </c>
    </row>
    <row r="15" spans="1:2" ht="18">
      <c r="A15" s="2" t="s">
        <v>1</v>
      </c>
    </row>
    <row r="16" spans="1:2">
      <c r="A16" s="3">
        <v>5394</v>
      </c>
    </row>
    <row r="17" spans="1:1" ht="21.75">
      <c r="A17" s="4" t="s">
        <v>2</v>
      </c>
    </row>
    <row r="18" spans="1:1">
      <c r="A18" s="5" t="s">
        <v>836</v>
      </c>
    </row>
    <row r="19" spans="1:1">
      <c r="A19" s="6" t="s">
        <v>837</v>
      </c>
    </row>
    <row r="20" spans="1:1">
      <c r="A20" s="7">
        <v>444</v>
      </c>
    </row>
    <row r="21" spans="1:1" ht="21.75">
      <c r="A21" s="4" t="s">
        <v>2</v>
      </c>
    </row>
    <row r="22" spans="1:1">
      <c r="A22" s="5" t="s">
        <v>838</v>
      </c>
    </row>
    <row r="23" spans="1:1">
      <c r="A23" s="6" t="s">
        <v>839</v>
      </c>
    </row>
    <row r="24" spans="1:1">
      <c r="A24" s="7">
        <v>1000</v>
      </c>
    </row>
    <row r="25" spans="1:1" ht="21.75">
      <c r="A25" s="4" t="s">
        <v>2</v>
      </c>
    </row>
    <row r="26" spans="1:1">
      <c r="A26" s="5" t="s">
        <v>840</v>
      </c>
    </row>
    <row r="27" spans="1:1">
      <c r="A27" s="6" t="s">
        <v>841</v>
      </c>
    </row>
    <row r="28" spans="1:1">
      <c r="A28" s="7">
        <v>200</v>
      </c>
    </row>
    <row r="29" spans="1:1" ht="21.75">
      <c r="A29" s="4" t="s">
        <v>2</v>
      </c>
    </row>
    <row r="30" spans="1:1">
      <c r="A30" s="5" t="s">
        <v>842</v>
      </c>
    </row>
    <row r="31" spans="1:1">
      <c r="A31" s="6" t="s">
        <v>843</v>
      </c>
    </row>
    <row r="32" spans="1:1">
      <c r="A32" s="7">
        <v>50</v>
      </c>
    </row>
    <row r="33" spans="1:1" ht="21.75">
      <c r="A33" s="4" t="s">
        <v>2</v>
      </c>
    </row>
    <row r="34" spans="1:1">
      <c r="A34" s="5" t="s">
        <v>86</v>
      </c>
    </row>
    <row r="35" spans="1:1">
      <c r="A35" s="6" t="s">
        <v>844</v>
      </c>
    </row>
    <row r="36" spans="1:1">
      <c r="A36" s="7">
        <v>3700</v>
      </c>
    </row>
    <row r="37" spans="1:1" ht="21.75">
      <c r="A37" s="4" t="s">
        <v>2</v>
      </c>
    </row>
    <row r="38" spans="1:1">
      <c r="A38" s="1" t="s">
        <v>97</v>
      </c>
    </row>
    <row r="39" spans="1:1">
      <c r="A39" s="9" t="s">
        <v>98</v>
      </c>
    </row>
    <row r="40" spans="1:1">
      <c r="A40" s="10">
        <v>6787.8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AA31-D26C-4834-B968-4130C7994407}">
  <dimension ref="A1:B124"/>
  <sheetViews>
    <sheetView workbookViewId="0">
      <selection activeCell="B2" sqref="B2"/>
    </sheetView>
  </sheetViews>
  <sheetFormatPr defaultRowHeight="15"/>
  <cols>
    <col min="1" max="1" width="66.5703125" customWidth="1"/>
    <col min="2" max="2" width="80.28515625" customWidth="1"/>
  </cols>
  <sheetData>
    <row r="1" spans="1:2" ht="255">
      <c r="A1" s="11" t="s">
        <v>845</v>
      </c>
      <c r="B1" s="11" t="s">
        <v>846</v>
      </c>
    </row>
    <row r="2" spans="1:2">
      <c r="A2" s="1" t="s">
        <v>188</v>
      </c>
    </row>
    <row r="3" spans="1:2" ht="18">
      <c r="A3" s="2" t="s">
        <v>1</v>
      </c>
    </row>
    <row r="4" spans="1:2">
      <c r="A4" s="3">
        <v>5334</v>
      </c>
    </row>
    <row r="5" spans="1:2" ht="21.75">
      <c r="A5" s="4" t="s">
        <v>2</v>
      </c>
    </row>
    <row r="6" spans="1:2">
      <c r="A6" s="5" t="s">
        <v>847</v>
      </c>
    </row>
    <row r="7" spans="1:2">
      <c r="A7" s="6" t="s">
        <v>848</v>
      </c>
    </row>
    <row r="8" spans="1:2">
      <c r="A8" s="7">
        <v>1250</v>
      </c>
    </row>
    <row r="9" spans="1:2" ht="21.75">
      <c r="A9" s="4" t="s">
        <v>2</v>
      </c>
    </row>
    <row r="10" spans="1:2">
      <c r="A10" s="5" t="s">
        <v>849</v>
      </c>
    </row>
    <row r="11" spans="1:2">
      <c r="A11" s="6" t="s">
        <v>850</v>
      </c>
    </row>
    <row r="12" spans="1:2">
      <c r="A12" s="7">
        <v>700</v>
      </c>
    </row>
    <row r="13" spans="1:2" ht="21.75">
      <c r="A13" s="4" t="s">
        <v>2</v>
      </c>
    </row>
    <row r="14" spans="1:2">
      <c r="A14" s="5" t="s">
        <v>851</v>
      </c>
    </row>
    <row r="15" spans="1:2">
      <c r="A15" s="6" t="s">
        <v>852</v>
      </c>
    </row>
    <row r="16" spans="1:2">
      <c r="A16" s="7">
        <v>675</v>
      </c>
    </row>
    <row r="17" spans="1:1" ht="21.75">
      <c r="A17" s="4" t="s">
        <v>2</v>
      </c>
    </row>
    <row r="18" spans="1:1">
      <c r="A18" s="5" t="s">
        <v>853</v>
      </c>
    </row>
    <row r="19" spans="1:1">
      <c r="A19" s="6" t="s">
        <v>854</v>
      </c>
    </row>
    <row r="20" spans="1:1">
      <c r="A20" s="7">
        <v>360</v>
      </c>
    </row>
    <row r="21" spans="1:1" ht="21.75">
      <c r="A21" s="4" t="s">
        <v>2</v>
      </c>
    </row>
    <row r="22" spans="1:1">
      <c r="A22" s="5" t="s">
        <v>855</v>
      </c>
    </row>
    <row r="23" spans="1:1">
      <c r="A23" s="6" t="s">
        <v>856</v>
      </c>
    </row>
    <row r="24" spans="1:1">
      <c r="A24" s="7">
        <v>880</v>
      </c>
    </row>
    <row r="25" spans="1:1" ht="21.75">
      <c r="A25" s="4" t="s">
        <v>2</v>
      </c>
    </row>
    <row r="26" spans="1:1">
      <c r="A26" s="5" t="s">
        <v>857</v>
      </c>
    </row>
    <row r="27" spans="1:1">
      <c r="A27" s="6" t="s">
        <v>858</v>
      </c>
    </row>
    <row r="28" spans="1:1">
      <c r="A28" s="7">
        <v>125</v>
      </c>
    </row>
    <row r="29" spans="1:1" ht="21.75">
      <c r="A29" s="4" t="s">
        <v>2</v>
      </c>
    </row>
    <row r="30" spans="1:1">
      <c r="A30" s="5" t="s">
        <v>859</v>
      </c>
    </row>
    <row r="31" spans="1:1">
      <c r="A31" s="6" t="s">
        <v>860</v>
      </c>
    </row>
    <row r="32" spans="1:1">
      <c r="A32" s="7">
        <v>225</v>
      </c>
    </row>
    <row r="33" spans="1:1" ht="21.75">
      <c r="A33" s="4" t="s">
        <v>2</v>
      </c>
    </row>
    <row r="34" spans="1:1">
      <c r="A34" s="5" t="s">
        <v>861</v>
      </c>
    </row>
    <row r="35" spans="1:1">
      <c r="A35" s="6" t="s">
        <v>862</v>
      </c>
    </row>
    <row r="36" spans="1:1">
      <c r="A36" s="7">
        <v>650</v>
      </c>
    </row>
    <row r="37" spans="1:1" ht="21.75">
      <c r="A37" s="4" t="s">
        <v>2</v>
      </c>
    </row>
    <row r="38" spans="1:1">
      <c r="A38" s="5" t="s">
        <v>863</v>
      </c>
    </row>
    <row r="39" spans="1:1">
      <c r="A39" s="6" t="s">
        <v>864</v>
      </c>
    </row>
    <row r="40" spans="1:1">
      <c r="A40" s="7">
        <v>105</v>
      </c>
    </row>
    <row r="41" spans="1:1" ht="21.75">
      <c r="A41" s="4" t="s">
        <v>2</v>
      </c>
    </row>
    <row r="42" spans="1:1">
      <c r="A42" s="5" t="s">
        <v>865</v>
      </c>
    </row>
    <row r="43" spans="1:1">
      <c r="A43" s="6" t="s">
        <v>866</v>
      </c>
    </row>
    <row r="44" spans="1:1">
      <c r="A44" s="7">
        <v>364</v>
      </c>
    </row>
    <row r="45" spans="1:1" ht="21.75">
      <c r="A45" s="4" t="s">
        <v>2</v>
      </c>
    </row>
    <row r="46" spans="1:1">
      <c r="A46" s="1" t="s">
        <v>58</v>
      </c>
    </row>
    <row r="47" spans="1:1" ht="18">
      <c r="A47" s="2" t="s">
        <v>1</v>
      </c>
    </row>
    <row r="48" spans="1:1">
      <c r="A48" s="3">
        <v>6585</v>
      </c>
    </row>
    <row r="49" spans="1:1" ht="21.75">
      <c r="A49" s="4" t="s">
        <v>2</v>
      </c>
    </row>
    <row r="50" spans="1:1">
      <c r="A50" s="5" t="s">
        <v>867</v>
      </c>
    </row>
    <row r="51" spans="1:1">
      <c r="A51" s="6" t="s">
        <v>868</v>
      </c>
    </row>
    <row r="52" spans="1:1">
      <c r="A52" s="7">
        <v>350</v>
      </c>
    </row>
    <row r="53" spans="1:1" ht="21.75">
      <c r="A53" s="4" t="s">
        <v>2</v>
      </c>
    </row>
    <row r="54" spans="1:1">
      <c r="A54" s="5" t="s">
        <v>869</v>
      </c>
    </row>
    <row r="55" spans="1:1">
      <c r="A55" s="6" t="s">
        <v>870</v>
      </c>
    </row>
    <row r="56" spans="1:1">
      <c r="A56" s="7">
        <v>150</v>
      </c>
    </row>
    <row r="57" spans="1:1" ht="21.75">
      <c r="A57" s="4" t="s">
        <v>2</v>
      </c>
    </row>
    <row r="58" spans="1:1">
      <c r="A58" s="5" t="s">
        <v>871</v>
      </c>
    </row>
    <row r="59" spans="1:1">
      <c r="A59" s="6" t="s">
        <v>872</v>
      </c>
    </row>
    <row r="60" spans="1:1">
      <c r="A60" s="7">
        <v>150</v>
      </c>
    </row>
    <row r="61" spans="1:1" ht="21.75">
      <c r="A61" s="4" t="s">
        <v>2</v>
      </c>
    </row>
    <row r="62" spans="1:1">
      <c r="A62" s="5" t="s">
        <v>873</v>
      </c>
    </row>
    <row r="63" spans="1:1">
      <c r="A63" s="6" t="s">
        <v>184</v>
      </c>
    </row>
    <row r="64" spans="1:1">
      <c r="A64" s="7">
        <v>80</v>
      </c>
    </row>
    <row r="65" spans="1:1" ht="21.75">
      <c r="A65" s="4" t="s">
        <v>2</v>
      </c>
    </row>
    <row r="66" spans="1:1">
      <c r="A66" s="5" t="s">
        <v>874</v>
      </c>
    </row>
    <row r="67" spans="1:1">
      <c r="A67" s="6" t="s">
        <v>875</v>
      </c>
    </row>
    <row r="68" spans="1:1">
      <c r="A68" s="7">
        <v>125</v>
      </c>
    </row>
    <row r="69" spans="1:1" ht="21.75">
      <c r="A69" s="4" t="s">
        <v>2</v>
      </c>
    </row>
    <row r="70" spans="1:1">
      <c r="A70" s="5" t="s">
        <v>876</v>
      </c>
    </row>
    <row r="71" spans="1:1">
      <c r="A71" s="6" t="s">
        <v>877</v>
      </c>
    </row>
    <row r="72" spans="1:1">
      <c r="A72" s="7">
        <v>180</v>
      </c>
    </row>
    <row r="73" spans="1:1" ht="21.75">
      <c r="A73" s="4" t="s">
        <v>2</v>
      </c>
    </row>
    <row r="74" spans="1:1">
      <c r="A74" s="5" t="s">
        <v>878</v>
      </c>
    </row>
    <row r="75" spans="1:1">
      <c r="A75" s="6" t="s">
        <v>879</v>
      </c>
    </row>
    <row r="76" spans="1:1">
      <c r="A76" s="7">
        <v>60</v>
      </c>
    </row>
    <row r="77" spans="1:1" ht="21.75">
      <c r="A77" s="4" t="s">
        <v>2</v>
      </c>
    </row>
    <row r="78" spans="1:1">
      <c r="A78" s="5" t="s">
        <v>880</v>
      </c>
    </row>
    <row r="79" spans="1:1">
      <c r="A79" s="6" t="s">
        <v>33</v>
      </c>
    </row>
    <row r="80" spans="1:1">
      <c r="A80" s="7">
        <v>250</v>
      </c>
    </row>
    <row r="81" spans="1:1" ht="21.75">
      <c r="A81" s="4" t="s">
        <v>2</v>
      </c>
    </row>
    <row r="82" spans="1:1">
      <c r="A82" s="5" t="s">
        <v>881</v>
      </c>
    </row>
    <row r="83" spans="1:1">
      <c r="A83" s="6" t="s">
        <v>374</v>
      </c>
    </row>
    <row r="84" spans="1:1">
      <c r="A84" s="7">
        <v>200</v>
      </c>
    </row>
    <row r="85" spans="1:1" ht="21.75">
      <c r="A85" s="4" t="s">
        <v>2</v>
      </c>
    </row>
    <row r="86" spans="1:1">
      <c r="A86" s="5" t="s">
        <v>882</v>
      </c>
    </row>
    <row r="87" spans="1:1">
      <c r="A87" s="6" t="s">
        <v>263</v>
      </c>
    </row>
    <row r="88" spans="1:1">
      <c r="A88" s="7">
        <v>5040</v>
      </c>
    </row>
    <row r="89" spans="1:1" ht="21.75">
      <c r="A89" s="4" t="s">
        <v>2</v>
      </c>
    </row>
    <row r="90" spans="1:1">
      <c r="A90" s="1" t="s">
        <v>73</v>
      </c>
    </row>
    <row r="91" spans="1:1" ht="18">
      <c r="A91" s="2" t="s">
        <v>1</v>
      </c>
    </row>
    <row r="92" spans="1:1">
      <c r="A92" s="3">
        <v>4793</v>
      </c>
    </row>
    <row r="93" spans="1:1" ht="21.75">
      <c r="A93" s="4" t="s">
        <v>2</v>
      </c>
    </row>
    <row r="94" spans="1:1">
      <c r="A94" s="5" t="s">
        <v>883</v>
      </c>
    </row>
    <row r="95" spans="1:1">
      <c r="A95" s="6" t="s">
        <v>868</v>
      </c>
    </row>
    <row r="96" spans="1:1">
      <c r="A96" s="7">
        <v>350</v>
      </c>
    </row>
    <row r="97" spans="1:1" ht="21.75">
      <c r="A97" s="4" t="s">
        <v>2</v>
      </c>
    </row>
    <row r="98" spans="1:1">
      <c r="A98" s="5" t="s">
        <v>884</v>
      </c>
    </row>
    <row r="99" spans="1:1">
      <c r="A99" s="6" t="s">
        <v>885</v>
      </c>
    </row>
    <row r="100" spans="1:1">
      <c r="A100" s="7">
        <v>1740</v>
      </c>
    </row>
    <row r="101" spans="1:1" ht="21.75">
      <c r="A101" s="4" t="s">
        <v>2</v>
      </c>
    </row>
    <row r="102" spans="1:1">
      <c r="A102" s="5" t="s">
        <v>886</v>
      </c>
    </row>
    <row r="103" spans="1:1">
      <c r="A103" s="6" t="s">
        <v>559</v>
      </c>
    </row>
    <row r="104" spans="1:1">
      <c r="A104" s="7">
        <v>135</v>
      </c>
    </row>
    <row r="105" spans="1:1" ht="21.75">
      <c r="A105" s="4" t="s">
        <v>2</v>
      </c>
    </row>
    <row r="106" spans="1:1">
      <c r="A106" s="5" t="s">
        <v>887</v>
      </c>
    </row>
    <row r="107" spans="1:1">
      <c r="A107" s="6" t="s">
        <v>888</v>
      </c>
    </row>
    <row r="108" spans="1:1">
      <c r="A108" s="7">
        <v>75</v>
      </c>
    </row>
    <row r="109" spans="1:1" ht="21.75">
      <c r="A109" s="4" t="s">
        <v>2</v>
      </c>
    </row>
    <row r="110" spans="1:1">
      <c r="A110" s="5" t="s">
        <v>889</v>
      </c>
    </row>
    <row r="111" spans="1:1">
      <c r="A111" s="6" t="s">
        <v>64</v>
      </c>
    </row>
    <row r="112" spans="1:1">
      <c r="A112" s="7">
        <v>75</v>
      </c>
    </row>
    <row r="113" spans="1:1" ht="21.75">
      <c r="A113" s="4" t="s">
        <v>2</v>
      </c>
    </row>
    <row r="114" spans="1:1">
      <c r="A114" s="5" t="s">
        <v>890</v>
      </c>
    </row>
    <row r="115" spans="1:1">
      <c r="A115" s="6" t="s">
        <v>152</v>
      </c>
    </row>
    <row r="116" spans="1:1">
      <c r="A116" s="7">
        <v>50</v>
      </c>
    </row>
    <row r="117" spans="1:1" ht="21.75">
      <c r="A117" s="4" t="s">
        <v>2</v>
      </c>
    </row>
    <row r="118" spans="1:1">
      <c r="A118" s="5" t="s">
        <v>86</v>
      </c>
    </row>
    <row r="119" spans="1:1">
      <c r="A119" s="6" t="s">
        <v>891</v>
      </c>
    </row>
    <row r="120" spans="1:1">
      <c r="A120" s="7">
        <v>2368</v>
      </c>
    </row>
    <row r="121" spans="1:1" ht="21.75">
      <c r="A121" s="4" t="s">
        <v>2</v>
      </c>
    </row>
    <row r="122" spans="1:1">
      <c r="A122" s="1" t="s">
        <v>97</v>
      </c>
    </row>
    <row r="123" spans="1:1">
      <c r="A123" s="9" t="s">
        <v>98</v>
      </c>
    </row>
    <row r="124" spans="1:1">
      <c r="A124" s="10">
        <v>20054.400000000001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7DCF-A2D4-4FD8-95FD-38C94D2D7FBE}">
  <dimension ref="A1:B36"/>
  <sheetViews>
    <sheetView topLeftCell="A2" workbookViewId="0">
      <selection activeCell="B13" sqref="B6:B13"/>
    </sheetView>
  </sheetViews>
  <sheetFormatPr defaultRowHeight="15"/>
  <cols>
    <col min="1" max="1" width="51.28515625" customWidth="1"/>
    <col min="2" max="2" width="89.28515625" customWidth="1"/>
  </cols>
  <sheetData>
    <row r="1" spans="1:2" ht="135">
      <c r="A1" s="11" t="s">
        <v>892</v>
      </c>
      <c r="B1" s="11" t="s">
        <v>893</v>
      </c>
    </row>
    <row r="2" spans="1:2">
      <c r="A2" s="1" t="s">
        <v>535</v>
      </c>
    </row>
    <row r="3" spans="1:2" ht="18">
      <c r="A3" s="2" t="s">
        <v>1</v>
      </c>
    </row>
    <row r="4" spans="1:2">
      <c r="A4" s="3">
        <v>7580</v>
      </c>
    </row>
    <row r="5" spans="1:2" ht="21.75">
      <c r="A5" s="4" t="s">
        <v>2</v>
      </c>
    </row>
    <row r="6" spans="1:2">
      <c r="A6" s="5" t="s">
        <v>894</v>
      </c>
    </row>
    <row r="7" spans="1:2">
      <c r="A7" s="6" t="s">
        <v>895</v>
      </c>
    </row>
    <row r="8" spans="1:2">
      <c r="A8" s="7">
        <v>1200</v>
      </c>
    </row>
    <row r="9" spans="1:2" ht="21.75">
      <c r="A9" s="4" t="s">
        <v>2</v>
      </c>
    </row>
    <row r="10" spans="1:2">
      <c r="A10" s="5" t="s">
        <v>896</v>
      </c>
    </row>
    <row r="11" spans="1:2">
      <c r="A11" s="6" t="s">
        <v>897</v>
      </c>
    </row>
    <row r="12" spans="1:2">
      <c r="A12" s="7">
        <v>900</v>
      </c>
    </row>
    <row r="13" spans="1:2" ht="21.75">
      <c r="A13" s="4" t="s">
        <v>2</v>
      </c>
    </row>
    <row r="14" spans="1:2">
      <c r="A14" s="5" t="s">
        <v>732</v>
      </c>
    </row>
    <row r="15" spans="1:2">
      <c r="A15" s="6" t="s">
        <v>898</v>
      </c>
    </row>
    <row r="16" spans="1:2">
      <c r="A16" s="7">
        <v>300</v>
      </c>
    </row>
    <row r="17" spans="1:1" ht="21.75">
      <c r="A17" s="4" t="s">
        <v>2</v>
      </c>
    </row>
    <row r="18" spans="1:1">
      <c r="A18" s="5" t="s">
        <v>899</v>
      </c>
    </row>
    <row r="19" spans="1:1">
      <c r="A19" s="6" t="s">
        <v>900</v>
      </c>
    </row>
    <row r="20" spans="1:1">
      <c r="A20" s="7">
        <v>2100</v>
      </c>
    </row>
    <row r="21" spans="1:1" ht="21.75">
      <c r="A21" s="4" t="s">
        <v>2</v>
      </c>
    </row>
    <row r="22" spans="1:1">
      <c r="A22" s="5" t="s">
        <v>901</v>
      </c>
    </row>
    <row r="23" spans="1:1">
      <c r="A23" s="6" t="s">
        <v>902</v>
      </c>
    </row>
    <row r="24" spans="1:1">
      <c r="A24" s="7">
        <v>600</v>
      </c>
    </row>
    <row r="25" spans="1:1" ht="21.75">
      <c r="A25" s="4" t="s">
        <v>2</v>
      </c>
    </row>
    <row r="26" spans="1:1">
      <c r="A26" s="5" t="s">
        <v>903</v>
      </c>
    </row>
    <row r="27" spans="1:1">
      <c r="A27" s="6" t="s">
        <v>904</v>
      </c>
    </row>
    <row r="28" spans="1:1">
      <c r="A28" s="7">
        <v>200</v>
      </c>
    </row>
    <row r="29" spans="1:1" ht="21.75">
      <c r="A29" s="4" t="s">
        <v>2</v>
      </c>
    </row>
    <row r="30" spans="1:1">
      <c r="A30" s="5" t="s">
        <v>905</v>
      </c>
    </row>
    <row r="31" spans="1:1">
      <c r="A31" s="6" t="s">
        <v>906</v>
      </c>
    </row>
    <row r="32" spans="1:1">
      <c r="A32" s="7">
        <v>2280</v>
      </c>
    </row>
    <row r="33" spans="1:1" ht="21.75">
      <c r="A33" s="4" t="s">
        <v>2</v>
      </c>
    </row>
    <row r="34" spans="1:1">
      <c r="A34" s="1" t="s">
        <v>97</v>
      </c>
    </row>
    <row r="35" spans="1:1">
      <c r="A35" s="9" t="s">
        <v>98</v>
      </c>
    </row>
    <row r="36" spans="1:1">
      <c r="A36" s="10">
        <v>9096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842E-9468-4617-AF23-72E88AEE2F43}">
  <dimension ref="A1:A9"/>
  <sheetViews>
    <sheetView workbookViewId="0">
      <selection activeCell="A2" sqref="A2:A9"/>
    </sheetView>
  </sheetViews>
  <sheetFormatPr defaultRowHeight="15"/>
  <sheetData>
    <row r="1" spans="1:1">
      <c r="A1" t="s">
        <v>2040</v>
      </c>
    </row>
    <row r="2" spans="1:1">
      <c r="A2" t="s">
        <v>535</v>
      </c>
    </row>
    <row r="3" spans="1:1">
      <c r="A3" t="s">
        <v>2037</v>
      </c>
    </row>
    <row r="4" spans="1:1">
      <c r="A4" t="s">
        <v>2036</v>
      </c>
    </row>
    <row r="5" spans="1:1">
      <c r="A5" t="s">
        <v>2033</v>
      </c>
    </row>
    <row r="6" spans="1:1">
      <c r="A6" t="s">
        <v>2038</v>
      </c>
    </row>
    <row r="7" spans="1:1">
      <c r="A7" t="s">
        <v>2039</v>
      </c>
    </row>
    <row r="8" spans="1:1">
      <c r="A8" t="s">
        <v>2034</v>
      </c>
    </row>
    <row r="9" spans="1:1">
      <c r="A9" t="s">
        <v>2035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01B9-FFD5-4056-B830-487D7796F152}">
  <dimension ref="A1:B134"/>
  <sheetViews>
    <sheetView workbookViewId="0">
      <selection activeCell="A2" sqref="A2:A134"/>
    </sheetView>
  </sheetViews>
  <sheetFormatPr defaultRowHeight="15"/>
  <cols>
    <col min="1" max="1" width="62.28515625" customWidth="1"/>
    <col min="2" max="2" width="72.7109375" customWidth="1"/>
  </cols>
  <sheetData>
    <row r="1" spans="1:2" ht="150">
      <c r="A1" s="11" t="s">
        <v>907</v>
      </c>
      <c r="B1" s="11" t="s">
        <v>908</v>
      </c>
    </row>
    <row r="2" spans="1:2">
      <c r="A2" s="1" t="s">
        <v>436</v>
      </c>
    </row>
    <row r="3" spans="1:2" ht="18">
      <c r="A3" s="2" t="s">
        <v>1</v>
      </c>
    </row>
    <row r="4" spans="1:2">
      <c r="A4" s="3">
        <v>14253.46</v>
      </c>
    </row>
    <row r="5" spans="1:2" ht="21.75">
      <c r="A5" s="4" t="s">
        <v>2</v>
      </c>
    </row>
    <row r="6" spans="1:2">
      <c r="A6" s="5" t="s">
        <v>909</v>
      </c>
    </row>
    <row r="7" spans="1:2">
      <c r="A7" s="6" t="s">
        <v>910</v>
      </c>
    </row>
    <row r="8" spans="1:2">
      <c r="A8" s="7">
        <v>969.6</v>
      </c>
    </row>
    <row r="9" spans="1:2" ht="18.75">
      <c r="A9" s="8"/>
    </row>
    <row r="10" spans="1:2" ht="21.75">
      <c r="A10" s="4" t="s">
        <v>2</v>
      </c>
    </row>
    <row r="11" spans="1:2">
      <c r="A11" s="5" t="s">
        <v>911</v>
      </c>
    </row>
    <row r="12" spans="1:2">
      <c r="A12" s="6" t="s">
        <v>912</v>
      </c>
    </row>
    <row r="13" spans="1:2">
      <c r="A13" s="7">
        <v>161.6</v>
      </c>
    </row>
    <row r="14" spans="1:2" ht="18.75">
      <c r="A14" s="8"/>
    </row>
    <row r="15" spans="1:2" ht="21.75">
      <c r="A15" s="4" t="s">
        <v>2</v>
      </c>
    </row>
    <row r="16" spans="1:2">
      <c r="A16" s="5" t="s">
        <v>913</v>
      </c>
    </row>
    <row r="17" spans="1:1">
      <c r="A17" s="6" t="s">
        <v>912</v>
      </c>
    </row>
    <row r="18" spans="1:1">
      <c r="A18" s="7">
        <v>161.6</v>
      </c>
    </row>
    <row r="19" spans="1:1" ht="18.75">
      <c r="A19" s="8"/>
    </row>
    <row r="20" spans="1:1" ht="21.75">
      <c r="A20" s="4" t="s">
        <v>2</v>
      </c>
    </row>
    <row r="21" spans="1:1">
      <c r="A21" s="5" t="s">
        <v>914</v>
      </c>
    </row>
    <row r="22" spans="1:1">
      <c r="A22" s="6" t="s">
        <v>915</v>
      </c>
    </row>
    <row r="23" spans="1:1">
      <c r="A23" s="7">
        <v>129.28</v>
      </c>
    </row>
    <row r="24" spans="1:1" ht="18.75">
      <c r="A24" s="8"/>
    </row>
    <row r="25" spans="1:1" ht="21.75">
      <c r="A25" s="4" t="s">
        <v>2</v>
      </c>
    </row>
    <row r="26" spans="1:1">
      <c r="A26" s="5" t="s">
        <v>916</v>
      </c>
    </row>
    <row r="27" spans="1:1">
      <c r="A27" s="6" t="s">
        <v>917</v>
      </c>
    </row>
    <row r="28" spans="1:1">
      <c r="A28" s="7">
        <v>242.4</v>
      </c>
    </row>
    <row r="29" spans="1:1" ht="18.75">
      <c r="A29" s="8"/>
    </row>
    <row r="30" spans="1:1" ht="21.75">
      <c r="A30" s="4" t="s">
        <v>2</v>
      </c>
    </row>
    <row r="31" spans="1:1">
      <c r="A31" s="5" t="s">
        <v>918</v>
      </c>
    </row>
    <row r="32" spans="1:1">
      <c r="A32" s="6" t="s">
        <v>919</v>
      </c>
    </row>
    <row r="33" spans="1:1">
      <c r="A33" s="7">
        <v>479.4</v>
      </c>
    </row>
    <row r="34" spans="1:1" ht="18.75">
      <c r="A34" s="8"/>
    </row>
    <row r="35" spans="1:1" ht="21.75">
      <c r="A35" s="4" t="s">
        <v>2</v>
      </c>
    </row>
    <row r="36" spans="1:1">
      <c r="A36" s="5" t="s">
        <v>920</v>
      </c>
    </row>
    <row r="37" spans="1:1">
      <c r="A37" s="6" t="s">
        <v>921</v>
      </c>
    </row>
    <row r="38" spans="1:1">
      <c r="A38" s="7">
        <v>1231.1199999999999</v>
      </c>
    </row>
    <row r="39" spans="1:1" ht="18.75">
      <c r="A39" s="8"/>
    </row>
    <row r="40" spans="1:1" ht="21.75">
      <c r="A40" s="4" t="s">
        <v>2</v>
      </c>
    </row>
    <row r="41" spans="1:1">
      <c r="A41" s="5" t="s">
        <v>922</v>
      </c>
    </row>
    <row r="42" spans="1:1">
      <c r="A42" s="6" t="s">
        <v>923</v>
      </c>
    </row>
    <row r="43" spans="1:1">
      <c r="A43" s="7">
        <v>55.96</v>
      </c>
    </row>
    <row r="44" spans="1:1" ht="18.75">
      <c r="A44" s="8"/>
    </row>
    <row r="45" spans="1:1" ht="21.75">
      <c r="A45" s="4" t="s">
        <v>2</v>
      </c>
    </row>
    <row r="46" spans="1:1">
      <c r="A46" s="5" t="s">
        <v>924</v>
      </c>
    </row>
    <row r="47" spans="1:1">
      <c r="A47" s="6" t="s">
        <v>925</v>
      </c>
    </row>
    <row r="48" spans="1:1">
      <c r="A48" s="7">
        <v>111.32</v>
      </c>
    </row>
    <row r="49" spans="1:1" ht="18.75">
      <c r="A49" s="8"/>
    </row>
    <row r="50" spans="1:1" ht="21.75">
      <c r="A50" s="4" t="s">
        <v>2</v>
      </c>
    </row>
    <row r="51" spans="1:1">
      <c r="A51" s="5" t="s">
        <v>926</v>
      </c>
    </row>
    <row r="52" spans="1:1">
      <c r="A52" s="6" t="s">
        <v>927</v>
      </c>
    </row>
    <row r="53" spans="1:1">
      <c r="A53" s="7">
        <v>222.64</v>
      </c>
    </row>
    <row r="54" spans="1:1" ht="18.75">
      <c r="A54" s="8"/>
    </row>
    <row r="55" spans="1:1" ht="21.75">
      <c r="A55" s="4" t="s">
        <v>2</v>
      </c>
    </row>
    <row r="56" spans="1:1">
      <c r="A56" s="5" t="s">
        <v>928</v>
      </c>
    </row>
    <row r="57" spans="1:1">
      <c r="A57" s="6" t="s">
        <v>929</v>
      </c>
    </row>
    <row r="58" spans="1:1">
      <c r="A58" s="7">
        <v>150</v>
      </c>
    </row>
    <row r="59" spans="1:1" ht="21.75">
      <c r="A59" s="4" t="s">
        <v>2</v>
      </c>
    </row>
    <row r="60" spans="1:1">
      <c r="A60" s="5" t="s">
        <v>930</v>
      </c>
    </row>
    <row r="61" spans="1:1">
      <c r="A61" s="6" t="s">
        <v>931</v>
      </c>
    </row>
    <row r="62" spans="1:1">
      <c r="A62" s="7">
        <v>383.52</v>
      </c>
    </row>
    <row r="63" spans="1:1" ht="18.75">
      <c r="A63" s="8"/>
    </row>
    <row r="64" spans="1:1" ht="21.75">
      <c r="A64" s="4" t="s">
        <v>2</v>
      </c>
    </row>
    <row r="65" spans="1:1">
      <c r="A65" s="5" t="s">
        <v>932</v>
      </c>
    </row>
    <row r="66" spans="1:1">
      <c r="A66" s="6" t="s">
        <v>933</v>
      </c>
    </row>
    <row r="67" spans="1:1">
      <c r="A67" s="7">
        <v>289.08</v>
      </c>
    </row>
    <row r="68" spans="1:1" ht="18.75">
      <c r="A68" s="8"/>
    </row>
    <row r="69" spans="1:1" ht="21.75">
      <c r="A69" s="4" t="s">
        <v>2</v>
      </c>
    </row>
    <row r="70" spans="1:1">
      <c r="A70" s="5" t="s">
        <v>934</v>
      </c>
    </row>
    <row r="71" spans="1:1">
      <c r="A71" s="6" t="s">
        <v>935</v>
      </c>
    </row>
    <row r="72" spans="1:1">
      <c r="A72" s="7">
        <v>52.56</v>
      </c>
    </row>
    <row r="73" spans="1:1" ht="18.75">
      <c r="A73" s="8"/>
    </row>
    <row r="74" spans="1:1" ht="21.75">
      <c r="A74" s="4" t="s">
        <v>2</v>
      </c>
    </row>
    <row r="75" spans="1:1">
      <c r="A75" s="5" t="s">
        <v>936</v>
      </c>
    </row>
    <row r="76" spans="1:1">
      <c r="A76" s="6" t="s">
        <v>937</v>
      </c>
    </row>
    <row r="77" spans="1:1">
      <c r="A77" s="7">
        <v>262.8</v>
      </c>
    </row>
    <row r="78" spans="1:1" ht="18.75">
      <c r="A78" s="8"/>
    </row>
    <row r="79" spans="1:1" ht="21.75">
      <c r="A79" s="4" t="s">
        <v>2</v>
      </c>
    </row>
    <row r="80" spans="1:1">
      <c r="A80" s="5" t="s">
        <v>938</v>
      </c>
    </row>
    <row r="81" spans="1:1">
      <c r="A81" s="6" t="s">
        <v>939</v>
      </c>
    </row>
    <row r="82" spans="1:1">
      <c r="A82" s="7">
        <v>1346.7</v>
      </c>
    </row>
    <row r="83" spans="1:1" ht="18.75">
      <c r="A83" s="8"/>
    </row>
    <row r="84" spans="1:1" ht="21.75">
      <c r="A84" s="4" t="s">
        <v>2</v>
      </c>
    </row>
    <row r="85" spans="1:1">
      <c r="A85" s="5" t="s">
        <v>446</v>
      </c>
    </row>
    <row r="86" spans="1:1">
      <c r="A86" s="6" t="s">
        <v>790</v>
      </c>
    </row>
    <row r="87" spans="1:1">
      <c r="A87" s="7">
        <v>325</v>
      </c>
    </row>
    <row r="88" spans="1:1" ht="21.75">
      <c r="A88" s="4" t="s">
        <v>2</v>
      </c>
    </row>
    <row r="89" spans="1:1">
      <c r="A89" s="5" t="s">
        <v>448</v>
      </c>
    </row>
    <row r="90" spans="1:1">
      <c r="A90" s="6" t="s">
        <v>315</v>
      </c>
    </row>
    <row r="91" spans="1:1">
      <c r="A91" s="7">
        <v>90</v>
      </c>
    </row>
    <row r="92" spans="1:1" ht="21.75">
      <c r="A92" s="4" t="s">
        <v>2</v>
      </c>
    </row>
    <row r="93" spans="1:1">
      <c r="A93" s="5" t="s">
        <v>940</v>
      </c>
    </row>
    <row r="94" spans="1:1">
      <c r="A94" s="6" t="s">
        <v>941</v>
      </c>
    </row>
    <row r="95" spans="1:1">
      <c r="A95" s="7">
        <v>47.8</v>
      </c>
    </row>
    <row r="96" spans="1:1" ht="18.75">
      <c r="A96" s="8"/>
    </row>
    <row r="97" spans="1:1" ht="21.75">
      <c r="A97" s="4" t="s">
        <v>2</v>
      </c>
    </row>
    <row r="98" spans="1:1">
      <c r="A98" s="5" t="s">
        <v>765</v>
      </c>
    </row>
    <row r="99" spans="1:1">
      <c r="A99" s="6" t="s">
        <v>942</v>
      </c>
    </row>
    <row r="100" spans="1:1">
      <c r="A100" s="7">
        <v>116.8</v>
      </c>
    </row>
    <row r="101" spans="1:1" ht="18.75">
      <c r="A101" s="8"/>
    </row>
    <row r="102" spans="1:1" ht="21.75">
      <c r="A102" s="4" t="s">
        <v>2</v>
      </c>
    </row>
    <row r="103" spans="1:1">
      <c r="A103" s="5" t="s">
        <v>767</v>
      </c>
    </row>
    <row r="104" spans="1:1">
      <c r="A104" s="6" t="s">
        <v>768</v>
      </c>
    </row>
    <row r="105" spans="1:1">
      <c r="A105" s="7">
        <v>43.12</v>
      </c>
    </row>
    <row r="106" spans="1:1" ht="18.75">
      <c r="A106" s="8"/>
    </row>
    <row r="107" spans="1:1" ht="21.75">
      <c r="A107" s="4" t="s">
        <v>2</v>
      </c>
    </row>
    <row r="108" spans="1:1">
      <c r="A108" s="5" t="s">
        <v>769</v>
      </c>
    </row>
    <row r="109" spans="1:1">
      <c r="A109" s="6" t="s">
        <v>770</v>
      </c>
    </row>
    <row r="110" spans="1:1">
      <c r="A110" s="7">
        <v>56.32</v>
      </c>
    </row>
    <row r="111" spans="1:1" ht="18.75">
      <c r="A111" s="8"/>
    </row>
    <row r="112" spans="1:1" ht="21.75">
      <c r="A112" s="4" t="s">
        <v>2</v>
      </c>
    </row>
    <row r="113" spans="1:1">
      <c r="A113" s="5" t="s">
        <v>771</v>
      </c>
    </row>
    <row r="114" spans="1:1">
      <c r="A114" s="6" t="s">
        <v>772</v>
      </c>
    </row>
    <row r="115" spans="1:1">
      <c r="A115" s="7">
        <v>183.92</v>
      </c>
    </row>
    <row r="116" spans="1:1" ht="18.75">
      <c r="A116" s="8"/>
    </row>
    <row r="117" spans="1:1" ht="21.75">
      <c r="A117" s="4" t="s">
        <v>2</v>
      </c>
    </row>
    <row r="118" spans="1:1">
      <c r="A118" s="5" t="s">
        <v>563</v>
      </c>
    </row>
    <row r="119" spans="1:1">
      <c r="A119" s="6" t="s">
        <v>943</v>
      </c>
    </row>
    <row r="120" spans="1:1">
      <c r="A120" s="7">
        <v>243.32</v>
      </c>
    </row>
    <row r="121" spans="1:1" ht="18.75">
      <c r="A121" s="8"/>
    </row>
    <row r="122" spans="1:1" ht="21.75">
      <c r="A122" s="4" t="s">
        <v>2</v>
      </c>
    </row>
    <row r="123" spans="1:1">
      <c r="A123" s="5" t="s">
        <v>944</v>
      </c>
    </row>
    <row r="124" spans="1:1">
      <c r="A124" s="6" t="s">
        <v>945</v>
      </c>
    </row>
    <row r="125" spans="1:1">
      <c r="A125" s="7">
        <v>17.600000000000001</v>
      </c>
    </row>
    <row r="126" spans="1:1" ht="18.75">
      <c r="A126" s="8"/>
    </row>
    <row r="127" spans="1:1" ht="21.75">
      <c r="A127" s="4" t="s">
        <v>2</v>
      </c>
    </row>
    <row r="128" spans="1:1">
      <c r="A128" s="5" t="s">
        <v>449</v>
      </c>
    </row>
    <row r="129" spans="1:1">
      <c r="A129" s="6" t="s">
        <v>573</v>
      </c>
    </row>
    <row r="130" spans="1:1">
      <c r="A130" s="7">
        <v>6880</v>
      </c>
    </row>
    <row r="131" spans="1:1" ht="21.75">
      <c r="A131" s="4" t="s">
        <v>2</v>
      </c>
    </row>
    <row r="132" spans="1:1">
      <c r="A132" s="1" t="s">
        <v>97</v>
      </c>
    </row>
    <row r="133" spans="1:1">
      <c r="A133" s="9" t="s">
        <v>98</v>
      </c>
    </row>
    <row r="134" spans="1:1">
      <c r="A134" s="10">
        <v>17104.150000000001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09E98-8BED-4B03-AAF0-ACD186483438}">
  <dimension ref="A1:B56"/>
  <sheetViews>
    <sheetView topLeftCell="A27" workbookViewId="0">
      <selection activeCell="A50" activeCellId="10" sqref="A6 A10 A18 A22 A26 A30 A34 A38 A42 A46 A50"/>
    </sheetView>
  </sheetViews>
  <sheetFormatPr defaultRowHeight="15"/>
  <cols>
    <col min="1" max="1" width="62.28515625" customWidth="1"/>
    <col min="2" max="2" width="80.140625" customWidth="1"/>
  </cols>
  <sheetData>
    <row r="1" spans="1:2" ht="330">
      <c r="A1" s="11" t="s">
        <v>946</v>
      </c>
      <c r="B1" s="11" t="s">
        <v>947</v>
      </c>
    </row>
    <row r="2" spans="1:2">
      <c r="A2" s="1" t="s">
        <v>0</v>
      </c>
    </row>
    <row r="3" spans="1:2" ht="18">
      <c r="A3" s="2" t="s">
        <v>1</v>
      </c>
    </row>
    <row r="4" spans="1:2">
      <c r="A4" s="3">
        <v>1175</v>
      </c>
    </row>
    <row r="5" spans="1:2" ht="21.75">
      <c r="A5" s="4" t="s">
        <v>2</v>
      </c>
    </row>
    <row r="6" spans="1:2">
      <c r="A6" s="5" t="s">
        <v>3</v>
      </c>
    </row>
    <row r="7" spans="1:2">
      <c r="A7" s="6" t="s">
        <v>948</v>
      </c>
    </row>
    <row r="8" spans="1:2">
      <c r="A8" s="7">
        <v>375</v>
      </c>
    </row>
    <row r="9" spans="1:2" ht="21.75">
      <c r="A9" s="4" t="s">
        <v>2</v>
      </c>
    </row>
    <row r="10" spans="1:2">
      <c r="A10" s="5" t="s">
        <v>949</v>
      </c>
    </row>
    <row r="11" spans="1:2">
      <c r="A11" s="6" t="s">
        <v>167</v>
      </c>
    </row>
    <row r="12" spans="1:2">
      <c r="A12" s="7">
        <v>800</v>
      </c>
    </row>
    <row r="13" spans="1:2" ht="21.75">
      <c r="A13" s="4" t="s">
        <v>2</v>
      </c>
    </row>
    <row r="14" spans="1:2">
      <c r="A14" s="1" t="s">
        <v>58</v>
      </c>
    </row>
    <row r="15" spans="1:2" ht="18">
      <c r="A15" s="2" t="s">
        <v>1</v>
      </c>
    </row>
    <row r="16" spans="1:2">
      <c r="A16" s="3">
        <v>10094</v>
      </c>
    </row>
    <row r="17" spans="1:1" ht="21.75">
      <c r="A17" s="4" t="s">
        <v>2</v>
      </c>
    </row>
    <row r="18" spans="1:1">
      <c r="A18" s="5" t="s">
        <v>950</v>
      </c>
    </row>
    <row r="19" spans="1:1">
      <c r="A19" s="6" t="s">
        <v>951</v>
      </c>
    </row>
    <row r="20" spans="1:1">
      <c r="A20" s="7">
        <v>700</v>
      </c>
    </row>
    <row r="21" spans="1:1" ht="21.75">
      <c r="A21" s="4" t="s">
        <v>2</v>
      </c>
    </row>
    <row r="22" spans="1:1">
      <c r="A22" s="5" t="s">
        <v>952</v>
      </c>
    </row>
    <row r="23" spans="1:1">
      <c r="A23" s="6" t="s">
        <v>953</v>
      </c>
    </row>
    <row r="24" spans="1:1">
      <c r="A24" s="7">
        <v>250</v>
      </c>
    </row>
    <row r="25" spans="1:1" ht="21.75">
      <c r="A25" s="4" t="s">
        <v>2</v>
      </c>
    </row>
    <row r="26" spans="1:1">
      <c r="A26" s="5" t="s">
        <v>954</v>
      </c>
    </row>
    <row r="27" spans="1:1">
      <c r="A27" s="6" t="s">
        <v>303</v>
      </c>
    </row>
    <row r="28" spans="1:1">
      <c r="A28" s="7">
        <v>567</v>
      </c>
    </row>
    <row r="29" spans="1:1" ht="21.75">
      <c r="A29" s="4" t="s">
        <v>2</v>
      </c>
    </row>
    <row r="30" spans="1:1">
      <c r="A30" s="5" t="s">
        <v>955</v>
      </c>
    </row>
    <row r="31" spans="1:1">
      <c r="A31" s="6" t="s">
        <v>470</v>
      </c>
    </row>
    <row r="32" spans="1:1">
      <c r="A32" s="7">
        <v>324</v>
      </c>
    </row>
    <row r="33" spans="1:1" ht="21.75">
      <c r="A33" s="4" t="s">
        <v>2</v>
      </c>
    </row>
    <row r="34" spans="1:1">
      <c r="A34" s="5" t="s">
        <v>956</v>
      </c>
    </row>
    <row r="35" spans="1:1">
      <c r="A35" s="6" t="s">
        <v>479</v>
      </c>
    </row>
    <row r="36" spans="1:1">
      <c r="A36" s="7">
        <v>972</v>
      </c>
    </row>
    <row r="37" spans="1:1" ht="21.75">
      <c r="A37" s="4" t="s">
        <v>2</v>
      </c>
    </row>
    <row r="38" spans="1:1">
      <c r="A38" s="5" t="s">
        <v>957</v>
      </c>
    </row>
    <row r="39" spans="1:1">
      <c r="A39" s="6" t="s">
        <v>958</v>
      </c>
    </row>
    <row r="40" spans="1:1">
      <c r="A40" s="7">
        <v>486</v>
      </c>
    </row>
    <row r="41" spans="1:1" ht="21.75">
      <c r="A41" s="4" t="s">
        <v>2</v>
      </c>
    </row>
    <row r="42" spans="1:1">
      <c r="A42" s="5" t="s">
        <v>63</v>
      </c>
    </row>
    <row r="43" spans="1:1">
      <c r="A43" s="6" t="s">
        <v>959</v>
      </c>
    </row>
    <row r="44" spans="1:1">
      <c r="A44" s="7">
        <v>243</v>
      </c>
    </row>
    <row r="45" spans="1:1" ht="21.75">
      <c r="A45" s="4" t="s">
        <v>2</v>
      </c>
    </row>
    <row r="46" spans="1:1">
      <c r="A46" s="5" t="s">
        <v>960</v>
      </c>
    </row>
    <row r="47" spans="1:1">
      <c r="A47" s="6" t="s">
        <v>263</v>
      </c>
    </row>
    <row r="48" spans="1:1">
      <c r="A48" s="7">
        <v>5040</v>
      </c>
    </row>
    <row r="49" spans="1:1" ht="21.75">
      <c r="A49" s="4" t="s">
        <v>2</v>
      </c>
    </row>
    <row r="50" spans="1:1">
      <c r="A50" s="5" t="s">
        <v>961</v>
      </c>
    </row>
    <row r="51" spans="1:1">
      <c r="A51" s="6" t="s">
        <v>476</v>
      </c>
    </row>
    <row r="52" spans="1:1">
      <c r="A52" s="7">
        <v>1512</v>
      </c>
    </row>
    <row r="53" spans="1:1" ht="21.75">
      <c r="A53" s="4" t="s">
        <v>2</v>
      </c>
    </row>
    <row r="54" spans="1:1">
      <c r="A54" s="1" t="s">
        <v>97</v>
      </c>
    </row>
    <row r="55" spans="1:1">
      <c r="A55" s="9" t="s">
        <v>98</v>
      </c>
    </row>
    <row r="56" spans="1:1">
      <c r="A56" s="10">
        <v>13522.8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C5A7-910D-4175-9366-73DF50A9B394}">
  <dimension ref="A1:A10"/>
  <sheetViews>
    <sheetView tabSelected="1" workbookViewId="0">
      <selection activeCell="A11" sqref="A11"/>
    </sheetView>
  </sheetViews>
  <sheetFormatPr defaultRowHeight="15"/>
  <sheetData>
    <row r="1" spans="1:1">
      <c r="A1" t="s">
        <v>2059</v>
      </c>
    </row>
    <row r="2" spans="1:1">
      <c r="A2" t="s">
        <v>2047</v>
      </c>
    </row>
    <row r="3" spans="1:1">
      <c r="A3" t="s">
        <v>2048</v>
      </c>
    </row>
    <row r="4" spans="1:1">
      <c r="A4" t="s">
        <v>2049</v>
      </c>
    </row>
    <row r="5" spans="1:1">
      <c r="A5" t="s">
        <v>2050</v>
      </c>
    </row>
    <row r="6" spans="1:1">
      <c r="A6" t="s">
        <v>2051</v>
      </c>
    </row>
    <row r="7" spans="1:1">
      <c r="A7" t="s">
        <v>2052</v>
      </c>
    </row>
    <row r="8" spans="1:1">
      <c r="A8" t="s">
        <v>2053</v>
      </c>
    </row>
    <row r="9" spans="1:1">
      <c r="A9" t="s">
        <v>2054</v>
      </c>
    </row>
    <row r="10" spans="1:1">
      <c r="A10" t="s">
        <v>2055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AE02-F105-4E9E-8E39-7F115068135D}">
  <dimension ref="A1:B36"/>
  <sheetViews>
    <sheetView workbookViewId="0">
      <selection activeCell="A3" sqref="A2:A36"/>
    </sheetView>
  </sheetViews>
  <sheetFormatPr defaultRowHeight="15"/>
  <cols>
    <col min="1" max="1" width="45.42578125" customWidth="1"/>
    <col min="2" max="2" width="82.28515625" customWidth="1"/>
  </cols>
  <sheetData>
    <row r="1" spans="1:2" ht="300">
      <c r="A1" s="11" t="s">
        <v>962</v>
      </c>
      <c r="B1" s="11" t="s">
        <v>963</v>
      </c>
    </row>
    <row r="2" spans="1:2">
      <c r="A2" s="1" t="s">
        <v>0</v>
      </c>
    </row>
    <row r="3" spans="1:2" ht="18">
      <c r="A3" s="2" t="s">
        <v>1</v>
      </c>
    </row>
    <row r="4" spans="1:2">
      <c r="A4" s="3">
        <v>508</v>
      </c>
    </row>
    <row r="5" spans="1:2" ht="21.75">
      <c r="A5" s="4" t="s">
        <v>2</v>
      </c>
    </row>
    <row r="6" spans="1:2">
      <c r="A6" s="5" t="s">
        <v>824</v>
      </c>
    </row>
    <row r="7" spans="1:2">
      <c r="A7" s="6" t="s">
        <v>12</v>
      </c>
    </row>
    <row r="8" spans="1:2">
      <c r="A8" s="7">
        <v>77</v>
      </c>
    </row>
    <row r="9" spans="1:2" ht="21.75">
      <c r="A9" s="4" t="s">
        <v>2</v>
      </c>
    </row>
    <row r="10" spans="1:2">
      <c r="A10" s="5" t="s">
        <v>964</v>
      </c>
    </row>
    <row r="11" spans="1:2">
      <c r="A11" s="6" t="s">
        <v>105</v>
      </c>
    </row>
    <row r="12" spans="1:2">
      <c r="A12" s="7">
        <v>231</v>
      </c>
    </row>
    <row r="13" spans="1:2" ht="21.75">
      <c r="A13" s="4" t="s">
        <v>2</v>
      </c>
    </row>
    <row r="14" spans="1:2">
      <c r="A14" s="5" t="s">
        <v>17</v>
      </c>
    </row>
    <row r="15" spans="1:2">
      <c r="A15" s="6" t="s">
        <v>374</v>
      </c>
    </row>
    <row r="16" spans="1:2">
      <c r="A16" s="7">
        <v>200</v>
      </c>
    </row>
    <row r="17" spans="1:1" ht="21.75">
      <c r="A17" s="4" t="s">
        <v>2</v>
      </c>
    </row>
    <row r="18" spans="1:1">
      <c r="A18" s="1" t="s">
        <v>655</v>
      </c>
    </row>
    <row r="19" spans="1:1" ht="18">
      <c r="A19" s="2" t="s">
        <v>1</v>
      </c>
    </row>
    <row r="20" spans="1:1">
      <c r="A20" s="3">
        <v>3573.5</v>
      </c>
    </row>
    <row r="21" spans="1:1" ht="21.75">
      <c r="A21" s="4" t="s">
        <v>2</v>
      </c>
    </row>
    <row r="22" spans="1:1">
      <c r="A22" s="5" t="s">
        <v>965</v>
      </c>
    </row>
    <row r="23" spans="1:1">
      <c r="A23" s="6" t="s">
        <v>966</v>
      </c>
    </row>
    <row r="24" spans="1:1">
      <c r="A24" s="7">
        <v>2025</v>
      </c>
    </row>
    <row r="25" spans="1:1" ht="21.75">
      <c r="A25" s="4" t="s">
        <v>2</v>
      </c>
    </row>
    <row r="26" spans="1:1">
      <c r="A26" s="5" t="s">
        <v>967</v>
      </c>
    </row>
    <row r="27" spans="1:1">
      <c r="A27" s="6" t="s">
        <v>968</v>
      </c>
    </row>
    <row r="28" spans="1:1">
      <c r="A28" s="7">
        <v>688.5</v>
      </c>
    </row>
    <row r="29" spans="1:1" ht="21.75">
      <c r="A29" s="4" t="s">
        <v>2</v>
      </c>
    </row>
    <row r="30" spans="1:1">
      <c r="A30" s="5" t="s">
        <v>662</v>
      </c>
    </row>
    <row r="31" spans="1:1">
      <c r="A31" s="6" t="s">
        <v>969</v>
      </c>
    </row>
    <row r="32" spans="1:1">
      <c r="A32" s="7">
        <v>860</v>
      </c>
    </row>
    <row r="33" spans="1:1" ht="21.75">
      <c r="A33" s="4" t="s">
        <v>2</v>
      </c>
    </row>
    <row r="34" spans="1:1">
      <c r="A34" s="1" t="s">
        <v>97</v>
      </c>
    </row>
    <row r="35" spans="1:1">
      <c r="A35" s="9" t="s">
        <v>98</v>
      </c>
    </row>
    <row r="36" spans="1:1">
      <c r="A36" s="10">
        <v>4897.8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6B5E3-240D-4C93-994C-0E0B03B92F37}">
  <dimension ref="A1:B60"/>
  <sheetViews>
    <sheetView workbookViewId="0">
      <selection activeCell="B7" sqref="B7"/>
    </sheetView>
  </sheetViews>
  <sheetFormatPr defaultRowHeight="15"/>
  <cols>
    <col min="1" max="1" width="69.7109375" customWidth="1"/>
    <col min="2" max="2" width="80.85546875" customWidth="1"/>
  </cols>
  <sheetData>
    <row r="1" spans="1:2" ht="240">
      <c r="A1" s="11" t="s">
        <v>970</v>
      </c>
      <c r="B1" s="11" t="s">
        <v>971</v>
      </c>
    </row>
    <row r="2" spans="1:2">
      <c r="A2" s="1" t="s">
        <v>0</v>
      </c>
    </row>
    <row r="3" spans="1:2" ht="18">
      <c r="A3" s="2" t="s">
        <v>1</v>
      </c>
    </row>
    <row r="4" spans="1:2">
      <c r="A4" s="3">
        <v>1130.5</v>
      </c>
    </row>
    <row r="5" spans="1:2" ht="21.75">
      <c r="A5" s="4" t="s">
        <v>2</v>
      </c>
    </row>
    <row r="6" spans="1:2">
      <c r="A6" s="5" t="s">
        <v>3</v>
      </c>
    </row>
    <row r="7" spans="1:2">
      <c r="A7" s="6" t="s">
        <v>101</v>
      </c>
    </row>
    <row r="8" spans="1:2">
      <c r="A8" s="7">
        <v>37.5</v>
      </c>
    </row>
    <row r="9" spans="1:2" ht="21.75">
      <c r="A9" s="4" t="s">
        <v>2</v>
      </c>
    </row>
    <row r="10" spans="1:2">
      <c r="A10" s="5" t="s">
        <v>972</v>
      </c>
    </row>
    <row r="11" spans="1:2">
      <c r="A11" s="6" t="s">
        <v>105</v>
      </c>
    </row>
    <row r="12" spans="1:2">
      <c r="A12" s="7">
        <v>231</v>
      </c>
    </row>
    <row r="13" spans="1:2" ht="21.75">
      <c r="A13" s="4" t="s">
        <v>2</v>
      </c>
    </row>
    <row r="14" spans="1:2">
      <c r="A14" s="5" t="s">
        <v>973</v>
      </c>
    </row>
    <row r="15" spans="1:2">
      <c r="A15" s="6" t="s">
        <v>105</v>
      </c>
    </row>
    <row r="16" spans="1:2">
      <c r="A16" s="7">
        <v>231</v>
      </c>
    </row>
    <row r="17" spans="1:1" ht="21.75">
      <c r="A17" s="4" t="s">
        <v>2</v>
      </c>
    </row>
    <row r="18" spans="1:1">
      <c r="A18" s="5" t="s">
        <v>974</v>
      </c>
    </row>
    <row r="19" spans="1:1">
      <c r="A19" s="6" t="s">
        <v>105</v>
      </c>
    </row>
    <row r="20" spans="1:1">
      <c r="A20" s="7">
        <v>231</v>
      </c>
    </row>
    <row r="21" spans="1:1" ht="21.75">
      <c r="A21" s="4" t="s">
        <v>2</v>
      </c>
    </row>
    <row r="22" spans="1:1">
      <c r="A22" s="5" t="s">
        <v>17</v>
      </c>
    </row>
    <row r="23" spans="1:1">
      <c r="A23" s="6" t="s">
        <v>18</v>
      </c>
    </row>
    <row r="24" spans="1:1">
      <c r="A24" s="7">
        <v>400</v>
      </c>
    </row>
    <row r="25" spans="1:1" ht="21.75">
      <c r="A25" s="4" t="s">
        <v>2</v>
      </c>
    </row>
    <row r="26" spans="1:1">
      <c r="A26" s="1" t="s">
        <v>49</v>
      </c>
    </row>
    <row r="27" spans="1:1" ht="18">
      <c r="A27" s="2" t="s">
        <v>1</v>
      </c>
    </row>
    <row r="28" spans="1:1">
      <c r="A28" s="3">
        <v>12330</v>
      </c>
    </row>
    <row r="29" spans="1:1" ht="21.75">
      <c r="A29" s="4" t="s">
        <v>2</v>
      </c>
    </row>
    <row r="30" spans="1:1">
      <c r="A30" s="5" t="s">
        <v>129</v>
      </c>
    </row>
    <row r="31" spans="1:1">
      <c r="A31" s="6" t="s">
        <v>975</v>
      </c>
    </row>
    <row r="32" spans="1:1">
      <c r="A32" s="7">
        <v>5250</v>
      </c>
    </row>
    <row r="33" spans="1:1" ht="21.75">
      <c r="A33" s="4" t="s">
        <v>2</v>
      </c>
    </row>
    <row r="34" spans="1:1">
      <c r="A34" s="5" t="s">
        <v>131</v>
      </c>
    </row>
    <row r="35" spans="1:1">
      <c r="A35" s="6" t="s">
        <v>976</v>
      </c>
    </row>
    <row r="36" spans="1:1">
      <c r="A36" s="7">
        <v>4500</v>
      </c>
    </row>
    <row r="37" spans="1:1" ht="21.75">
      <c r="A37" s="4" t="s">
        <v>2</v>
      </c>
    </row>
    <row r="38" spans="1:1">
      <c r="A38" s="5" t="s">
        <v>56</v>
      </c>
    </row>
    <row r="39" spans="1:1">
      <c r="A39" s="6" t="s">
        <v>977</v>
      </c>
    </row>
    <row r="40" spans="1:1">
      <c r="A40" s="7">
        <v>2580</v>
      </c>
    </row>
    <row r="41" spans="1:1" ht="21.75">
      <c r="A41" s="4" t="s">
        <v>2</v>
      </c>
    </row>
    <row r="42" spans="1:1">
      <c r="A42" s="1" t="s">
        <v>136</v>
      </c>
    </row>
    <row r="43" spans="1:1" ht="18">
      <c r="A43" s="2" t="s">
        <v>1</v>
      </c>
    </row>
    <row r="44" spans="1:1">
      <c r="A44" s="3">
        <v>2850</v>
      </c>
    </row>
    <row r="45" spans="1:1" ht="21.75">
      <c r="A45" s="4" t="s">
        <v>2</v>
      </c>
    </row>
    <row r="46" spans="1:1">
      <c r="A46" s="5" t="s">
        <v>815</v>
      </c>
    </row>
    <row r="47" spans="1:1">
      <c r="A47" s="6" t="s">
        <v>602</v>
      </c>
    </row>
    <row r="48" spans="1:1">
      <c r="A48" s="7">
        <v>1950</v>
      </c>
    </row>
    <row r="49" spans="1:1" ht="21.75">
      <c r="A49" s="4" t="s">
        <v>2</v>
      </c>
    </row>
    <row r="50" spans="1:1">
      <c r="A50" s="5" t="s">
        <v>139</v>
      </c>
    </row>
    <row r="51" spans="1:1">
      <c r="A51" s="6" t="s">
        <v>978</v>
      </c>
    </row>
    <row r="52" spans="1:1">
      <c r="A52" s="7">
        <v>300</v>
      </c>
    </row>
    <row r="53" spans="1:1" ht="21.75">
      <c r="A53" s="4" t="s">
        <v>2</v>
      </c>
    </row>
    <row r="54" spans="1:1">
      <c r="A54" s="5" t="s">
        <v>141</v>
      </c>
    </row>
    <row r="55" spans="1:1">
      <c r="A55" s="6" t="s">
        <v>240</v>
      </c>
    </row>
    <row r="56" spans="1:1">
      <c r="A56" s="7">
        <v>600</v>
      </c>
    </row>
    <row r="57" spans="1:1" ht="21.75">
      <c r="A57" s="4" t="s">
        <v>2</v>
      </c>
    </row>
    <row r="58" spans="1:1">
      <c r="A58" s="1" t="s">
        <v>97</v>
      </c>
    </row>
    <row r="59" spans="1:1">
      <c r="A59" s="9" t="s">
        <v>98</v>
      </c>
    </row>
    <row r="60" spans="1:1">
      <c r="A60" s="10">
        <v>19572.599999999999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49FA-E3CB-4507-894E-4734C14317DA}">
  <dimension ref="A1:B226"/>
  <sheetViews>
    <sheetView workbookViewId="0">
      <selection activeCell="B1" sqref="B1:B5"/>
    </sheetView>
  </sheetViews>
  <sheetFormatPr defaultRowHeight="15"/>
  <cols>
    <col min="1" max="1" width="43.28515625" customWidth="1"/>
    <col min="2" max="2" width="71.28515625" customWidth="1"/>
  </cols>
  <sheetData>
    <row r="1" spans="1:2">
      <c r="A1" s="58" t="s">
        <v>99</v>
      </c>
      <c r="B1" s="58" t="s">
        <v>100</v>
      </c>
    </row>
    <row r="2" spans="1:2">
      <c r="A2" s="58"/>
      <c r="B2" s="58"/>
    </row>
    <row r="3" spans="1:2">
      <c r="A3" s="58"/>
      <c r="B3" s="58"/>
    </row>
    <row r="4" spans="1:2">
      <c r="A4" s="58"/>
      <c r="B4" s="58"/>
    </row>
    <row r="5" spans="1:2" ht="161.44999999999999" customHeight="1">
      <c r="A5" s="58"/>
      <c r="B5" s="58"/>
    </row>
    <row r="7" spans="1:2">
      <c r="A7" s="1" t="s">
        <v>0</v>
      </c>
    </row>
    <row r="8" spans="1:2" ht="18">
      <c r="A8" s="2" t="s">
        <v>1</v>
      </c>
    </row>
    <row r="9" spans="1:2">
      <c r="A9" s="3">
        <v>2188.5</v>
      </c>
    </row>
    <row r="10" spans="1:2" ht="21.75">
      <c r="A10" s="4" t="s">
        <v>2</v>
      </c>
    </row>
    <row r="11" spans="1:2" ht="79.150000000000006" customHeight="1">
      <c r="A11" s="5" t="s">
        <v>3</v>
      </c>
    </row>
    <row r="12" spans="1:2">
      <c r="A12" s="6" t="s">
        <v>4</v>
      </c>
    </row>
    <row r="13" spans="1:2">
      <c r="A13" s="7">
        <v>17.5</v>
      </c>
    </row>
    <row r="14" spans="1:2" ht="21.75">
      <c r="A14" s="4" t="s">
        <v>2</v>
      </c>
    </row>
    <row r="15" spans="1:2">
      <c r="A15" s="5" t="s">
        <v>5</v>
      </c>
    </row>
    <row r="16" spans="1:2">
      <c r="A16" s="6" t="s">
        <v>6</v>
      </c>
    </row>
    <row r="17" spans="1:1">
      <c r="A17" s="7">
        <v>616</v>
      </c>
    </row>
    <row r="18" spans="1:1" ht="21.75">
      <c r="A18" s="4" t="s">
        <v>2</v>
      </c>
    </row>
    <row r="19" spans="1:1">
      <c r="A19" s="5" t="s">
        <v>7</v>
      </c>
    </row>
    <row r="20" spans="1:1">
      <c r="A20" s="6" t="s">
        <v>8</v>
      </c>
    </row>
    <row r="21" spans="1:1">
      <c r="A21" s="7">
        <v>154</v>
      </c>
    </row>
    <row r="22" spans="1:1" ht="21.75">
      <c r="A22" s="4" t="s">
        <v>2</v>
      </c>
    </row>
    <row r="23" spans="1:1">
      <c r="A23" s="5" t="s">
        <v>9</v>
      </c>
    </row>
    <row r="24" spans="1:1">
      <c r="A24" s="6" t="s">
        <v>10</v>
      </c>
    </row>
    <row r="25" spans="1:1">
      <c r="A25" s="7">
        <v>462</v>
      </c>
    </row>
    <row r="26" spans="1:1" ht="21.75">
      <c r="A26" s="4" t="s">
        <v>2</v>
      </c>
    </row>
    <row r="27" spans="1:1">
      <c r="A27" s="5" t="s">
        <v>11</v>
      </c>
    </row>
    <row r="28" spans="1:1">
      <c r="A28" s="6" t="s">
        <v>12</v>
      </c>
    </row>
    <row r="29" spans="1:1">
      <c r="A29" s="7">
        <v>77</v>
      </c>
    </row>
    <row r="30" spans="1:1" ht="21.75">
      <c r="A30" s="4" t="s">
        <v>2</v>
      </c>
    </row>
    <row r="31" spans="1:1">
      <c r="A31" s="5" t="s">
        <v>13</v>
      </c>
    </row>
    <row r="32" spans="1:1">
      <c r="A32" s="6" t="s">
        <v>8</v>
      </c>
    </row>
    <row r="33" spans="1:1">
      <c r="A33" s="7">
        <v>154</v>
      </c>
    </row>
    <row r="34" spans="1:1" ht="21.75">
      <c r="A34" s="4" t="s">
        <v>2</v>
      </c>
    </row>
    <row r="35" spans="1:1">
      <c r="A35" s="5" t="s">
        <v>14</v>
      </c>
    </row>
    <row r="36" spans="1:1">
      <c r="A36" s="6" t="s">
        <v>8</v>
      </c>
    </row>
    <row r="37" spans="1:1">
      <c r="A37" s="7">
        <v>154</v>
      </c>
    </row>
    <row r="38" spans="1:1" ht="21.75">
      <c r="A38" s="4" t="s">
        <v>2</v>
      </c>
    </row>
    <row r="39" spans="1:1">
      <c r="A39" s="5" t="s">
        <v>15</v>
      </c>
    </row>
    <row r="40" spans="1:1">
      <c r="A40" s="6" t="s">
        <v>12</v>
      </c>
    </row>
    <row r="41" spans="1:1">
      <c r="A41" s="7">
        <v>77</v>
      </c>
    </row>
    <row r="42" spans="1:1" ht="21.75">
      <c r="A42" s="4" t="s">
        <v>2</v>
      </c>
    </row>
    <row r="43" spans="1:1">
      <c r="A43" s="5" t="s">
        <v>16</v>
      </c>
    </row>
    <row r="44" spans="1:1">
      <c r="A44" s="6" t="s">
        <v>12</v>
      </c>
    </row>
    <row r="45" spans="1:1">
      <c r="A45" s="7">
        <v>77</v>
      </c>
    </row>
    <row r="46" spans="1:1" ht="21.75">
      <c r="A46" s="4" t="s">
        <v>2</v>
      </c>
    </row>
    <row r="47" spans="1:1">
      <c r="A47" s="5" t="s">
        <v>17</v>
      </c>
    </row>
    <row r="48" spans="1:1">
      <c r="A48" s="6" t="s">
        <v>18</v>
      </c>
    </row>
    <row r="49" spans="1:1">
      <c r="A49" s="7">
        <v>400</v>
      </c>
    </row>
    <row r="50" spans="1:1" ht="21.75">
      <c r="A50" s="4" t="s">
        <v>2</v>
      </c>
    </row>
    <row r="51" spans="1:1">
      <c r="A51" s="1" t="s">
        <v>19</v>
      </c>
    </row>
    <row r="52" spans="1:1" ht="18">
      <c r="A52" s="2" t="s">
        <v>1</v>
      </c>
    </row>
    <row r="53" spans="1:1">
      <c r="A53" s="3">
        <v>8497.74</v>
      </c>
    </row>
    <row r="54" spans="1:1" ht="21.75">
      <c r="A54" s="4" t="s">
        <v>2</v>
      </c>
    </row>
    <row r="55" spans="1:1">
      <c r="A55" s="5" t="s">
        <v>20</v>
      </c>
    </row>
    <row r="56" spans="1:1">
      <c r="A56" s="6" t="s">
        <v>21</v>
      </c>
    </row>
    <row r="57" spans="1:1">
      <c r="A57" s="7">
        <v>1360.8</v>
      </c>
    </row>
    <row r="58" spans="1:1" ht="21.75">
      <c r="A58" s="4" t="s">
        <v>2</v>
      </c>
    </row>
    <row r="59" spans="1:1">
      <c r="A59" s="5" t="s">
        <v>22</v>
      </c>
    </row>
    <row r="60" spans="1:1">
      <c r="A60" s="6" t="s">
        <v>23</v>
      </c>
    </row>
    <row r="61" spans="1:1">
      <c r="A61" s="7">
        <v>3402</v>
      </c>
    </row>
    <row r="62" spans="1:1" ht="21.75">
      <c r="A62" s="4" t="s">
        <v>2</v>
      </c>
    </row>
    <row r="63" spans="1:1">
      <c r="A63" s="5" t="s">
        <v>24</v>
      </c>
    </row>
    <row r="64" spans="1:1">
      <c r="A64" s="6" t="s">
        <v>25</v>
      </c>
    </row>
    <row r="65" spans="1:1">
      <c r="A65" s="7">
        <v>735</v>
      </c>
    </row>
    <row r="66" spans="1:1" ht="21.75">
      <c r="A66" s="4" t="s">
        <v>2</v>
      </c>
    </row>
    <row r="67" spans="1:1">
      <c r="A67" s="5" t="s">
        <v>26</v>
      </c>
    </row>
    <row r="68" spans="1:1">
      <c r="A68" s="6" t="s">
        <v>27</v>
      </c>
    </row>
    <row r="69" spans="1:1">
      <c r="A69" s="7">
        <v>45</v>
      </c>
    </row>
    <row r="70" spans="1:1" ht="21.75">
      <c r="A70" s="4" t="s">
        <v>2</v>
      </c>
    </row>
    <row r="71" spans="1:1">
      <c r="A71" s="5" t="s">
        <v>28</v>
      </c>
    </row>
    <row r="72" spans="1:1">
      <c r="A72" s="6" t="s">
        <v>29</v>
      </c>
    </row>
    <row r="73" spans="1:1">
      <c r="A73" s="7">
        <v>60</v>
      </c>
    </row>
    <row r="74" spans="1:1" ht="21.75">
      <c r="A74" s="4" t="s">
        <v>2</v>
      </c>
    </row>
    <row r="75" spans="1:1">
      <c r="A75" s="5" t="s">
        <v>30</v>
      </c>
    </row>
    <row r="76" spans="1:1">
      <c r="A76" s="6" t="s">
        <v>31</v>
      </c>
    </row>
    <row r="77" spans="1:1">
      <c r="A77" s="7">
        <v>44.94</v>
      </c>
    </row>
    <row r="78" spans="1:1" ht="18.75">
      <c r="A78" s="8"/>
    </row>
    <row r="79" spans="1:1" ht="21.75">
      <c r="A79" s="4" t="s">
        <v>2</v>
      </c>
    </row>
    <row r="80" spans="1:1">
      <c r="A80" s="5" t="s">
        <v>32</v>
      </c>
    </row>
    <row r="81" spans="1:1">
      <c r="A81" s="6" t="s">
        <v>33</v>
      </c>
    </row>
    <row r="82" spans="1:1">
      <c r="A82" s="7">
        <v>250</v>
      </c>
    </row>
    <row r="83" spans="1:1" ht="21.75">
      <c r="A83" s="4" t="s">
        <v>2</v>
      </c>
    </row>
    <row r="84" spans="1:1">
      <c r="A84" s="5" t="s">
        <v>34</v>
      </c>
    </row>
    <row r="85" spans="1:1">
      <c r="A85" s="6" t="s">
        <v>35</v>
      </c>
    </row>
    <row r="86" spans="1:1">
      <c r="A86" s="7">
        <v>2184</v>
      </c>
    </row>
    <row r="87" spans="1:1" ht="21.75">
      <c r="A87" s="4" t="s">
        <v>2</v>
      </c>
    </row>
    <row r="88" spans="1:1">
      <c r="A88" s="5" t="s">
        <v>36</v>
      </c>
    </row>
    <row r="89" spans="1:1">
      <c r="A89" s="6" t="s">
        <v>37</v>
      </c>
    </row>
    <row r="90" spans="1:1">
      <c r="A90" s="7">
        <v>416</v>
      </c>
    </row>
    <row r="91" spans="1:1" ht="21.75">
      <c r="A91" s="4" t="s">
        <v>2</v>
      </c>
    </row>
    <row r="92" spans="1:1">
      <c r="A92" s="1" t="s">
        <v>38</v>
      </c>
    </row>
    <row r="93" spans="1:1" ht="18">
      <c r="A93" s="2" t="s">
        <v>1</v>
      </c>
    </row>
    <row r="94" spans="1:1">
      <c r="A94" s="3">
        <v>705.3</v>
      </c>
    </row>
    <row r="95" spans="1:1" ht="21.75">
      <c r="A95" s="4" t="s">
        <v>2</v>
      </c>
    </row>
    <row r="96" spans="1:1">
      <c r="A96" s="5" t="s">
        <v>39</v>
      </c>
    </row>
    <row r="97" spans="1:1">
      <c r="A97" s="6" t="s">
        <v>40</v>
      </c>
    </row>
    <row r="98" spans="1:1">
      <c r="A98" s="7">
        <v>21</v>
      </c>
    </row>
    <row r="99" spans="1:1" ht="21.75">
      <c r="A99" s="4" t="s">
        <v>2</v>
      </c>
    </row>
    <row r="100" spans="1:1">
      <c r="A100" s="5" t="s">
        <v>41</v>
      </c>
    </row>
    <row r="101" spans="1:1">
      <c r="A101" s="6" t="s">
        <v>42</v>
      </c>
    </row>
    <row r="102" spans="1:1">
      <c r="A102" s="7">
        <v>73.5</v>
      </c>
    </row>
    <row r="103" spans="1:1" ht="21.75">
      <c r="A103" s="4" t="s">
        <v>2</v>
      </c>
    </row>
    <row r="104" spans="1:1" ht="25.5">
      <c r="A104" s="5" t="s">
        <v>43</v>
      </c>
    </row>
    <row r="105" spans="1:1">
      <c r="A105" s="6" t="s">
        <v>44</v>
      </c>
    </row>
    <row r="106" spans="1:1">
      <c r="A106" s="7">
        <v>267.3</v>
      </c>
    </row>
    <row r="107" spans="1:1" ht="21.75">
      <c r="A107" s="4" t="s">
        <v>2</v>
      </c>
    </row>
    <row r="108" spans="1:1">
      <c r="A108" s="5" t="s">
        <v>45</v>
      </c>
    </row>
    <row r="109" spans="1:1">
      <c r="A109" s="6" t="s">
        <v>46</v>
      </c>
    </row>
    <row r="110" spans="1:1">
      <c r="A110" s="7">
        <v>3.5</v>
      </c>
    </row>
    <row r="111" spans="1:1" ht="21.75">
      <c r="A111" s="4" t="s">
        <v>2</v>
      </c>
    </row>
    <row r="112" spans="1:1">
      <c r="A112" s="5" t="s">
        <v>47</v>
      </c>
    </row>
    <row r="113" spans="1:1">
      <c r="A113" s="6" t="s">
        <v>48</v>
      </c>
    </row>
    <row r="114" spans="1:1">
      <c r="A114" s="7">
        <v>340</v>
      </c>
    </row>
    <row r="115" spans="1:1" ht="21.75">
      <c r="A115" s="4" t="s">
        <v>2</v>
      </c>
    </row>
    <row r="116" spans="1:1">
      <c r="A116" s="1" t="s">
        <v>49</v>
      </c>
    </row>
    <row r="117" spans="1:1" ht="18">
      <c r="A117" s="2" t="s">
        <v>1</v>
      </c>
    </row>
    <row r="118" spans="1:1">
      <c r="A118" s="3">
        <v>3243.8</v>
      </c>
    </row>
    <row r="119" spans="1:1" ht="21.75">
      <c r="A119" s="4" t="s">
        <v>2</v>
      </c>
    </row>
    <row r="120" spans="1:1">
      <c r="A120" s="5" t="s">
        <v>50</v>
      </c>
    </row>
    <row r="121" spans="1:1">
      <c r="A121" s="6" t="s">
        <v>51</v>
      </c>
    </row>
    <row r="122" spans="1:1">
      <c r="A122" s="7">
        <v>2592</v>
      </c>
    </row>
    <row r="123" spans="1:1" ht="21.75">
      <c r="A123" s="4" t="s">
        <v>2</v>
      </c>
    </row>
    <row r="124" spans="1:1">
      <c r="A124" s="5" t="s">
        <v>52</v>
      </c>
    </row>
    <row r="125" spans="1:1">
      <c r="A125" s="6" t="s">
        <v>53</v>
      </c>
    </row>
    <row r="126" spans="1:1">
      <c r="A126" s="7">
        <v>162</v>
      </c>
    </row>
    <row r="127" spans="1:1" ht="21.75">
      <c r="A127" s="4" t="s">
        <v>2</v>
      </c>
    </row>
    <row r="128" spans="1:1">
      <c r="A128" s="5" t="s">
        <v>54</v>
      </c>
    </row>
    <row r="129" spans="1:1">
      <c r="A129" s="6" t="s">
        <v>55</v>
      </c>
    </row>
    <row r="130" spans="1:1">
      <c r="A130" s="7">
        <v>145.80000000000001</v>
      </c>
    </row>
    <row r="131" spans="1:1" ht="21.75">
      <c r="A131" s="4" t="s">
        <v>2</v>
      </c>
    </row>
    <row r="132" spans="1:1">
      <c r="A132" s="5" t="s">
        <v>56</v>
      </c>
    </row>
    <row r="133" spans="1:1">
      <c r="A133" s="6" t="s">
        <v>57</v>
      </c>
    </row>
    <row r="134" spans="1:1">
      <c r="A134" s="7">
        <v>344</v>
      </c>
    </row>
    <row r="135" spans="1:1" ht="21.75">
      <c r="A135" s="4" t="s">
        <v>2</v>
      </c>
    </row>
    <row r="136" spans="1:1">
      <c r="A136" s="1" t="s">
        <v>58</v>
      </c>
    </row>
    <row r="137" spans="1:1" ht="18">
      <c r="A137" s="2" t="s">
        <v>1</v>
      </c>
    </row>
    <row r="138" spans="1:1">
      <c r="A138" s="3">
        <v>2964.6</v>
      </c>
    </row>
    <row r="139" spans="1:1" ht="21.75">
      <c r="A139" s="4" t="s">
        <v>2</v>
      </c>
    </row>
    <row r="140" spans="1:1">
      <c r="A140" s="5" t="s">
        <v>59</v>
      </c>
    </row>
    <row r="141" spans="1:1">
      <c r="A141" s="6" t="s">
        <v>60</v>
      </c>
    </row>
    <row r="142" spans="1:1">
      <c r="A142" s="7">
        <v>1296</v>
      </c>
    </row>
    <row r="143" spans="1:1" ht="21.75">
      <c r="A143" s="4" t="s">
        <v>2</v>
      </c>
    </row>
    <row r="144" spans="1:1">
      <c r="A144" s="5" t="s">
        <v>61</v>
      </c>
    </row>
    <row r="145" spans="1:1">
      <c r="A145" s="6" t="s">
        <v>62</v>
      </c>
    </row>
    <row r="146" spans="1:1">
      <c r="A146" s="7">
        <v>648</v>
      </c>
    </row>
    <row r="147" spans="1:1" ht="21.75">
      <c r="A147" s="4" t="s">
        <v>2</v>
      </c>
    </row>
    <row r="148" spans="1:1">
      <c r="A148" s="5" t="s">
        <v>63</v>
      </c>
    </row>
    <row r="149" spans="1:1">
      <c r="A149" s="6" t="s">
        <v>64</v>
      </c>
    </row>
    <row r="150" spans="1:1">
      <c r="A150" s="7">
        <v>75</v>
      </c>
    </row>
    <row r="151" spans="1:1" ht="21.75">
      <c r="A151" s="4" t="s">
        <v>2</v>
      </c>
    </row>
    <row r="152" spans="1:1">
      <c r="A152" s="5" t="s">
        <v>65</v>
      </c>
    </row>
    <row r="153" spans="1:1">
      <c r="A153" s="6" t="s">
        <v>66</v>
      </c>
    </row>
    <row r="154" spans="1:1">
      <c r="A154" s="7">
        <v>8</v>
      </c>
    </row>
    <row r="155" spans="1:1" ht="18.75">
      <c r="A155" s="8"/>
    </row>
    <row r="156" spans="1:1" ht="21.75">
      <c r="A156" s="4" t="s">
        <v>2</v>
      </c>
    </row>
    <row r="157" spans="1:1">
      <c r="A157" s="5" t="s">
        <v>67</v>
      </c>
    </row>
    <row r="158" spans="1:1">
      <c r="A158" s="6" t="s">
        <v>68</v>
      </c>
    </row>
    <row r="159" spans="1:1">
      <c r="A159" s="7">
        <v>81.599999999999994</v>
      </c>
    </row>
    <row r="160" spans="1:1" ht="18.75">
      <c r="A160" s="8"/>
    </row>
    <row r="161" spans="1:1" ht="21.75">
      <c r="A161" s="4" t="s">
        <v>2</v>
      </c>
    </row>
    <row r="162" spans="1:1">
      <c r="A162" s="5" t="s">
        <v>69</v>
      </c>
    </row>
    <row r="163" spans="1:1">
      <c r="A163" s="6" t="s">
        <v>70</v>
      </c>
    </row>
    <row r="164" spans="1:1">
      <c r="A164" s="7">
        <v>100</v>
      </c>
    </row>
    <row r="165" spans="1:1" ht="21.75">
      <c r="A165" s="4" t="s">
        <v>2</v>
      </c>
    </row>
    <row r="166" spans="1:1">
      <c r="A166" s="5" t="s">
        <v>71</v>
      </c>
    </row>
    <row r="167" spans="1:1">
      <c r="A167" s="6" t="s">
        <v>72</v>
      </c>
    </row>
    <row r="168" spans="1:1">
      <c r="A168" s="7">
        <v>756</v>
      </c>
    </row>
    <row r="169" spans="1:1" ht="21.75">
      <c r="A169" s="4" t="s">
        <v>2</v>
      </c>
    </row>
    <row r="170" spans="1:1">
      <c r="A170" s="1" t="s">
        <v>73</v>
      </c>
    </row>
    <row r="171" spans="1:1" ht="18">
      <c r="A171" s="2" t="s">
        <v>1</v>
      </c>
    </row>
    <row r="172" spans="1:1">
      <c r="A172" s="3">
        <v>3804.62</v>
      </c>
    </row>
    <row r="173" spans="1:1" ht="21.75">
      <c r="A173" s="4" t="s">
        <v>2</v>
      </c>
    </row>
    <row r="174" spans="1:1">
      <c r="A174" s="5" t="s">
        <v>74</v>
      </c>
    </row>
    <row r="175" spans="1:1">
      <c r="A175" s="6" t="s">
        <v>75</v>
      </c>
    </row>
    <row r="176" spans="1:1">
      <c r="A176" s="7">
        <v>41.3</v>
      </c>
    </row>
    <row r="177" spans="1:1" ht="18.75">
      <c r="A177" s="8"/>
    </row>
    <row r="178" spans="1:1" ht="21.75">
      <c r="A178" s="4" t="s">
        <v>2</v>
      </c>
    </row>
    <row r="179" spans="1:1">
      <c r="A179" s="5" t="s">
        <v>76</v>
      </c>
    </row>
    <row r="180" spans="1:1">
      <c r="A180" s="6" t="s">
        <v>77</v>
      </c>
    </row>
    <row r="181" spans="1:1">
      <c r="A181" s="7">
        <v>91.92</v>
      </c>
    </row>
    <row r="182" spans="1:1" ht="18.75">
      <c r="A182" s="8"/>
    </row>
    <row r="183" spans="1:1" ht="21.75">
      <c r="A183" s="4" t="s">
        <v>2</v>
      </c>
    </row>
    <row r="184" spans="1:1">
      <c r="A184" s="5" t="s">
        <v>78</v>
      </c>
    </row>
    <row r="185" spans="1:1">
      <c r="A185" s="6" t="s">
        <v>79</v>
      </c>
    </row>
    <row r="186" spans="1:1">
      <c r="A186" s="7">
        <v>129.6</v>
      </c>
    </row>
    <row r="187" spans="1:1" ht="21.75">
      <c r="A187" s="4" t="s">
        <v>2</v>
      </c>
    </row>
    <row r="188" spans="1:1">
      <c r="A188" s="5" t="s">
        <v>80</v>
      </c>
    </row>
    <row r="189" spans="1:1">
      <c r="A189" s="6" t="s">
        <v>81</v>
      </c>
    </row>
    <row r="190" spans="1:1">
      <c r="A190" s="7">
        <v>550.79999999999995</v>
      </c>
    </row>
    <row r="191" spans="1:1" ht="21.75">
      <c r="A191" s="4" t="s">
        <v>2</v>
      </c>
    </row>
    <row r="192" spans="1:1">
      <c r="A192" s="5" t="s">
        <v>82</v>
      </c>
    </row>
    <row r="193" spans="1:1">
      <c r="A193" s="6" t="s">
        <v>83</v>
      </c>
    </row>
    <row r="194" spans="1:1">
      <c r="A194" s="7">
        <v>729</v>
      </c>
    </row>
    <row r="195" spans="1:1" ht="21.75">
      <c r="A195" s="4" t="s">
        <v>2</v>
      </c>
    </row>
    <row r="196" spans="1:1">
      <c r="A196" s="5" t="s">
        <v>84</v>
      </c>
    </row>
    <row r="197" spans="1:1">
      <c r="A197" s="6" t="s">
        <v>85</v>
      </c>
    </row>
    <row r="198" spans="1:1">
      <c r="A198" s="7">
        <v>486</v>
      </c>
    </row>
    <row r="199" spans="1:1" ht="21.75">
      <c r="A199" s="4" t="s">
        <v>2</v>
      </c>
    </row>
    <row r="200" spans="1:1">
      <c r="A200" s="5" t="s">
        <v>86</v>
      </c>
    </row>
    <row r="201" spans="1:1">
      <c r="A201" s="6" t="s">
        <v>87</v>
      </c>
    </row>
    <row r="202" spans="1:1">
      <c r="A202" s="7">
        <v>1776</v>
      </c>
    </row>
    <row r="203" spans="1:1" ht="21.75">
      <c r="A203" s="4" t="s">
        <v>2</v>
      </c>
    </row>
    <row r="204" spans="1:1">
      <c r="A204" s="1" t="s">
        <v>88</v>
      </c>
    </row>
    <row r="205" spans="1:1" ht="18">
      <c r="A205" s="2" t="s">
        <v>1</v>
      </c>
    </row>
    <row r="206" spans="1:1">
      <c r="A206" s="3">
        <v>3491</v>
      </c>
    </row>
    <row r="207" spans="1:1" ht="21.75">
      <c r="A207" s="4" t="s">
        <v>2</v>
      </c>
    </row>
    <row r="208" spans="1:1">
      <c r="A208" s="5" t="s">
        <v>89</v>
      </c>
    </row>
    <row r="209" spans="1:1">
      <c r="A209" s="6" t="s">
        <v>90</v>
      </c>
    </row>
    <row r="210" spans="1:1">
      <c r="A210" s="7">
        <v>1944</v>
      </c>
    </row>
    <row r="211" spans="1:1" ht="21.75">
      <c r="A211" s="4" t="s">
        <v>2</v>
      </c>
    </row>
    <row r="212" spans="1:1" ht="25.5">
      <c r="A212" s="5" t="s">
        <v>91</v>
      </c>
    </row>
    <row r="213" spans="1:1">
      <c r="A213" s="6" t="s">
        <v>92</v>
      </c>
    </row>
    <row r="214" spans="1:1">
      <c r="A214" s="7">
        <v>405</v>
      </c>
    </row>
    <row r="215" spans="1:1" ht="21.75">
      <c r="A215" s="4" t="s">
        <v>2</v>
      </c>
    </row>
    <row r="216" spans="1:1">
      <c r="A216" s="5" t="s">
        <v>93</v>
      </c>
    </row>
    <row r="217" spans="1:1">
      <c r="A217" s="6" t="s">
        <v>94</v>
      </c>
    </row>
    <row r="218" spans="1:1">
      <c r="A218" s="7">
        <v>332</v>
      </c>
    </row>
    <row r="219" spans="1:1" ht="21.75">
      <c r="A219" s="4" t="s">
        <v>2</v>
      </c>
    </row>
    <row r="220" spans="1:1">
      <c r="A220" s="5" t="s">
        <v>95</v>
      </c>
    </row>
    <row r="221" spans="1:1">
      <c r="A221" s="6" t="s">
        <v>96</v>
      </c>
    </row>
    <row r="222" spans="1:1">
      <c r="A222" s="7">
        <v>810</v>
      </c>
    </row>
    <row r="223" spans="1:1" ht="21.75">
      <c r="A223" s="4" t="s">
        <v>2</v>
      </c>
    </row>
    <row r="224" spans="1:1">
      <c r="A224" s="1" t="s">
        <v>97</v>
      </c>
    </row>
    <row r="225" spans="1:1">
      <c r="A225" s="9" t="s">
        <v>98</v>
      </c>
    </row>
    <row r="226" spans="1:1">
      <c r="A226" s="10">
        <v>29874.67</v>
      </c>
    </row>
  </sheetData>
  <mergeCells count="2">
    <mergeCell ref="A1:A5"/>
    <mergeCell ref="B1:B5"/>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C13B-EBDD-4D84-81CC-43B755C66DF7}">
  <dimension ref="A4:A57"/>
  <sheetViews>
    <sheetView topLeftCell="A21" workbookViewId="0">
      <selection activeCell="E27" sqref="E27"/>
    </sheetView>
  </sheetViews>
  <sheetFormatPr defaultRowHeight="15"/>
  <cols>
    <col min="1" max="1" width="39.7109375" customWidth="1"/>
  </cols>
  <sheetData>
    <row r="4" spans="1:1">
      <c r="A4" s="16" t="s">
        <v>592</v>
      </c>
    </row>
    <row r="5" spans="1:1">
      <c r="A5" s="16" t="s">
        <v>593</v>
      </c>
    </row>
    <row r="6" spans="1:1">
      <c r="A6" s="16" t="s">
        <v>594</v>
      </c>
    </row>
    <row r="7" spans="1:1">
      <c r="A7" s="16" t="s">
        <v>595</v>
      </c>
    </row>
    <row r="8" spans="1:1">
      <c r="A8" s="5" t="s">
        <v>979</v>
      </c>
    </row>
    <row r="9" spans="1:1">
      <c r="A9" s="9" t="s">
        <v>596</v>
      </c>
    </row>
    <row r="10" spans="1:1">
      <c r="A10" s="17">
        <v>45607</v>
      </c>
    </row>
    <row r="11" spans="1:1">
      <c r="A11" s="10">
        <v>20172.599999999999</v>
      </c>
    </row>
    <row r="12" spans="1:1" ht="18">
      <c r="A12" s="18" t="s">
        <v>2</v>
      </c>
    </row>
    <row r="13" spans="1:1">
      <c r="A13" s="5" t="s">
        <v>980</v>
      </c>
    </row>
    <row r="14" spans="1:1">
      <c r="A14" s="9" t="s">
        <v>596</v>
      </c>
    </row>
    <row r="15" spans="1:1">
      <c r="A15" s="17">
        <v>45607</v>
      </c>
    </row>
    <row r="16" spans="1:1">
      <c r="A16" s="10">
        <v>4897.8</v>
      </c>
    </row>
    <row r="17" spans="1:1" ht="18">
      <c r="A17" s="18" t="s">
        <v>2</v>
      </c>
    </row>
    <row r="18" spans="1:1">
      <c r="A18" s="5" t="s">
        <v>981</v>
      </c>
    </row>
    <row r="19" spans="1:1">
      <c r="A19" s="9" t="s">
        <v>596</v>
      </c>
    </row>
    <row r="20" spans="1:1">
      <c r="A20" s="17">
        <v>45607</v>
      </c>
    </row>
    <row r="21" spans="1:1">
      <c r="A21" s="10">
        <v>13522.8</v>
      </c>
    </row>
    <row r="22" spans="1:1" ht="18">
      <c r="A22" s="18" t="s">
        <v>2</v>
      </c>
    </row>
    <row r="23" spans="1:1">
      <c r="A23" s="5" t="s">
        <v>982</v>
      </c>
    </row>
    <row r="24" spans="1:1">
      <c r="A24" s="9" t="s">
        <v>596</v>
      </c>
    </row>
    <row r="25" spans="1:1">
      <c r="A25" s="17">
        <v>45607</v>
      </c>
    </row>
    <row r="26" spans="1:1">
      <c r="A26" s="10">
        <v>17104.150000000001</v>
      </c>
    </row>
    <row r="27" spans="1:1" ht="18">
      <c r="A27" s="18" t="s">
        <v>2</v>
      </c>
    </row>
    <row r="28" spans="1:1">
      <c r="A28" s="5" t="s">
        <v>983</v>
      </c>
    </row>
    <row r="29" spans="1:1">
      <c r="A29" s="9" t="s">
        <v>596</v>
      </c>
    </row>
    <row r="30" spans="1:1">
      <c r="A30" s="17">
        <v>45607</v>
      </c>
    </row>
    <row r="31" spans="1:1">
      <c r="A31" s="10">
        <v>9096</v>
      </c>
    </row>
    <row r="32" spans="1:1" ht="18">
      <c r="A32" s="18" t="s">
        <v>2</v>
      </c>
    </row>
    <row r="33" spans="1:1">
      <c r="A33" s="5" t="s">
        <v>984</v>
      </c>
    </row>
    <row r="34" spans="1:1">
      <c r="A34" s="9" t="s">
        <v>596</v>
      </c>
    </row>
    <row r="35" spans="1:1">
      <c r="A35" s="17">
        <v>45607</v>
      </c>
    </row>
    <row r="36" spans="1:1">
      <c r="A36" s="10">
        <v>20054.400000000001</v>
      </c>
    </row>
    <row r="37" spans="1:1" ht="18">
      <c r="A37" s="18" t="s">
        <v>2</v>
      </c>
    </row>
    <row r="38" spans="1:1">
      <c r="A38" s="5" t="s">
        <v>985</v>
      </c>
    </row>
    <row r="39" spans="1:1">
      <c r="A39" s="9" t="s">
        <v>596</v>
      </c>
    </row>
    <row r="40" spans="1:1">
      <c r="A40" s="17">
        <v>45607</v>
      </c>
    </row>
    <row r="41" spans="1:1">
      <c r="A41" s="10">
        <v>6787.8</v>
      </c>
    </row>
    <row r="42" spans="1:1" ht="18">
      <c r="A42" s="18" t="s">
        <v>2</v>
      </c>
    </row>
    <row r="43" spans="1:1">
      <c r="A43" s="5" t="s">
        <v>986</v>
      </c>
    </row>
    <row r="44" spans="1:1">
      <c r="A44" s="9" t="s">
        <v>596</v>
      </c>
    </row>
    <row r="45" spans="1:1">
      <c r="A45" s="17">
        <v>45607</v>
      </c>
    </row>
    <row r="46" spans="1:1">
      <c r="A46" s="10">
        <v>13420.79</v>
      </c>
    </row>
    <row r="47" spans="1:1" ht="18">
      <c r="A47" s="18" t="s">
        <v>2</v>
      </c>
    </row>
    <row r="48" spans="1:1">
      <c r="A48" s="5" t="s">
        <v>987</v>
      </c>
    </row>
    <row r="49" spans="1:1">
      <c r="A49" s="9" t="s">
        <v>596</v>
      </c>
    </row>
    <row r="50" spans="1:1">
      <c r="A50" s="17">
        <v>45607</v>
      </c>
    </row>
    <row r="51" spans="1:1">
      <c r="A51" s="10">
        <v>9320.4</v>
      </c>
    </row>
    <row r="52" spans="1:1" ht="18">
      <c r="A52" s="18" t="s">
        <v>2</v>
      </c>
    </row>
    <row r="53" spans="1:1">
      <c r="A53" s="5" t="s">
        <v>988</v>
      </c>
    </row>
    <row r="54" spans="1:1">
      <c r="A54" s="9" t="s">
        <v>596</v>
      </c>
    </row>
    <row r="55" spans="1:1">
      <c r="A55" s="17">
        <v>45607</v>
      </c>
    </row>
    <row r="56" spans="1:1">
      <c r="A56" s="10">
        <v>6500.4</v>
      </c>
    </row>
    <row r="57" spans="1:1" ht="18">
      <c r="A57" s="18" t="s">
        <v>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80DE-F048-42E0-92DF-78C57CF60AEF}">
  <dimension ref="A1:B30"/>
  <sheetViews>
    <sheetView topLeftCell="A8" workbookViewId="0">
      <selection activeCell="A28" sqref="A28"/>
    </sheetView>
  </sheetViews>
  <sheetFormatPr defaultRowHeight="15"/>
  <cols>
    <col min="1" max="1" width="91.85546875" customWidth="1"/>
    <col min="2" max="2" width="52.28515625" customWidth="1"/>
  </cols>
  <sheetData>
    <row r="1" spans="1:2" ht="42.75">
      <c r="A1" s="19" t="s">
        <v>989</v>
      </c>
      <c r="B1" s="23" t="s">
        <v>605</v>
      </c>
    </row>
    <row r="2" spans="1:2" ht="16.5">
      <c r="A2" s="19" t="s">
        <v>990</v>
      </c>
      <c r="B2" s="24">
        <v>3920.04</v>
      </c>
    </row>
    <row r="3" spans="1:2" ht="18.75">
      <c r="A3" s="8"/>
      <c r="B3" s="25" t="s">
        <v>998</v>
      </c>
    </row>
    <row r="4" spans="1:2">
      <c r="A4" s="19" t="s">
        <v>991</v>
      </c>
      <c r="B4" s="26" t="s">
        <v>999</v>
      </c>
    </row>
    <row r="5" spans="1:2" ht="42.75">
      <c r="A5" s="19" t="s">
        <v>992</v>
      </c>
      <c r="B5" s="27">
        <v>360</v>
      </c>
    </row>
    <row r="6" spans="1:2" ht="28.5">
      <c r="A6" s="19" t="s">
        <v>993</v>
      </c>
      <c r="B6" s="25" t="s">
        <v>1000</v>
      </c>
    </row>
    <row r="7" spans="1:2">
      <c r="A7" s="20" t="s">
        <v>994</v>
      </c>
      <c r="B7" s="26" t="s">
        <v>1001</v>
      </c>
    </row>
    <row r="8" spans="1:2" ht="16.5">
      <c r="A8" s="20" t="s">
        <v>995</v>
      </c>
      <c r="B8" s="27">
        <v>170</v>
      </c>
    </row>
    <row r="9" spans="1:2" ht="18">
      <c r="A9" s="21">
        <v>4704.05</v>
      </c>
      <c r="B9" s="25" t="s">
        <v>1002</v>
      </c>
    </row>
    <row r="10" spans="1:2">
      <c r="A10" s="22" t="s">
        <v>996</v>
      </c>
      <c r="B10" s="26" t="s">
        <v>1003</v>
      </c>
    </row>
    <row r="11" spans="1:2" ht="16.5">
      <c r="A11" s="22" t="s">
        <v>997</v>
      </c>
      <c r="B11" s="27">
        <v>1000</v>
      </c>
    </row>
    <row r="12" spans="1:2" ht="16.5">
      <c r="B12" s="25" t="s">
        <v>1004</v>
      </c>
    </row>
    <row r="13" spans="1:2">
      <c r="B13" s="26" t="s">
        <v>1005</v>
      </c>
    </row>
    <row r="14" spans="1:2" ht="16.5">
      <c r="B14" s="27">
        <v>58.24</v>
      </c>
    </row>
    <row r="15" spans="1:2" ht="18.75">
      <c r="B15" s="8"/>
    </row>
    <row r="16" spans="1:2" ht="16.5">
      <c r="B16" s="25" t="s">
        <v>1006</v>
      </c>
    </row>
    <row r="17" spans="2:2">
      <c r="B17" s="26" t="s">
        <v>1007</v>
      </c>
    </row>
    <row r="18" spans="2:2" ht="16.5">
      <c r="B18" s="27">
        <v>135</v>
      </c>
    </row>
    <row r="19" spans="2:2" ht="16.5">
      <c r="B19" s="25" t="s">
        <v>1008</v>
      </c>
    </row>
    <row r="20" spans="2:2">
      <c r="B20" s="26" t="s">
        <v>1009</v>
      </c>
    </row>
    <row r="21" spans="2:2" ht="16.5">
      <c r="B21" s="27">
        <v>228.8</v>
      </c>
    </row>
    <row r="22" spans="2:2" ht="33">
      <c r="B22" s="25" t="s">
        <v>1010</v>
      </c>
    </row>
    <row r="23" spans="2:2">
      <c r="B23" s="26" t="s">
        <v>1011</v>
      </c>
    </row>
    <row r="24" spans="2:2" ht="16.5">
      <c r="B24" s="27">
        <v>120</v>
      </c>
    </row>
    <row r="25" spans="2:2" ht="16.5">
      <c r="B25" s="25" t="s">
        <v>1012</v>
      </c>
    </row>
    <row r="26" spans="2:2">
      <c r="B26" s="26" t="s">
        <v>1013</v>
      </c>
    </row>
    <row r="27" spans="2:2" ht="16.5">
      <c r="B27" s="27">
        <v>1848</v>
      </c>
    </row>
    <row r="28" spans="2:2" ht="16.5">
      <c r="B28" s="23" t="s">
        <v>97</v>
      </c>
    </row>
    <row r="29" spans="2:2" ht="16.5">
      <c r="B29" s="28" t="s">
        <v>98</v>
      </c>
    </row>
    <row r="30" spans="2:2" ht="16.5">
      <c r="B30" s="29">
        <v>4704.05</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75EE-55C6-4AC8-8BC0-6497CB2B9BDD}">
  <dimension ref="A1:B43"/>
  <sheetViews>
    <sheetView topLeftCell="A26" workbookViewId="0">
      <selection activeCell="B43" sqref="B43"/>
    </sheetView>
  </sheetViews>
  <sheetFormatPr defaultRowHeight="15"/>
  <cols>
    <col min="1" max="1" width="79" customWidth="1"/>
    <col min="2" max="2" width="61.140625" customWidth="1"/>
  </cols>
  <sheetData>
    <row r="1" spans="1:2" ht="18.75">
      <c r="A1" s="8"/>
    </row>
    <row r="2" spans="1:2">
      <c r="A2" s="30" t="s">
        <v>1014</v>
      </c>
    </row>
    <row r="3" spans="1:2">
      <c r="A3" s="20" t="s">
        <v>1015</v>
      </c>
    </row>
    <row r="4" spans="1:2" ht="18.75">
      <c r="A4" s="8"/>
    </row>
    <row r="5" spans="1:2" ht="16.5">
      <c r="A5" s="19" t="s">
        <v>1016</v>
      </c>
      <c r="B5" s="23" t="s">
        <v>605</v>
      </c>
    </row>
    <row r="6" spans="1:2" ht="23.25">
      <c r="A6" s="31">
        <v>1</v>
      </c>
      <c r="B6" s="32" t="s">
        <v>1</v>
      </c>
    </row>
    <row r="7" spans="1:2" ht="28.5">
      <c r="A7" s="19" t="s">
        <v>1017</v>
      </c>
      <c r="B7" s="24">
        <v>6097</v>
      </c>
    </row>
    <row r="8" spans="1:2" ht="26.25">
      <c r="A8" s="31">
        <v>2</v>
      </c>
      <c r="B8" s="33" t="s">
        <v>2</v>
      </c>
    </row>
    <row r="9" spans="1:2" ht="16.5">
      <c r="A9" s="19" t="s">
        <v>1018</v>
      </c>
      <c r="B9" s="25" t="s">
        <v>1031</v>
      </c>
    </row>
    <row r="10" spans="1:2">
      <c r="A10" s="19" t="s">
        <v>1019</v>
      </c>
      <c r="B10" s="26" t="s">
        <v>1032</v>
      </c>
    </row>
    <row r="11" spans="1:2" ht="18.75">
      <c r="A11" s="8"/>
      <c r="B11" s="27">
        <v>960</v>
      </c>
    </row>
    <row r="12" spans="1:2" ht="26.25">
      <c r="A12" s="30" t="s">
        <v>1014</v>
      </c>
      <c r="B12" s="33" t="s">
        <v>2</v>
      </c>
    </row>
    <row r="13" spans="1:2" ht="16.5">
      <c r="A13" s="20" t="s">
        <v>1020</v>
      </c>
      <c r="B13" s="25" t="s">
        <v>1033</v>
      </c>
    </row>
    <row r="14" spans="1:2" ht="18.75">
      <c r="A14" s="8"/>
      <c r="B14" s="26" t="s">
        <v>1034</v>
      </c>
    </row>
    <row r="15" spans="1:2" ht="42.75">
      <c r="A15" s="19" t="s">
        <v>1021</v>
      </c>
      <c r="B15" s="27">
        <v>1125</v>
      </c>
    </row>
    <row r="16" spans="1:2" ht="26.25">
      <c r="A16" s="19" t="s">
        <v>1022</v>
      </c>
      <c r="B16" s="33" t="s">
        <v>2</v>
      </c>
    </row>
    <row r="17" spans="1:2" ht="18.75">
      <c r="A17" s="8"/>
      <c r="B17" s="25" t="s">
        <v>998</v>
      </c>
    </row>
    <row r="18" spans="1:2">
      <c r="A18" s="19" t="s">
        <v>1023</v>
      </c>
      <c r="B18" s="26" t="s">
        <v>1035</v>
      </c>
    </row>
    <row r="19" spans="1:2" ht="16.5">
      <c r="A19" s="31" t="s">
        <v>1024</v>
      </c>
      <c r="B19" s="27">
        <v>405</v>
      </c>
    </row>
    <row r="20" spans="1:2" ht="26.25">
      <c r="A20" s="19" t="s">
        <v>1025</v>
      </c>
      <c r="B20" s="33" t="s">
        <v>2</v>
      </c>
    </row>
    <row r="21" spans="1:2" ht="16.5">
      <c r="A21" s="31" t="s">
        <v>1024</v>
      </c>
      <c r="B21" s="25" t="s">
        <v>1008</v>
      </c>
    </row>
    <row r="22" spans="1:2">
      <c r="A22" s="19" t="s">
        <v>1026</v>
      </c>
      <c r="B22" s="26" t="s">
        <v>1036</v>
      </c>
    </row>
    <row r="23" spans="1:2" ht="16.5">
      <c r="A23" s="31" t="s">
        <v>1024</v>
      </c>
      <c r="B23" s="27">
        <v>456</v>
      </c>
    </row>
    <row r="24" spans="1:2" ht="26.25">
      <c r="A24" s="19" t="s">
        <v>1027</v>
      </c>
      <c r="B24" s="33" t="s">
        <v>2</v>
      </c>
    </row>
    <row r="25" spans="1:2" ht="16.5">
      <c r="A25" s="31" t="s">
        <v>1024</v>
      </c>
      <c r="B25" s="25" t="s">
        <v>635</v>
      </c>
    </row>
    <row r="26" spans="1:2">
      <c r="A26" s="19" t="s">
        <v>1028</v>
      </c>
      <c r="B26" s="26" t="s">
        <v>680</v>
      </c>
    </row>
    <row r="27" spans="1:2" ht="28.5">
      <c r="A27" s="19" t="s">
        <v>1029</v>
      </c>
      <c r="B27" s="27">
        <v>300</v>
      </c>
    </row>
    <row r="28" spans="1:2" ht="26.25">
      <c r="A28" s="20" t="s">
        <v>1030</v>
      </c>
      <c r="B28" s="33" t="s">
        <v>2</v>
      </c>
    </row>
    <row r="29" spans="1:2" ht="16.5">
      <c r="A29" s="20" t="s">
        <v>995</v>
      </c>
      <c r="B29" s="25" t="s">
        <v>1006</v>
      </c>
    </row>
    <row r="30" spans="1:2" ht="18">
      <c r="A30" s="21">
        <v>7316.4</v>
      </c>
      <c r="B30" s="26" t="s">
        <v>1037</v>
      </c>
    </row>
    <row r="31" spans="1:2" ht="16.5">
      <c r="A31" s="22" t="s">
        <v>996</v>
      </c>
      <c r="B31" s="27">
        <v>252</v>
      </c>
    </row>
    <row r="32" spans="1:2" ht="26.25">
      <c r="A32" s="22" t="s">
        <v>997</v>
      </c>
      <c r="B32" s="33" t="s">
        <v>2</v>
      </c>
    </row>
    <row r="33" spans="2:2" ht="16.5">
      <c r="B33" s="25" t="s">
        <v>1010</v>
      </c>
    </row>
    <row r="34" spans="2:2">
      <c r="B34" s="26" t="s">
        <v>1038</v>
      </c>
    </row>
    <row r="35" spans="2:2" ht="16.5">
      <c r="B35" s="27">
        <v>135</v>
      </c>
    </row>
    <row r="36" spans="2:2" ht="26.25">
      <c r="B36" s="33" t="s">
        <v>2</v>
      </c>
    </row>
    <row r="37" spans="2:2" ht="16.5">
      <c r="B37" s="25" t="s">
        <v>1012</v>
      </c>
    </row>
    <row r="38" spans="2:2">
      <c r="B38" s="26" t="s">
        <v>1039</v>
      </c>
    </row>
    <row r="39" spans="2:2" ht="16.5">
      <c r="B39" s="27">
        <v>2464</v>
      </c>
    </row>
    <row r="40" spans="2:2" ht="26.25">
      <c r="B40" s="33" t="s">
        <v>2</v>
      </c>
    </row>
    <row r="41" spans="2:2" ht="16.5">
      <c r="B41" s="23" t="s">
        <v>97</v>
      </c>
    </row>
    <row r="42" spans="2:2" ht="16.5">
      <c r="B42" s="28" t="s">
        <v>98</v>
      </c>
    </row>
    <row r="43" spans="2:2" ht="16.5">
      <c r="B43" s="29">
        <v>7316.4</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9045-9E7B-4CDF-84E5-1DCDE51AC018}">
  <dimension ref="A1:C37"/>
  <sheetViews>
    <sheetView topLeftCell="A3" workbookViewId="0">
      <selection activeCell="A7" sqref="A7:XFD36"/>
    </sheetView>
  </sheetViews>
  <sheetFormatPr defaultRowHeight="15"/>
  <cols>
    <col min="1" max="1" width="54.85546875" customWidth="1"/>
    <col min="3" max="3" width="91.140625" customWidth="1"/>
  </cols>
  <sheetData>
    <row r="1" spans="1:3" ht="33.75">
      <c r="A1" s="34" t="s">
        <v>1040</v>
      </c>
      <c r="C1" s="40" t="s">
        <v>1050</v>
      </c>
    </row>
    <row r="2" spans="1:3" ht="18.75">
      <c r="A2" s="8"/>
      <c r="C2" s="41" t="s">
        <v>177</v>
      </c>
    </row>
    <row r="3" spans="1:3" ht="16.5">
      <c r="A3" s="35" t="s">
        <v>1016</v>
      </c>
      <c r="C3" s="42" t="s">
        <v>38</v>
      </c>
    </row>
    <row r="4" spans="1:3" ht="23.25">
      <c r="A4" s="31">
        <v>1</v>
      </c>
      <c r="C4" s="32" t="s">
        <v>1</v>
      </c>
    </row>
    <row r="5" spans="1:3" ht="28.5">
      <c r="A5" s="35" t="s">
        <v>1041</v>
      </c>
      <c r="C5" s="43">
        <v>17225</v>
      </c>
    </row>
    <row r="6" spans="1:3" ht="26.25">
      <c r="A6" s="31">
        <v>2</v>
      </c>
      <c r="C6" s="33" t="s">
        <v>2</v>
      </c>
    </row>
    <row r="7" spans="1:3" ht="28.5">
      <c r="A7" s="35" t="s">
        <v>1042</v>
      </c>
      <c r="C7" s="25" t="s">
        <v>1052</v>
      </c>
    </row>
    <row r="8" spans="1:3" ht="28.5">
      <c r="A8" s="35" t="s">
        <v>1019</v>
      </c>
      <c r="C8" s="26" t="s">
        <v>179</v>
      </c>
    </row>
    <row r="9" spans="1:3" ht="18.75">
      <c r="A9" s="8"/>
      <c r="C9" s="27">
        <v>1500</v>
      </c>
    </row>
    <row r="10" spans="1:3" ht="26.25">
      <c r="A10" s="36" t="s">
        <v>1014</v>
      </c>
      <c r="C10" s="33" t="s">
        <v>2</v>
      </c>
    </row>
    <row r="11" spans="1:3" ht="16.5">
      <c r="A11" s="34" t="s">
        <v>1043</v>
      </c>
      <c r="C11" s="25" t="s">
        <v>1053</v>
      </c>
    </row>
    <row r="12" spans="1:3" ht="18.75">
      <c r="A12" s="8"/>
      <c r="C12" s="26" t="s">
        <v>1054</v>
      </c>
    </row>
    <row r="13" spans="1:3" ht="28.5">
      <c r="A13" s="35" t="s">
        <v>1044</v>
      </c>
      <c r="C13" s="27">
        <v>3150</v>
      </c>
    </row>
    <row r="14" spans="1:3" ht="28.5">
      <c r="A14" s="35" t="s">
        <v>1045</v>
      </c>
      <c r="C14" s="33" t="s">
        <v>2</v>
      </c>
    </row>
    <row r="15" spans="1:3" ht="28.5">
      <c r="A15" s="35" t="s">
        <v>1046</v>
      </c>
      <c r="C15" s="25" t="s">
        <v>1055</v>
      </c>
    </row>
    <row r="16" spans="1:3" ht="18.75">
      <c r="A16" s="8"/>
      <c r="C16" s="26" t="s">
        <v>1056</v>
      </c>
    </row>
    <row r="17" spans="1:3" ht="28.5">
      <c r="A17" s="35" t="s">
        <v>1047</v>
      </c>
      <c r="C17" s="27">
        <v>1000</v>
      </c>
    </row>
    <row r="18" spans="1:3" ht="42.75">
      <c r="A18" s="35" t="s">
        <v>1048</v>
      </c>
      <c r="C18" s="33" t="s">
        <v>2</v>
      </c>
    </row>
    <row r="19" spans="1:3" ht="28.5">
      <c r="A19" s="35" t="s">
        <v>1049</v>
      </c>
      <c r="C19" s="25" t="s">
        <v>1057</v>
      </c>
    </row>
    <row r="20" spans="1:3">
      <c r="A20" s="34" t="s">
        <v>1050</v>
      </c>
      <c r="C20" s="26" t="s">
        <v>182</v>
      </c>
    </row>
    <row r="21" spans="1:3" ht="16.5">
      <c r="A21" s="34" t="s">
        <v>995</v>
      </c>
      <c r="C21" s="27">
        <v>5775</v>
      </c>
    </row>
    <row r="22" spans="1:3" ht="26.25">
      <c r="A22" s="38">
        <v>20670</v>
      </c>
      <c r="C22" s="33" t="s">
        <v>2</v>
      </c>
    </row>
    <row r="23" spans="1:3" ht="16.5">
      <c r="A23" s="39" t="s">
        <v>996</v>
      </c>
      <c r="C23" s="25" t="s">
        <v>1058</v>
      </c>
    </row>
    <row r="24" spans="1:3">
      <c r="A24" s="39" t="s">
        <v>1051</v>
      </c>
      <c r="C24" s="26" t="s">
        <v>1059</v>
      </c>
    </row>
    <row r="25" spans="1:3" ht="16.5">
      <c r="C25" s="27">
        <v>1300</v>
      </c>
    </row>
    <row r="26" spans="1:3" ht="26.25">
      <c r="C26" s="33" t="s">
        <v>2</v>
      </c>
    </row>
    <row r="27" spans="1:3" ht="16.5">
      <c r="C27" s="25" t="s">
        <v>45</v>
      </c>
    </row>
    <row r="28" spans="1:3">
      <c r="C28" s="26" t="s">
        <v>203</v>
      </c>
    </row>
    <row r="29" spans="1:3" ht="16.5">
      <c r="C29" s="27">
        <v>250</v>
      </c>
    </row>
    <row r="30" spans="1:3" ht="26.25">
      <c r="C30" s="33" t="s">
        <v>2</v>
      </c>
    </row>
    <row r="31" spans="1:3" ht="16.5">
      <c r="C31" s="25" t="s">
        <v>1060</v>
      </c>
    </row>
    <row r="32" spans="1:3">
      <c r="C32" s="26" t="s">
        <v>1061</v>
      </c>
    </row>
    <row r="33" spans="3:3" ht="16.5">
      <c r="C33" s="27">
        <v>4250</v>
      </c>
    </row>
    <row r="34" spans="3:3" ht="26.25">
      <c r="C34" s="33" t="s">
        <v>2</v>
      </c>
    </row>
    <row r="35" spans="3:3" ht="16.5">
      <c r="C35" s="42" t="s">
        <v>97</v>
      </c>
    </row>
    <row r="36" spans="3:3" ht="16.5">
      <c r="C36" s="28" t="s">
        <v>98</v>
      </c>
    </row>
    <row r="37" spans="3:3" ht="16.5">
      <c r="C37" s="44">
        <v>20670</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5101-2BA6-4CBE-87FB-F087FAD62038}">
  <sheetPr codeName="Sheet1"/>
  <dimension ref="A23:C53"/>
  <sheetViews>
    <sheetView topLeftCell="A19" workbookViewId="0">
      <selection activeCell="C28" sqref="C28"/>
    </sheetView>
  </sheetViews>
  <sheetFormatPr defaultRowHeight="15"/>
  <cols>
    <col min="1" max="1" width="78.140625" customWidth="1"/>
    <col min="3" max="3" width="80" customWidth="1"/>
  </cols>
  <sheetData>
    <row r="23" spans="1:3" ht="18.75">
      <c r="A23" s="8"/>
    </row>
    <row r="24" spans="1:3" ht="16.5">
      <c r="A24" s="36" t="s">
        <v>1014</v>
      </c>
      <c r="C24" s="42" t="s">
        <v>88</v>
      </c>
    </row>
    <row r="25" spans="1:3" ht="23.25">
      <c r="A25" s="34" t="s">
        <v>1062</v>
      </c>
      <c r="C25" s="32" t="s">
        <v>1</v>
      </c>
    </row>
    <row r="26" spans="1:3" ht="18.75">
      <c r="A26" s="8"/>
      <c r="C26" s="43">
        <v>482.2</v>
      </c>
    </row>
    <row r="27" spans="1:3" ht="26.25">
      <c r="A27" s="35" t="s">
        <v>1016</v>
      </c>
      <c r="C27" s="33" t="s">
        <v>2</v>
      </c>
    </row>
    <row r="28" spans="1:3" ht="16.5">
      <c r="A28" s="31">
        <v>1</v>
      </c>
      <c r="C28" s="25" t="s">
        <v>1070</v>
      </c>
    </row>
    <row r="29" spans="1:3">
      <c r="A29" s="35" t="s">
        <v>1063</v>
      </c>
      <c r="C29" s="26" t="s">
        <v>1071</v>
      </c>
    </row>
    <row r="30" spans="1:3" ht="16.5">
      <c r="A30" s="31">
        <v>2</v>
      </c>
      <c r="C30" s="27">
        <v>182</v>
      </c>
    </row>
    <row r="31" spans="1:3" ht="26.25">
      <c r="A31" s="35" t="s">
        <v>1064</v>
      </c>
      <c r="C31" s="33" t="s">
        <v>2</v>
      </c>
    </row>
    <row r="32" spans="1:3" ht="16.5">
      <c r="A32" s="35" t="s">
        <v>1019</v>
      </c>
      <c r="C32" s="25" t="s">
        <v>1072</v>
      </c>
    </row>
    <row r="33" spans="1:3" ht="18.75">
      <c r="A33" s="8"/>
      <c r="C33" s="26" t="s">
        <v>1073</v>
      </c>
    </row>
    <row r="34" spans="1:3" ht="16.5">
      <c r="A34" s="36" t="s">
        <v>1014</v>
      </c>
      <c r="C34" s="27">
        <v>51.2</v>
      </c>
    </row>
    <row r="35" spans="1:3" ht="26.25">
      <c r="A35" s="34" t="s">
        <v>1065</v>
      </c>
      <c r="C35" s="33" t="s">
        <v>2</v>
      </c>
    </row>
    <row r="36" spans="1:3" ht="18.75">
      <c r="A36" s="8"/>
      <c r="C36" s="25" t="s">
        <v>1074</v>
      </c>
    </row>
    <row r="37" spans="1:3" ht="28.5">
      <c r="A37" s="35" t="s">
        <v>1066</v>
      </c>
      <c r="C37" s="26" t="s">
        <v>1075</v>
      </c>
    </row>
    <row r="38" spans="1:3" ht="28.5">
      <c r="A38" s="35" t="s">
        <v>1067</v>
      </c>
      <c r="C38" s="27">
        <v>249</v>
      </c>
    </row>
    <row r="39" spans="1:3" ht="26.25">
      <c r="A39" s="34" t="s">
        <v>1068</v>
      </c>
      <c r="C39" s="33" t="s">
        <v>2</v>
      </c>
    </row>
    <row r="40" spans="1:3" ht="16.5">
      <c r="A40" s="34" t="s">
        <v>995</v>
      </c>
      <c r="C40" s="42" t="s">
        <v>97</v>
      </c>
    </row>
    <row r="41" spans="1:3" ht="18">
      <c r="A41" s="38">
        <v>578.64</v>
      </c>
      <c r="C41" s="28" t="s">
        <v>98</v>
      </c>
    </row>
    <row r="42" spans="1:3" ht="16.5">
      <c r="A42" s="39" t="s">
        <v>996</v>
      </c>
      <c r="C42" s="44">
        <v>578.64</v>
      </c>
    </row>
    <row r="43" spans="1:3" ht="16.5">
      <c r="A43" s="39" t="s">
        <v>1069</v>
      </c>
      <c r="C43" s="45" t="s">
        <v>1076</v>
      </c>
    </row>
    <row r="44" spans="1:3" ht="16.5">
      <c r="C44" s="46" t="s">
        <v>1077</v>
      </c>
    </row>
    <row r="45" spans="1:3" ht="18.75">
      <c r="C45" s="8"/>
    </row>
    <row r="46" spans="1:3" ht="18.75">
      <c r="C46" s="8"/>
    </row>
    <row r="47" spans="1:3">
      <c r="C47" s="47" t="s">
        <v>1078</v>
      </c>
    </row>
    <row r="48" spans="1:3" ht="18.75">
      <c r="C48" s="8"/>
    </row>
    <row r="49" spans="3:3">
      <c r="C49" s="47" t="s">
        <v>1079</v>
      </c>
    </row>
    <row r="50" spans="3:3" ht="18.75">
      <c r="C50" s="8"/>
    </row>
    <row r="51" spans="3:3" ht="16.5">
      <c r="C51" s="46" t="s">
        <v>97</v>
      </c>
    </row>
    <row r="52" spans="3:3" ht="16.5">
      <c r="C52" s="44">
        <v>0</v>
      </c>
    </row>
    <row r="53" spans="3:3" ht="16.5">
      <c r="C53" s="48" t="s">
        <v>1080</v>
      </c>
    </row>
  </sheetData>
  <pageMargins left="0.7" right="0.7" top="0.75" bottom="0.75" header="0.3" footer="0.3"/>
  <drawing r:id="rId1"/>
  <legacyDrawing r:id="rId2"/>
  <controls>
    <mc:AlternateContent xmlns:mc="http://schemas.openxmlformats.org/markup-compatibility/2006">
      <mc:Choice Requires="x14">
        <control shapeId="29704" r:id="rId3" name="Control 8">
          <controlPr defaultSize="0" r:id="rId4">
            <anchor moveWithCells="1">
              <from>
                <xdr:col>2</xdr:col>
                <xdr:colOff>0</xdr:colOff>
                <xdr:row>49</xdr:row>
                <xdr:rowOff>0</xdr:rowOff>
              </from>
              <to>
                <xdr:col>2</xdr:col>
                <xdr:colOff>1381125</xdr:colOff>
                <xdr:row>49</xdr:row>
                <xdr:rowOff>228600</xdr:rowOff>
              </to>
            </anchor>
          </controlPr>
        </control>
      </mc:Choice>
      <mc:Fallback>
        <control shapeId="29704" r:id="rId3" name="Control 8"/>
      </mc:Fallback>
    </mc:AlternateContent>
    <mc:AlternateContent xmlns:mc="http://schemas.openxmlformats.org/markup-compatibility/2006">
      <mc:Choice Requires="x14">
        <control shapeId="29703" r:id="rId5" name="Control 7">
          <controlPr defaultSize="0" r:id="rId6">
            <anchor moveWithCells="1">
              <from>
                <xdr:col>2</xdr:col>
                <xdr:colOff>0</xdr:colOff>
                <xdr:row>47</xdr:row>
                <xdr:rowOff>0</xdr:rowOff>
              </from>
              <to>
                <xdr:col>2</xdr:col>
                <xdr:colOff>914400</xdr:colOff>
                <xdr:row>47</xdr:row>
                <xdr:rowOff>228600</xdr:rowOff>
              </to>
            </anchor>
          </controlPr>
        </control>
      </mc:Choice>
      <mc:Fallback>
        <control shapeId="29703" r:id="rId5" name="Control 7"/>
      </mc:Fallback>
    </mc:AlternateContent>
    <mc:AlternateContent xmlns:mc="http://schemas.openxmlformats.org/markup-compatibility/2006">
      <mc:Choice Requires="x14">
        <control shapeId="29702" r:id="rId7" name="Control 6">
          <controlPr defaultSize="0" r:id="rId8">
            <anchor moveWithCells="1">
              <from>
                <xdr:col>2</xdr:col>
                <xdr:colOff>0</xdr:colOff>
                <xdr:row>45</xdr:row>
                <xdr:rowOff>0</xdr:rowOff>
              </from>
              <to>
                <xdr:col>2</xdr:col>
                <xdr:colOff>914400</xdr:colOff>
                <xdr:row>45</xdr:row>
                <xdr:rowOff>228600</xdr:rowOff>
              </to>
            </anchor>
          </controlPr>
        </control>
      </mc:Choice>
      <mc:Fallback>
        <control shapeId="29702" r:id="rId7" name="Control 6"/>
      </mc:Fallback>
    </mc:AlternateContent>
    <mc:AlternateContent xmlns:mc="http://schemas.openxmlformats.org/markup-compatibility/2006">
      <mc:Choice Requires="x14">
        <control shapeId="29701" r:id="rId9" name="Control 5">
          <controlPr defaultSize="0" r:id="rId10">
            <anchor moveWithCells="1">
              <from>
                <xdr:col>2</xdr:col>
                <xdr:colOff>0</xdr:colOff>
                <xdr:row>44</xdr:row>
                <xdr:rowOff>0</xdr:rowOff>
              </from>
              <to>
                <xdr:col>2</xdr:col>
                <xdr:colOff>914400</xdr:colOff>
                <xdr:row>44</xdr:row>
                <xdr:rowOff>228600</xdr:rowOff>
              </to>
            </anchor>
          </controlPr>
        </control>
      </mc:Choice>
      <mc:Fallback>
        <control shapeId="29701" r:id="rId9" name="Control 5"/>
      </mc:Fallback>
    </mc:AlternateContent>
  </control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DF456-CED8-408E-923D-3E991CF977C5}">
  <dimension ref="A25:B161"/>
  <sheetViews>
    <sheetView topLeftCell="A30" workbookViewId="0">
      <selection activeCell="B27" sqref="B27:B161"/>
    </sheetView>
  </sheetViews>
  <sheetFormatPr defaultRowHeight="15"/>
  <cols>
    <col min="1" max="1" width="82.85546875" customWidth="1"/>
    <col min="2" max="2" width="82.28515625" customWidth="1"/>
  </cols>
  <sheetData>
    <row r="25" spans="1:2" ht="18.75">
      <c r="A25" s="8"/>
    </row>
    <row r="26" spans="1:2">
      <c r="A26" s="36" t="s">
        <v>1014</v>
      </c>
    </row>
    <row r="27" spans="1:2" ht="16.5">
      <c r="A27" s="34" t="s">
        <v>1081</v>
      </c>
      <c r="B27" s="42" t="s">
        <v>535</v>
      </c>
    </row>
    <row r="28" spans="1:2" ht="23.25">
      <c r="A28" s="8"/>
      <c r="B28" s="32" t="s">
        <v>1</v>
      </c>
    </row>
    <row r="29" spans="1:2" ht="16.5">
      <c r="A29" s="35" t="s">
        <v>1016</v>
      </c>
      <c r="B29" s="43">
        <v>140145</v>
      </c>
    </row>
    <row r="30" spans="1:2" ht="26.25">
      <c r="A30" s="31">
        <v>1</v>
      </c>
      <c r="B30" s="33" t="s">
        <v>2</v>
      </c>
    </row>
    <row r="31" spans="1:2" ht="28.5">
      <c r="A31" s="35" t="s">
        <v>1082</v>
      </c>
      <c r="B31" s="25" t="s">
        <v>1089</v>
      </c>
    </row>
    <row r="32" spans="1:2" ht="16.5">
      <c r="A32" s="31">
        <v>2</v>
      </c>
      <c r="B32" s="26" t="s">
        <v>1090</v>
      </c>
    </row>
    <row r="33" spans="1:2" ht="16.5">
      <c r="A33" s="35" t="s">
        <v>1083</v>
      </c>
      <c r="B33" s="27">
        <v>30525</v>
      </c>
    </row>
    <row r="34" spans="1:2" ht="26.25">
      <c r="A34" s="35" t="s">
        <v>1019</v>
      </c>
      <c r="B34" s="33" t="s">
        <v>2</v>
      </c>
    </row>
    <row r="35" spans="1:2" ht="18.75">
      <c r="A35" s="8"/>
      <c r="B35" s="25" t="s">
        <v>1091</v>
      </c>
    </row>
    <row r="36" spans="1:2">
      <c r="A36" s="36" t="s">
        <v>1014</v>
      </c>
      <c r="B36" s="26" t="s">
        <v>1092</v>
      </c>
    </row>
    <row r="37" spans="1:2" ht="16.5">
      <c r="A37" s="34" t="s">
        <v>1084</v>
      </c>
      <c r="B37" s="27">
        <v>5580</v>
      </c>
    </row>
    <row r="38" spans="1:2" ht="26.25">
      <c r="A38" s="8"/>
      <c r="B38" s="33" t="s">
        <v>2</v>
      </c>
    </row>
    <row r="39" spans="1:2" ht="42.75">
      <c r="A39" s="35" t="s">
        <v>1085</v>
      </c>
      <c r="B39" s="25" t="s">
        <v>1093</v>
      </c>
    </row>
    <row r="40" spans="1:2" ht="28.5">
      <c r="A40" s="35" t="s">
        <v>1086</v>
      </c>
      <c r="B40" s="26" t="s">
        <v>1094</v>
      </c>
    </row>
    <row r="41" spans="1:2" ht="16.5">
      <c r="A41" s="34" t="s">
        <v>1087</v>
      </c>
      <c r="B41" s="27">
        <v>8160</v>
      </c>
    </row>
    <row r="42" spans="1:2" ht="26.25">
      <c r="A42" s="34" t="s">
        <v>995</v>
      </c>
      <c r="B42" s="33" t="s">
        <v>2</v>
      </c>
    </row>
    <row r="43" spans="1:2" ht="18">
      <c r="A43" s="38">
        <v>413592</v>
      </c>
      <c r="B43" s="25" t="s">
        <v>1095</v>
      </c>
    </row>
    <row r="44" spans="1:2">
      <c r="A44" s="39" t="s">
        <v>996</v>
      </c>
      <c r="B44" s="26" t="s">
        <v>1096</v>
      </c>
    </row>
    <row r="45" spans="1:2" ht="16.5">
      <c r="A45" s="39" t="s">
        <v>1088</v>
      </c>
      <c r="B45" s="27">
        <v>29480</v>
      </c>
    </row>
    <row r="46" spans="1:2" ht="26.25">
      <c r="B46" s="33" t="s">
        <v>2</v>
      </c>
    </row>
    <row r="47" spans="1:2" ht="16.5">
      <c r="B47" s="25" t="s">
        <v>1097</v>
      </c>
    </row>
    <row r="48" spans="1:2">
      <c r="B48" s="26" t="s">
        <v>1098</v>
      </c>
    </row>
    <row r="49" spans="2:2" ht="16.5">
      <c r="B49" s="27">
        <v>11400</v>
      </c>
    </row>
    <row r="50" spans="2:2" ht="26.25">
      <c r="B50" s="33" t="s">
        <v>2</v>
      </c>
    </row>
    <row r="51" spans="2:2" ht="16.5">
      <c r="B51" s="25" t="s">
        <v>632</v>
      </c>
    </row>
    <row r="52" spans="2:2">
      <c r="B52" s="26" t="s">
        <v>1099</v>
      </c>
    </row>
    <row r="53" spans="2:2" ht="16.5">
      <c r="B53" s="27">
        <v>1800</v>
      </c>
    </row>
    <row r="54" spans="2:2" ht="26.25">
      <c r="B54" s="33" t="s">
        <v>2</v>
      </c>
    </row>
    <row r="55" spans="2:2" ht="16.5">
      <c r="B55" s="25" t="s">
        <v>1100</v>
      </c>
    </row>
    <row r="56" spans="2:2">
      <c r="B56" s="26" t="s">
        <v>1101</v>
      </c>
    </row>
    <row r="57" spans="2:2" ht="16.5">
      <c r="B57" s="27">
        <v>38000</v>
      </c>
    </row>
    <row r="58" spans="2:2" ht="26.25">
      <c r="B58" s="33" t="s">
        <v>2</v>
      </c>
    </row>
    <row r="59" spans="2:2" ht="16.5">
      <c r="B59" s="25" t="s">
        <v>1102</v>
      </c>
    </row>
    <row r="60" spans="2:2">
      <c r="B60" s="26" t="s">
        <v>1103</v>
      </c>
    </row>
    <row r="61" spans="2:2" ht="16.5">
      <c r="B61" s="27">
        <v>15200</v>
      </c>
    </row>
    <row r="62" spans="2:2" ht="26.25">
      <c r="B62" s="33" t="s">
        <v>2</v>
      </c>
    </row>
    <row r="63" spans="2:2" ht="16.5">
      <c r="B63" s="42" t="s">
        <v>342</v>
      </c>
    </row>
    <row r="64" spans="2:2" ht="23.25">
      <c r="B64" s="32" t="s">
        <v>1</v>
      </c>
    </row>
    <row r="65" spans="2:2" ht="16.5">
      <c r="B65" s="43">
        <v>64275</v>
      </c>
    </row>
    <row r="66" spans="2:2" ht="26.25">
      <c r="B66" s="33" t="s">
        <v>2</v>
      </c>
    </row>
    <row r="67" spans="2:2" ht="16.5">
      <c r="B67" s="25" t="s">
        <v>1104</v>
      </c>
    </row>
    <row r="68" spans="2:2">
      <c r="B68" s="26" t="s">
        <v>1105</v>
      </c>
    </row>
    <row r="69" spans="2:2" ht="16.5">
      <c r="B69" s="27">
        <v>38000</v>
      </c>
    </row>
    <row r="70" spans="2:2" ht="26.25">
      <c r="B70" s="33" t="s">
        <v>2</v>
      </c>
    </row>
    <row r="71" spans="2:2" ht="16.5">
      <c r="B71" s="25" t="s">
        <v>789</v>
      </c>
    </row>
    <row r="72" spans="2:2">
      <c r="B72" s="26" t="s">
        <v>1106</v>
      </c>
    </row>
    <row r="73" spans="2:2" ht="16.5">
      <c r="B73" s="27">
        <v>3250</v>
      </c>
    </row>
    <row r="74" spans="2:2" ht="26.25">
      <c r="B74" s="33" t="s">
        <v>2</v>
      </c>
    </row>
    <row r="75" spans="2:2" ht="16.5">
      <c r="B75" s="25" t="s">
        <v>1107</v>
      </c>
    </row>
    <row r="76" spans="2:2">
      <c r="B76" s="26" t="s">
        <v>224</v>
      </c>
    </row>
    <row r="77" spans="2:2" ht="16.5">
      <c r="B77" s="27">
        <v>3400</v>
      </c>
    </row>
    <row r="78" spans="2:2" ht="26.25">
      <c r="B78" s="33" t="s">
        <v>2</v>
      </c>
    </row>
    <row r="79" spans="2:2" ht="16.5">
      <c r="B79" s="25" t="s">
        <v>1108</v>
      </c>
    </row>
    <row r="80" spans="2:2">
      <c r="B80" s="26" t="s">
        <v>1109</v>
      </c>
    </row>
    <row r="81" spans="2:2" ht="16.5">
      <c r="B81" s="27">
        <v>2500</v>
      </c>
    </row>
    <row r="82" spans="2:2" ht="26.25">
      <c r="B82" s="33" t="s">
        <v>2</v>
      </c>
    </row>
    <row r="83" spans="2:2" ht="16.5">
      <c r="B83" s="25" t="s">
        <v>1110</v>
      </c>
    </row>
    <row r="84" spans="2:2">
      <c r="B84" s="26" t="s">
        <v>1111</v>
      </c>
    </row>
    <row r="85" spans="2:2" ht="16.5">
      <c r="B85" s="27">
        <v>1125</v>
      </c>
    </row>
    <row r="86" spans="2:2" ht="26.25">
      <c r="B86" s="33" t="s">
        <v>2</v>
      </c>
    </row>
    <row r="87" spans="2:2" ht="16.5">
      <c r="B87" s="25" t="s">
        <v>1112</v>
      </c>
    </row>
    <row r="88" spans="2:2">
      <c r="B88" s="26" t="s">
        <v>1113</v>
      </c>
    </row>
    <row r="89" spans="2:2" ht="16.5">
      <c r="B89" s="27">
        <v>16000</v>
      </c>
    </row>
    <row r="90" spans="2:2" ht="26.25">
      <c r="B90" s="33" t="s">
        <v>2</v>
      </c>
    </row>
    <row r="91" spans="2:2" ht="16.5">
      <c r="B91" s="42" t="s">
        <v>38</v>
      </c>
    </row>
    <row r="92" spans="2:2" ht="23.25">
      <c r="B92" s="32" t="s">
        <v>1</v>
      </c>
    </row>
    <row r="93" spans="2:2" ht="16.5">
      <c r="B93" s="43">
        <v>50250</v>
      </c>
    </row>
    <row r="94" spans="2:2" ht="26.25">
      <c r="B94" s="33" t="s">
        <v>2</v>
      </c>
    </row>
    <row r="95" spans="2:2" ht="16.5">
      <c r="B95" s="25" t="s">
        <v>39</v>
      </c>
    </row>
    <row r="96" spans="2:2">
      <c r="B96" s="26" t="s">
        <v>1114</v>
      </c>
    </row>
    <row r="97" spans="2:2" ht="16.5">
      <c r="B97" s="27">
        <v>3000</v>
      </c>
    </row>
    <row r="98" spans="2:2" ht="26.25">
      <c r="B98" s="33" t="s">
        <v>2</v>
      </c>
    </row>
    <row r="99" spans="2:2" ht="16.5">
      <c r="B99" s="25" t="s">
        <v>1115</v>
      </c>
    </row>
    <row r="100" spans="2:2">
      <c r="B100" s="26" t="s">
        <v>1116</v>
      </c>
    </row>
    <row r="101" spans="2:2" ht="16.5">
      <c r="B101" s="27">
        <v>17500</v>
      </c>
    </row>
    <row r="102" spans="2:2" ht="26.25">
      <c r="B102" s="33" t="s">
        <v>2</v>
      </c>
    </row>
    <row r="103" spans="2:2" ht="16.5">
      <c r="B103" s="25" t="s">
        <v>1117</v>
      </c>
    </row>
    <row r="104" spans="2:2">
      <c r="B104" s="26" t="s">
        <v>1118</v>
      </c>
    </row>
    <row r="105" spans="2:2" ht="16.5">
      <c r="B105" s="27">
        <v>11375</v>
      </c>
    </row>
    <row r="106" spans="2:2" ht="26.25">
      <c r="B106" s="33" t="s">
        <v>2</v>
      </c>
    </row>
    <row r="107" spans="2:2" ht="16.5">
      <c r="B107" s="25" t="s">
        <v>1058</v>
      </c>
    </row>
    <row r="108" spans="2:2">
      <c r="B108" s="26" t="s">
        <v>1119</v>
      </c>
    </row>
    <row r="109" spans="2:2" ht="16.5">
      <c r="B109" s="27">
        <v>9375</v>
      </c>
    </row>
    <row r="110" spans="2:2" ht="26.25">
      <c r="B110" s="33" t="s">
        <v>2</v>
      </c>
    </row>
    <row r="111" spans="2:2" ht="16.5">
      <c r="B111" s="25" t="s">
        <v>45</v>
      </c>
    </row>
    <row r="112" spans="2:2">
      <c r="B112" s="26" t="s">
        <v>1120</v>
      </c>
    </row>
    <row r="113" spans="2:2" ht="16.5">
      <c r="B113" s="27">
        <v>500</v>
      </c>
    </row>
    <row r="114" spans="2:2" ht="26.25">
      <c r="B114" s="33" t="s">
        <v>2</v>
      </c>
    </row>
    <row r="115" spans="2:2" ht="16.5">
      <c r="B115" s="25" t="s">
        <v>1060</v>
      </c>
    </row>
    <row r="116" spans="2:2">
      <c r="B116" s="26" t="s">
        <v>1121</v>
      </c>
    </row>
    <row r="117" spans="2:2" ht="16.5">
      <c r="B117" s="27">
        <v>8500</v>
      </c>
    </row>
    <row r="118" spans="2:2" ht="26.25">
      <c r="B118" s="33" t="s">
        <v>2</v>
      </c>
    </row>
    <row r="119" spans="2:2" ht="16.5">
      <c r="B119" s="42" t="s">
        <v>282</v>
      </c>
    </row>
    <row r="120" spans="2:2" ht="23.25">
      <c r="B120" s="32" t="s">
        <v>1</v>
      </c>
    </row>
    <row r="121" spans="2:2" ht="16.5">
      <c r="B121" s="43">
        <v>89990</v>
      </c>
    </row>
    <row r="122" spans="2:2" ht="26.25">
      <c r="B122" s="33" t="s">
        <v>2</v>
      </c>
    </row>
    <row r="123" spans="2:2" ht="16.5">
      <c r="B123" s="25" t="s">
        <v>1122</v>
      </c>
    </row>
    <row r="124" spans="2:2">
      <c r="B124" s="26" t="s">
        <v>1123</v>
      </c>
    </row>
    <row r="125" spans="2:2" ht="16.5">
      <c r="B125" s="27">
        <v>25000</v>
      </c>
    </row>
    <row r="126" spans="2:2" ht="26.25">
      <c r="B126" s="33" t="s">
        <v>2</v>
      </c>
    </row>
    <row r="127" spans="2:2" ht="16.5">
      <c r="B127" s="25" t="s">
        <v>1124</v>
      </c>
    </row>
    <row r="128" spans="2:2">
      <c r="B128" s="26" t="s">
        <v>1125</v>
      </c>
    </row>
    <row r="129" spans="2:2" ht="16.5">
      <c r="B129" s="27">
        <v>12600</v>
      </c>
    </row>
    <row r="130" spans="2:2" ht="26.25">
      <c r="B130" s="33" t="s">
        <v>2</v>
      </c>
    </row>
    <row r="131" spans="2:2" ht="16.5">
      <c r="B131" s="25" t="s">
        <v>1126</v>
      </c>
    </row>
    <row r="132" spans="2:2">
      <c r="B132" s="26" t="s">
        <v>1127</v>
      </c>
    </row>
    <row r="133" spans="2:2" ht="16.5">
      <c r="B133" s="27">
        <v>14400</v>
      </c>
    </row>
    <row r="134" spans="2:2" ht="26.25">
      <c r="B134" s="33" t="s">
        <v>2</v>
      </c>
    </row>
    <row r="135" spans="2:2" ht="16.5">
      <c r="B135" s="25" t="s">
        <v>1128</v>
      </c>
    </row>
    <row r="136" spans="2:2">
      <c r="B136" s="26" t="s">
        <v>1129</v>
      </c>
    </row>
    <row r="137" spans="2:2" ht="16.5">
      <c r="B137" s="27">
        <v>8960</v>
      </c>
    </row>
    <row r="138" spans="2:2" ht="26.25">
      <c r="B138" s="33" t="s">
        <v>2</v>
      </c>
    </row>
    <row r="139" spans="2:2" ht="16.5">
      <c r="B139" s="25" t="s">
        <v>1130</v>
      </c>
    </row>
    <row r="140" spans="2:2">
      <c r="B140" s="26" t="s">
        <v>1131</v>
      </c>
    </row>
    <row r="141" spans="2:2" ht="16.5">
      <c r="B141" s="27">
        <v>2040</v>
      </c>
    </row>
    <row r="142" spans="2:2" ht="26.25">
      <c r="B142" s="33" t="s">
        <v>2</v>
      </c>
    </row>
    <row r="143" spans="2:2" ht="16.5">
      <c r="B143" s="25" t="s">
        <v>1132</v>
      </c>
    </row>
    <row r="144" spans="2:2">
      <c r="B144" s="26" t="s">
        <v>546</v>
      </c>
    </row>
    <row r="145" spans="2:2" ht="16.5">
      <c r="B145" s="27">
        <v>1140</v>
      </c>
    </row>
    <row r="146" spans="2:2" ht="26.25">
      <c r="B146" s="33" t="s">
        <v>2</v>
      </c>
    </row>
    <row r="147" spans="2:2" ht="16.5">
      <c r="B147" s="25" t="s">
        <v>1133</v>
      </c>
    </row>
    <row r="148" spans="2:2">
      <c r="B148" s="26" t="s">
        <v>1134</v>
      </c>
    </row>
    <row r="149" spans="2:2" ht="16.5">
      <c r="B149" s="27">
        <v>650</v>
      </c>
    </row>
    <row r="150" spans="2:2" ht="26.25">
      <c r="B150" s="33" t="s">
        <v>2</v>
      </c>
    </row>
    <row r="151" spans="2:2" ht="16.5">
      <c r="B151" s="25" t="s">
        <v>1135</v>
      </c>
    </row>
    <row r="152" spans="2:2">
      <c r="B152" s="26" t="s">
        <v>827</v>
      </c>
    </row>
    <row r="153" spans="2:2" ht="16.5">
      <c r="B153" s="27">
        <v>2800</v>
      </c>
    </row>
    <row r="154" spans="2:2" ht="26.25">
      <c r="B154" s="33" t="s">
        <v>2</v>
      </c>
    </row>
    <row r="155" spans="2:2" ht="16.5">
      <c r="B155" s="25" t="s">
        <v>293</v>
      </c>
    </row>
    <row r="156" spans="2:2">
      <c r="B156" s="26" t="s">
        <v>1136</v>
      </c>
    </row>
    <row r="157" spans="2:2" ht="16.5">
      <c r="B157" s="27">
        <v>22400</v>
      </c>
    </row>
    <row r="158" spans="2:2" ht="26.25">
      <c r="B158" s="33" t="s">
        <v>2</v>
      </c>
    </row>
    <row r="159" spans="2:2" ht="16.5">
      <c r="B159" s="42" t="s">
        <v>97</v>
      </c>
    </row>
    <row r="160" spans="2:2" ht="16.5">
      <c r="B160" s="28" t="s">
        <v>98</v>
      </c>
    </row>
    <row r="161" spans="2:2" ht="16.5">
      <c r="B161" s="44">
        <v>413592</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8DAE-FDCD-40FC-866B-CC156438B7D1}">
  <dimension ref="A12:B72"/>
  <sheetViews>
    <sheetView topLeftCell="A56" workbookViewId="0">
      <selection activeCell="B12" sqref="B12:B72"/>
    </sheetView>
  </sheetViews>
  <sheetFormatPr defaultRowHeight="15"/>
  <cols>
    <col min="1" max="1" width="93" customWidth="1"/>
    <col min="2" max="2" width="91.42578125" customWidth="1"/>
  </cols>
  <sheetData>
    <row r="12" spans="1:2" ht="33.75">
      <c r="A12" s="8"/>
      <c r="B12" s="40" t="s">
        <v>1146</v>
      </c>
    </row>
    <row r="13" spans="1:2" ht="16.5">
      <c r="A13" s="36" t="s">
        <v>1014</v>
      </c>
      <c r="B13" s="41" t="s">
        <v>177</v>
      </c>
    </row>
    <row r="14" spans="1:2" ht="16.5">
      <c r="A14" s="34" t="s">
        <v>1137</v>
      </c>
      <c r="B14" s="42" t="s">
        <v>188</v>
      </c>
    </row>
    <row r="15" spans="1:2" ht="23.25">
      <c r="A15" s="8"/>
      <c r="B15" s="32" t="s">
        <v>1</v>
      </c>
    </row>
    <row r="16" spans="1:2" ht="16.5">
      <c r="A16" s="35" t="s">
        <v>1016</v>
      </c>
      <c r="B16" s="43">
        <v>3416</v>
      </c>
    </row>
    <row r="17" spans="1:2" ht="26.25">
      <c r="A17" s="31">
        <v>1</v>
      </c>
      <c r="B17" s="33" t="s">
        <v>2</v>
      </c>
    </row>
    <row r="18" spans="1:2" ht="16.5">
      <c r="A18" s="35" t="s">
        <v>1138</v>
      </c>
      <c r="B18" s="25" t="s">
        <v>1148</v>
      </c>
    </row>
    <row r="19" spans="1:2" ht="16.5">
      <c r="A19" s="31">
        <v>2</v>
      </c>
      <c r="B19" s="26" t="s">
        <v>190</v>
      </c>
    </row>
    <row r="20" spans="1:2" ht="16.5">
      <c r="A20" s="35" t="s">
        <v>1139</v>
      </c>
      <c r="B20" s="27">
        <v>1456</v>
      </c>
    </row>
    <row r="21" spans="1:2" ht="26.25">
      <c r="A21" s="35" t="s">
        <v>1019</v>
      </c>
      <c r="B21" s="33" t="s">
        <v>2</v>
      </c>
    </row>
    <row r="22" spans="1:2" ht="16.5">
      <c r="A22" s="35" t="s">
        <v>1140</v>
      </c>
      <c r="B22" s="25" t="s">
        <v>1149</v>
      </c>
    </row>
    <row r="23" spans="1:2" ht="18.75">
      <c r="A23" s="8"/>
      <c r="B23" s="26" t="s">
        <v>1150</v>
      </c>
    </row>
    <row r="24" spans="1:2" ht="16.5">
      <c r="A24" s="36" t="s">
        <v>1014</v>
      </c>
      <c r="B24" s="27">
        <v>850</v>
      </c>
    </row>
    <row r="25" spans="1:2" ht="26.25">
      <c r="A25" s="34" t="s">
        <v>1141</v>
      </c>
      <c r="B25" s="33" t="s">
        <v>2</v>
      </c>
    </row>
    <row r="26" spans="1:2" ht="18.75">
      <c r="A26" s="8"/>
      <c r="B26" s="25" t="s">
        <v>1151</v>
      </c>
    </row>
    <row r="27" spans="1:2" ht="28.5">
      <c r="A27" s="35" t="s">
        <v>1142</v>
      </c>
      <c r="B27" s="26" t="s">
        <v>1152</v>
      </c>
    </row>
    <row r="28" spans="1:2" ht="28.5">
      <c r="A28" s="35" t="s">
        <v>1143</v>
      </c>
      <c r="B28" s="27">
        <v>780</v>
      </c>
    </row>
    <row r="29" spans="1:2" ht="26.25">
      <c r="A29" s="8"/>
      <c r="B29" s="33" t="s">
        <v>2</v>
      </c>
    </row>
    <row r="30" spans="1:2" ht="42.75">
      <c r="A30" s="35" t="s">
        <v>1144</v>
      </c>
      <c r="B30" s="25" t="s">
        <v>1153</v>
      </c>
    </row>
    <row r="31" spans="1:2" ht="28.5">
      <c r="A31" s="35" t="s">
        <v>1145</v>
      </c>
      <c r="B31" s="26" t="s">
        <v>144</v>
      </c>
    </row>
    <row r="32" spans="1:2" ht="16.5">
      <c r="A32" s="34" t="s">
        <v>1146</v>
      </c>
      <c r="B32" s="27">
        <v>150</v>
      </c>
    </row>
    <row r="33" spans="1:2" ht="26.25">
      <c r="A33" s="34" t="s">
        <v>995</v>
      </c>
      <c r="B33" s="33" t="s">
        <v>2</v>
      </c>
    </row>
    <row r="34" spans="1:2" ht="18">
      <c r="A34" s="38">
        <v>32509.200000000001</v>
      </c>
      <c r="B34" s="25" t="s">
        <v>1154</v>
      </c>
    </row>
    <row r="35" spans="1:2">
      <c r="A35" s="39" t="s">
        <v>996</v>
      </c>
      <c r="B35" s="26" t="s">
        <v>553</v>
      </c>
    </row>
    <row r="36" spans="1:2" ht="16.5">
      <c r="A36" s="39" t="s">
        <v>1147</v>
      </c>
      <c r="B36" s="27">
        <v>180</v>
      </c>
    </row>
    <row r="37" spans="1:2" ht="26.25">
      <c r="B37" s="33" t="s">
        <v>2</v>
      </c>
    </row>
    <row r="38" spans="1:2" ht="16.5">
      <c r="B38" s="42" t="s">
        <v>535</v>
      </c>
    </row>
    <row r="39" spans="1:2" ht="23.25">
      <c r="B39" s="32" t="s">
        <v>1</v>
      </c>
    </row>
    <row r="40" spans="1:2" ht="16.5">
      <c r="B40" s="43">
        <v>23675</v>
      </c>
    </row>
    <row r="41" spans="1:2" ht="26.25">
      <c r="B41" s="33" t="s">
        <v>2</v>
      </c>
    </row>
    <row r="42" spans="1:2" ht="16.5">
      <c r="B42" s="25" t="s">
        <v>1155</v>
      </c>
    </row>
    <row r="43" spans="1:2">
      <c r="B43" s="26" t="s">
        <v>1156</v>
      </c>
    </row>
    <row r="44" spans="1:2" ht="16.5">
      <c r="B44" s="27">
        <v>1200</v>
      </c>
    </row>
    <row r="45" spans="1:2" ht="26.25">
      <c r="B45" s="33" t="s">
        <v>2</v>
      </c>
    </row>
    <row r="46" spans="1:2" ht="16.5">
      <c r="B46" s="25" t="s">
        <v>1157</v>
      </c>
    </row>
    <row r="47" spans="1:2">
      <c r="B47" s="26" t="s">
        <v>1158</v>
      </c>
    </row>
    <row r="48" spans="1:2" ht="16.5">
      <c r="B48" s="27">
        <v>4275</v>
      </c>
    </row>
    <row r="49" spans="2:2" ht="26.25">
      <c r="B49" s="33" t="s">
        <v>2</v>
      </c>
    </row>
    <row r="50" spans="2:2" ht="16.5">
      <c r="B50" s="25" t="s">
        <v>1159</v>
      </c>
    </row>
    <row r="51" spans="2:2">
      <c r="B51" s="26" t="s">
        <v>1160</v>
      </c>
    </row>
    <row r="52" spans="2:2" ht="16.5">
      <c r="B52" s="27">
        <v>9000</v>
      </c>
    </row>
    <row r="53" spans="2:2" ht="26.25">
      <c r="B53" s="33" t="s">
        <v>2</v>
      </c>
    </row>
    <row r="54" spans="2:2" ht="16.5">
      <c r="B54" s="25" t="s">
        <v>1161</v>
      </c>
    </row>
    <row r="55" spans="2:2">
      <c r="B55" s="26" t="s">
        <v>1162</v>
      </c>
    </row>
    <row r="56" spans="2:2" ht="16.5">
      <c r="B56" s="27">
        <v>1400</v>
      </c>
    </row>
    <row r="57" spans="2:2" ht="26.25">
      <c r="B57" s="33" t="s">
        <v>2</v>
      </c>
    </row>
    <row r="58" spans="2:2" ht="16.5">
      <c r="B58" s="25" t="s">
        <v>1163</v>
      </c>
    </row>
    <row r="59" spans="2:2">
      <c r="B59" s="26" t="s">
        <v>1164</v>
      </c>
    </row>
    <row r="60" spans="2:2" ht="16.5">
      <c r="B60" s="27">
        <v>1350</v>
      </c>
    </row>
    <row r="61" spans="2:2" ht="26.25">
      <c r="B61" s="33" t="s">
        <v>2</v>
      </c>
    </row>
    <row r="62" spans="2:2" ht="16.5">
      <c r="B62" s="25" t="s">
        <v>1165</v>
      </c>
    </row>
    <row r="63" spans="2:2">
      <c r="B63" s="26" t="s">
        <v>1166</v>
      </c>
    </row>
    <row r="64" spans="2:2" ht="16.5">
      <c r="B64" s="27">
        <v>5700</v>
      </c>
    </row>
    <row r="65" spans="2:2" ht="26.25">
      <c r="B65" s="33" t="s">
        <v>2</v>
      </c>
    </row>
    <row r="66" spans="2:2" ht="16.5">
      <c r="B66" s="25" t="s">
        <v>1167</v>
      </c>
    </row>
    <row r="67" spans="2:2">
      <c r="B67" s="26" t="s">
        <v>1168</v>
      </c>
    </row>
    <row r="68" spans="2:2" ht="16.5">
      <c r="B68" s="27">
        <v>750</v>
      </c>
    </row>
    <row r="69" spans="2:2" ht="26.25">
      <c r="B69" s="33" t="s">
        <v>2</v>
      </c>
    </row>
    <row r="70" spans="2:2" ht="16.5">
      <c r="B70" s="42" t="s">
        <v>97</v>
      </c>
    </row>
    <row r="71" spans="2:2" ht="16.5">
      <c r="B71" s="28" t="s">
        <v>98</v>
      </c>
    </row>
    <row r="72" spans="2:2" ht="16.5">
      <c r="B72" s="44">
        <v>32509.200000000001</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422-DEA8-45B7-8CD0-AE31733846FC}">
  <dimension ref="A9:B233"/>
  <sheetViews>
    <sheetView topLeftCell="A3" workbookViewId="0">
      <selection activeCell="B13" sqref="B13"/>
    </sheetView>
  </sheetViews>
  <sheetFormatPr defaultRowHeight="15"/>
  <cols>
    <col min="1" max="1" width="87.85546875" customWidth="1"/>
    <col min="2" max="2" width="101.5703125" customWidth="1"/>
  </cols>
  <sheetData>
    <row r="9" spans="1:2" ht="18.75">
      <c r="A9" s="8"/>
    </row>
    <row r="10" spans="1:2" ht="16.5">
      <c r="A10" s="36" t="s">
        <v>1014</v>
      </c>
      <c r="B10" s="42" t="s">
        <v>0</v>
      </c>
    </row>
    <row r="11" spans="1:2" ht="23.25">
      <c r="A11" s="34" t="s">
        <v>1169</v>
      </c>
      <c r="B11" s="32" t="s">
        <v>1</v>
      </c>
    </row>
    <row r="12" spans="1:2" ht="18.75">
      <c r="A12" s="8"/>
      <c r="B12" s="43">
        <v>5978</v>
      </c>
    </row>
    <row r="13" spans="1:2" ht="26.25">
      <c r="A13" s="35" t="s">
        <v>1016</v>
      </c>
      <c r="B13" s="33" t="s">
        <v>2</v>
      </c>
    </row>
    <row r="14" spans="1:2" ht="16.5">
      <c r="A14" s="31">
        <v>1</v>
      </c>
      <c r="B14" s="25" t="s">
        <v>3</v>
      </c>
    </row>
    <row r="15" spans="1:2" ht="28.5">
      <c r="A15" s="35" t="s">
        <v>1170</v>
      </c>
      <c r="B15" s="26" t="s">
        <v>1178</v>
      </c>
    </row>
    <row r="16" spans="1:2" ht="16.5">
      <c r="A16" s="31">
        <v>2</v>
      </c>
      <c r="B16" s="27">
        <v>250</v>
      </c>
    </row>
    <row r="17" spans="1:2" ht="26.25">
      <c r="A17" s="35" t="s">
        <v>1171</v>
      </c>
      <c r="B17" s="33" t="s">
        <v>2</v>
      </c>
    </row>
    <row r="18" spans="1:2" ht="16.5">
      <c r="A18" s="35" t="s">
        <v>1019</v>
      </c>
      <c r="B18" s="25" t="s">
        <v>433</v>
      </c>
    </row>
    <row r="19" spans="1:2" ht="18.75">
      <c r="A19" s="8"/>
      <c r="B19" s="26" t="s">
        <v>331</v>
      </c>
    </row>
    <row r="20" spans="1:2" ht="16.5">
      <c r="A20" s="36" t="s">
        <v>1014</v>
      </c>
      <c r="B20" s="27">
        <v>1540</v>
      </c>
    </row>
    <row r="21" spans="1:2" ht="28.5">
      <c r="A21" s="34" t="s">
        <v>1172</v>
      </c>
      <c r="B21" s="33" t="s">
        <v>2</v>
      </c>
    </row>
    <row r="22" spans="1:2" ht="18.75">
      <c r="A22" s="8"/>
      <c r="B22" s="25" t="s">
        <v>434</v>
      </c>
    </row>
    <row r="23" spans="1:2">
      <c r="A23" s="35" t="s">
        <v>1173</v>
      </c>
      <c r="B23" s="26" t="s">
        <v>331</v>
      </c>
    </row>
    <row r="24" spans="1:2" ht="28.5">
      <c r="A24" s="35" t="s">
        <v>1174</v>
      </c>
      <c r="B24" s="27">
        <v>1540</v>
      </c>
    </row>
    <row r="25" spans="1:2" ht="28.5">
      <c r="A25" s="35" t="s">
        <v>1175</v>
      </c>
      <c r="B25" s="33" t="s">
        <v>2</v>
      </c>
    </row>
    <row r="26" spans="1:2" ht="16.5">
      <c r="A26" s="34" t="s">
        <v>1176</v>
      </c>
      <c r="B26" s="25" t="s">
        <v>5</v>
      </c>
    </row>
    <row r="27" spans="1:2">
      <c r="A27" s="34" t="s">
        <v>995</v>
      </c>
      <c r="B27" s="26" t="s">
        <v>6</v>
      </c>
    </row>
    <row r="28" spans="1:2" ht="18">
      <c r="A28" s="38">
        <v>216474.97</v>
      </c>
      <c r="B28" s="27">
        <v>616</v>
      </c>
    </row>
    <row r="29" spans="1:2" ht="26.25">
      <c r="A29" s="39" t="s">
        <v>996</v>
      </c>
      <c r="B29" s="33" t="s">
        <v>2</v>
      </c>
    </row>
    <row r="30" spans="1:2" ht="16.5">
      <c r="A30" s="39" t="s">
        <v>1177</v>
      </c>
      <c r="B30" s="25" t="s">
        <v>435</v>
      </c>
    </row>
    <row r="31" spans="1:2">
      <c r="B31" s="26" t="s">
        <v>103</v>
      </c>
    </row>
    <row r="32" spans="1:2" ht="16.5">
      <c r="B32" s="27">
        <v>308</v>
      </c>
    </row>
    <row r="33" spans="2:2" ht="26.25">
      <c r="B33" s="33" t="s">
        <v>2</v>
      </c>
    </row>
    <row r="34" spans="2:2" ht="16.5">
      <c r="B34" s="25" t="s">
        <v>13</v>
      </c>
    </row>
    <row r="35" spans="2:2">
      <c r="B35" s="26" t="s">
        <v>8</v>
      </c>
    </row>
    <row r="36" spans="2:2" ht="16.5">
      <c r="B36" s="27">
        <v>154</v>
      </c>
    </row>
    <row r="37" spans="2:2" ht="26.25">
      <c r="B37" s="33" t="s">
        <v>2</v>
      </c>
    </row>
    <row r="38" spans="2:2" ht="16.5">
      <c r="B38" s="25" t="s">
        <v>15</v>
      </c>
    </row>
    <row r="39" spans="2:2">
      <c r="B39" s="26" t="s">
        <v>1179</v>
      </c>
    </row>
    <row r="40" spans="2:2" ht="16.5">
      <c r="B40" s="27">
        <v>770</v>
      </c>
    </row>
    <row r="41" spans="2:2" ht="26.25">
      <c r="B41" s="33" t="s">
        <v>2</v>
      </c>
    </row>
    <row r="42" spans="2:2" ht="16.5">
      <c r="B42" s="25" t="s">
        <v>17</v>
      </c>
    </row>
    <row r="43" spans="2:2">
      <c r="B43" s="26" t="s">
        <v>167</v>
      </c>
    </row>
    <row r="44" spans="2:2" ht="16.5">
      <c r="B44" s="27">
        <v>800</v>
      </c>
    </row>
    <row r="45" spans="2:2" ht="26.25">
      <c r="B45" s="33" t="s">
        <v>2</v>
      </c>
    </row>
    <row r="46" spans="2:2" ht="16.5">
      <c r="B46" s="42" t="s">
        <v>342</v>
      </c>
    </row>
    <row r="47" spans="2:2" ht="23.25">
      <c r="B47" s="32" t="s">
        <v>1</v>
      </c>
    </row>
    <row r="48" spans="2:2" ht="16.5">
      <c r="B48" s="43">
        <v>29915</v>
      </c>
    </row>
    <row r="49" spans="2:2" ht="26.25">
      <c r="B49" s="33" t="s">
        <v>2</v>
      </c>
    </row>
    <row r="50" spans="2:2" ht="16.5">
      <c r="B50" s="25" t="s">
        <v>1180</v>
      </c>
    </row>
    <row r="51" spans="2:2">
      <c r="B51" s="26" t="s">
        <v>1181</v>
      </c>
    </row>
    <row r="52" spans="2:2" ht="16.5">
      <c r="B52" s="27">
        <v>25360</v>
      </c>
    </row>
    <row r="53" spans="2:2" ht="26.25">
      <c r="B53" s="33" t="s">
        <v>2</v>
      </c>
    </row>
    <row r="54" spans="2:2" ht="16.5">
      <c r="B54" s="25" t="s">
        <v>1182</v>
      </c>
    </row>
    <row r="55" spans="2:2">
      <c r="B55" s="26" t="s">
        <v>1183</v>
      </c>
    </row>
    <row r="56" spans="2:2" ht="16.5">
      <c r="B56" s="27">
        <v>1500</v>
      </c>
    </row>
    <row r="57" spans="2:2" ht="26.25">
      <c r="B57" s="33" t="s">
        <v>2</v>
      </c>
    </row>
    <row r="58" spans="2:2" ht="16.5">
      <c r="B58" s="25" t="s">
        <v>1184</v>
      </c>
    </row>
    <row r="59" spans="2:2">
      <c r="B59" s="26" t="s">
        <v>762</v>
      </c>
    </row>
    <row r="60" spans="2:2" ht="16.5">
      <c r="B60" s="27">
        <v>195</v>
      </c>
    </row>
    <row r="61" spans="2:2" ht="26.25">
      <c r="B61" s="33" t="s">
        <v>2</v>
      </c>
    </row>
    <row r="62" spans="2:2" ht="16.5">
      <c r="B62" s="25" t="s">
        <v>1185</v>
      </c>
    </row>
    <row r="63" spans="2:2">
      <c r="B63" s="26" t="s">
        <v>806</v>
      </c>
    </row>
    <row r="64" spans="2:2" ht="16.5">
      <c r="B64" s="27">
        <v>125</v>
      </c>
    </row>
    <row r="65" spans="2:2" ht="26.25">
      <c r="B65" s="33" t="s">
        <v>2</v>
      </c>
    </row>
    <row r="66" spans="2:2" ht="16.5">
      <c r="B66" s="25" t="s">
        <v>1186</v>
      </c>
    </row>
    <row r="67" spans="2:2">
      <c r="B67" s="26" t="s">
        <v>1187</v>
      </c>
    </row>
    <row r="68" spans="2:2" ht="16.5">
      <c r="B68" s="27">
        <v>1135</v>
      </c>
    </row>
    <row r="69" spans="2:2" ht="26.25">
      <c r="B69" s="33" t="s">
        <v>2</v>
      </c>
    </row>
    <row r="70" spans="2:2" ht="16.5">
      <c r="B70" s="25" t="s">
        <v>1188</v>
      </c>
    </row>
    <row r="71" spans="2:2">
      <c r="B71" s="26" t="s">
        <v>1189</v>
      </c>
    </row>
    <row r="72" spans="2:2" ht="16.5">
      <c r="B72" s="27">
        <v>1600</v>
      </c>
    </row>
    <row r="73" spans="2:2" ht="26.25">
      <c r="B73" s="33" t="s">
        <v>2</v>
      </c>
    </row>
    <row r="74" spans="2:2" ht="16.5">
      <c r="B74" s="42" t="s">
        <v>49</v>
      </c>
    </row>
    <row r="75" spans="2:2" ht="23.25">
      <c r="B75" s="32" t="s">
        <v>1</v>
      </c>
    </row>
    <row r="76" spans="2:2" ht="16.5">
      <c r="B76" s="43">
        <v>68780.5</v>
      </c>
    </row>
    <row r="77" spans="2:2" ht="26.25">
      <c r="B77" s="33" t="s">
        <v>2</v>
      </c>
    </row>
    <row r="78" spans="2:2" ht="16.5">
      <c r="B78" s="25" t="s">
        <v>352</v>
      </c>
    </row>
    <row r="79" spans="2:2">
      <c r="B79" s="26" t="s">
        <v>1190</v>
      </c>
    </row>
    <row r="80" spans="2:2" ht="16.5">
      <c r="B80" s="27">
        <v>26433</v>
      </c>
    </row>
    <row r="81" spans="2:2" ht="26.25">
      <c r="B81" s="33" t="s">
        <v>2</v>
      </c>
    </row>
    <row r="82" spans="2:2" ht="16.5">
      <c r="B82" s="25" t="s">
        <v>354</v>
      </c>
    </row>
    <row r="83" spans="2:2">
      <c r="B83" s="26" t="s">
        <v>1191</v>
      </c>
    </row>
    <row r="84" spans="2:2" ht="16.5">
      <c r="B84" s="27">
        <v>20025</v>
      </c>
    </row>
    <row r="85" spans="2:2" ht="26.25">
      <c r="B85" s="33" t="s">
        <v>2</v>
      </c>
    </row>
    <row r="86" spans="2:2" ht="16.5">
      <c r="B86" s="25" t="s">
        <v>1192</v>
      </c>
    </row>
    <row r="87" spans="2:2">
      <c r="B87" s="26" t="s">
        <v>1193</v>
      </c>
    </row>
    <row r="88" spans="2:2" ht="16.5">
      <c r="B88" s="27">
        <v>12816</v>
      </c>
    </row>
    <row r="89" spans="2:2" ht="26.25">
      <c r="B89" s="33" t="s">
        <v>2</v>
      </c>
    </row>
    <row r="90" spans="2:2" ht="16.5">
      <c r="B90" s="25" t="s">
        <v>1194</v>
      </c>
    </row>
    <row r="91" spans="2:2">
      <c r="B91" s="26" t="s">
        <v>1195</v>
      </c>
    </row>
    <row r="92" spans="2:2" ht="16.5">
      <c r="B92" s="27">
        <v>2002.5</v>
      </c>
    </row>
    <row r="93" spans="2:2" ht="26.25">
      <c r="B93" s="33" t="s">
        <v>2</v>
      </c>
    </row>
    <row r="94" spans="2:2" ht="16.5">
      <c r="B94" s="25" t="s">
        <v>1196</v>
      </c>
    </row>
    <row r="95" spans="2:2">
      <c r="B95" s="26" t="s">
        <v>1197</v>
      </c>
    </row>
    <row r="96" spans="2:2" ht="16.5">
      <c r="B96" s="27">
        <v>1802.25</v>
      </c>
    </row>
    <row r="97" spans="2:2" ht="26.25">
      <c r="B97" s="33" t="s">
        <v>2</v>
      </c>
    </row>
    <row r="98" spans="2:2" ht="16.5">
      <c r="B98" s="25" t="s">
        <v>1198</v>
      </c>
    </row>
    <row r="99" spans="2:2">
      <c r="B99" s="26" t="s">
        <v>1199</v>
      </c>
    </row>
    <row r="100" spans="2:2" ht="16.5">
      <c r="B100" s="27">
        <v>1401.75</v>
      </c>
    </row>
    <row r="101" spans="2:2" ht="26.25">
      <c r="B101" s="33" t="s">
        <v>2</v>
      </c>
    </row>
    <row r="102" spans="2:2" ht="16.5">
      <c r="B102" s="25" t="s">
        <v>56</v>
      </c>
    </row>
    <row r="103" spans="2:2">
      <c r="B103" s="26" t="s">
        <v>135</v>
      </c>
    </row>
    <row r="104" spans="2:2" ht="16.5">
      <c r="B104" s="27">
        <v>4300</v>
      </c>
    </row>
    <row r="105" spans="2:2" ht="26.25">
      <c r="B105" s="33" t="s">
        <v>2</v>
      </c>
    </row>
    <row r="106" spans="2:2" ht="16.5">
      <c r="B106" s="42" t="s">
        <v>136</v>
      </c>
    </row>
    <row r="107" spans="2:2" ht="23.25">
      <c r="B107" s="32" t="s">
        <v>1</v>
      </c>
    </row>
    <row r="108" spans="2:2" ht="16.5">
      <c r="B108" s="43">
        <v>11385.8</v>
      </c>
    </row>
    <row r="109" spans="2:2" ht="26.25">
      <c r="B109" s="33" t="s">
        <v>2</v>
      </c>
    </row>
    <row r="110" spans="2:2" ht="16.5">
      <c r="B110" s="25" t="s">
        <v>1200</v>
      </c>
    </row>
    <row r="111" spans="2:2">
      <c r="B111" s="26" t="s">
        <v>1201</v>
      </c>
    </row>
    <row r="112" spans="2:2" ht="16.5">
      <c r="B112" s="27">
        <v>9985.7999999999993</v>
      </c>
    </row>
    <row r="113" spans="2:2" ht="26.25">
      <c r="B113" s="33" t="s">
        <v>2</v>
      </c>
    </row>
    <row r="114" spans="2:2" ht="16.5">
      <c r="B114" s="25" t="s">
        <v>1202</v>
      </c>
    </row>
    <row r="115" spans="2:2">
      <c r="B115" s="26" t="s">
        <v>362</v>
      </c>
    </row>
    <row r="116" spans="2:2" ht="16.5">
      <c r="B116" s="27">
        <v>500</v>
      </c>
    </row>
    <row r="117" spans="2:2" ht="26.25">
      <c r="B117" s="33" t="s">
        <v>2</v>
      </c>
    </row>
    <row r="118" spans="2:2" ht="16.5">
      <c r="B118" s="25" t="s">
        <v>1203</v>
      </c>
    </row>
    <row r="119" spans="2:2">
      <c r="B119" s="26" t="s">
        <v>1204</v>
      </c>
    </row>
    <row r="120" spans="2:2" ht="16.5">
      <c r="B120" s="27">
        <v>900</v>
      </c>
    </row>
    <row r="121" spans="2:2" ht="26.25">
      <c r="B121" s="33" t="s">
        <v>2</v>
      </c>
    </row>
    <row r="122" spans="2:2" ht="16.5">
      <c r="B122" s="42" t="s">
        <v>58</v>
      </c>
    </row>
    <row r="123" spans="2:2" ht="23.25">
      <c r="B123" s="32" t="s">
        <v>1</v>
      </c>
    </row>
    <row r="124" spans="2:2" ht="16.5">
      <c r="B124" s="43">
        <v>5638</v>
      </c>
    </row>
    <row r="125" spans="2:2" ht="26.25">
      <c r="B125" s="33" t="s">
        <v>2</v>
      </c>
    </row>
    <row r="126" spans="2:2" ht="16.5">
      <c r="B126" s="25" t="s">
        <v>1205</v>
      </c>
    </row>
    <row r="127" spans="2:2">
      <c r="B127" s="26" t="s">
        <v>1206</v>
      </c>
    </row>
    <row r="128" spans="2:2" ht="16.5">
      <c r="B128" s="27">
        <v>2269.5</v>
      </c>
    </row>
    <row r="129" spans="2:2" ht="26.25">
      <c r="B129" s="33" t="s">
        <v>2</v>
      </c>
    </row>
    <row r="130" spans="2:2" ht="16.5">
      <c r="B130" s="25" t="s">
        <v>1207</v>
      </c>
    </row>
    <row r="131" spans="2:2">
      <c r="B131" s="26" t="s">
        <v>1208</v>
      </c>
    </row>
    <row r="132" spans="2:2" ht="16.5">
      <c r="B132" s="27">
        <v>1201.5</v>
      </c>
    </row>
    <row r="133" spans="2:2" ht="26.25">
      <c r="B133" s="33" t="s">
        <v>2</v>
      </c>
    </row>
    <row r="134" spans="2:2" ht="16.5">
      <c r="B134" s="25" t="s">
        <v>1209</v>
      </c>
    </row>
    <row r="135" spans="2:2">
      <c r="B135" s="26" t="s">
        <v>1210</v>
      </c>
    </row>
    <row r="136" spans="2:2" ht="16.5">
      <c r="B136" s="27">
        <v>85</v>
      </c>
    </row>
    <row r="137" spans="2:2" ht="26.25">
      <c r="B137" s="33" t="s">
        <v>2</v>
      </c>
    </row>
    <row r="138" spans="2:2" ht="16.5">
      <c r="B138" s="25" t="s">
        <v>1211</v>
      </c>
    </row>
    <row r="139" spans="2:2">
      <c r="B139" s="26" t="s">
        <v>1212</v>
      </c>
    </row>
    <row r="140" spans="2:2" ht="16.5">
      <c r="B140" s="27">
        <v>275</v>
      </c>
    </row>
    <row r="141" spans="2:2" ht="26.25">
      <c r="B141" s="33" t="s">
        <v>2</v>
      </c>
    </row>
    <row r="142" spans="2:2" ht="16.5">
      <c r="B142" s="25" t="s">
        <v>1213</v>
      </c>
    </row>
    <row r="143" spans="2:2">
      <c r="B143" s="26" t="s">
        <v>1214</v>
      </c>
    </row>
    <row r="144" spans="2:2" ht="16.5">
      <c r="B144" s="27">
        <v>185</v>
      </c>
    </row>
    <row r="145" spans="2:2" ht="26.25">
      <c r="B145" s="33" t="s">
        <v>2</v>
      </c>
    </row>
    <row r="146" spans="2:2" ht="16.5">
      <c r="B146" s="25" t="s">
        <v>1215</v>
      </c>
    </row>
    <row r="147" spans="2:2">
      <c r="B147" s="26" t="s">
        <v>538</v>
      </c>
    </row>
    <row r="148" spans="2:2" ht="16.5">
      <c r="B148" s="27">
        <v>45</v>
      </c>
    </row>
    <row r="149" spans="2:2" ht="26.25">
      <c r="B149" s="33" t="s">
        <v>2</v>
      </c>
    </row>
    <row r="150" spans="2:2" ht="16.5">
      <c r="B150" s="25" t="s">
        <v>1216</v>
      </c>
    </row>
    <row r="151" spans="2:2">
      <c r="B151" s="26" t="s">
        <v>1217</v>
      </c>
    </row>
    <row r="152" spans="2:2" ht="16.5">
      <c r="B152" s="27">
        <v>65</v>
      </c>
    </row>
    <row r="153" spans="2:2" ht="26.25">
      <c r="B153" s="33" t="s">
        <v>2</v>
      </c>
    </row>
    <row r="154" spans="2:2" ht="16.5">
      <c r="B154" s="25" t="s">
        <v>71</v>
      </c>
    </row>
    <row r="155" spans="2:2">
      <c r="B155" s="26" t="s">
        <v>476</v>
      </c>
    </row>
    <row r="156" spans="2:2" ht="16.5">
      <c r="B156" s="27">
        <v>1512</v>
      </c>
    </row>
    <row r="157" spans="2:2" ht="26.25">
      <c r="B157" s="33" t="s">
        <v>2</v>
      </c>
    </row>
    <row r="158" spans="2:2" ht="16.5">
      <c r="B158" s="42" t="s">
        <v>73</v>
      </c>
    </row>
    <row r="159" spans="2:2" ht="23.25">
      <c r="B159" s="32" t="s">
        <v>1</v>
      </c>
    </row>
    <row r="160" spans="2:2" ht="16.5">
      <c r="B160" s="43">
        <v>18224.009999999998</v>
      </c>
    </row>
    <row r="161" spans="2:2" ht="26.25">
      <c r="B161" s="33" t="s">
        <v>2</v>
      </c>
    </row>
    <row r="162" spans="2:2" ht="16.5">
      <c r="B162" s="25" t="s">
        <v>1218</v>
      </c>
    </row>
    <row r="163" spans="2:2">
      <c r="B163" s="26" t="s">
        <v>793</v>
      </c>
    </row>
    <row r="164" spans="2:2" ht="16.5">
      <c r="B164" s="27">
        <v>800</v>
      </c>
    </row>
    <row r="165" spans="2:2" ht="26.25">
      <c r="B165" s="33" t="s">
        <v>2</v>
      </c>
    </row>
    <row r="166" spans="2:2" ht="16.5">
      <c r="B166" s="25" t="s">
        <v>76</v>
      </c>
    </row>
    <row r="167" spans="2:2">
      <c r="B167" s="26" t="s">
        <v>1219</v>
      </c>
    </row>
    <row r="168" spans="2:2" ht="16.5">
      <c r="B168" s="27">
        <v>183.76</v>
      </c>
    </row>
    <row r="169" spans="2:2" ht="18.75">
      <c r="B169" s="8"/>
    </row>
    <row r="170" spans="2:2" ht="26.25">
      <c r="B170" s="33" t="s">
        <v>2</v>
      </c>
    </row>
    <row r="171" spans="2:2" ht="16.5">
      <c r="B171" s="25" t="s">
        <v>840</v>
      </c>
    </row>
    <row r="172" spans="2:2">
      <c r="B172" s="26" t="s">
        <v>1220</v>
      </c>
    </row>
    <row r="173" spans="2:2" ht="16.5">
      <c r="B173" s="27">
        <v>260</v>
      </c>
    </row>
    <row r="174" spans="2:2" ht="26.25">
      <c r="B174" s="33" t="s">
        <v>2</v>
      </c>
    </row>
    <row r="175" spans="2:2" ht="16.5">
      <c r="B175" s="25" t="s">
        <v>1221</v>
      </c>
    </row>
    <row r="176" spans="2:2">
      <c r="B176" s="26" t="s">
        <v>1222</v>
      </c>
    </row>
    <row r="177" spans="2:2" ht="16.5">
      <c r="B177" s="27">
        <v>4539</v>
      </c>
    </row>
    <row r="178" spans="2:2" ht="26.25">
      <c r="B178" s="33" t="s">
        <v>2</v>
      </c>
    </row>
    <row r="179" spans="2:2" ht="16.5">
      <c r="B179" s="25" t="s">
        <v>1223</v>
      </c>
    </row>
    <row r="180" spans="2:2">
      <c r="B180" s="26" t="s">
        <v>1224</v>
      </c>
    </row>
    <row r="181" spans="2:2" ht="16.5">
      <c r="B181" s="27">
        <v>3604.5</v>
      </c>
    </row>
    <row r="182" spans="2:2" ht="26.25">
      <c r="B182" s="33" t="s">
        <v>2</v>
      </c>
    </row>
    <row r="183" spans="2:2" ht="16.5">
      <c r="B183" s="25" t="s">
        <v>1225</v>
      </c>
    </row>
    <row r="184" spans="2:2">
      <c r="B184" s="26" t="s">
        <v>1226</v>
      </c>
    </row>
    <row r="185" spans="2:2" ht="16.5">
      <c r="B185" s="27">
        <v>2202.75</v>
      </c>
    </row>
    <row r="186" spans="2:2" ht="26.25">
      <c r="B186" s="33" t="s">
        <v>2</v>
      </c>
    </row>
    <row r="187" spans="2:2" ht="16.5">
      <c r="B187" s="25" t="s">
        <v>1227</v>
      </c>
    </row>
    <row r="188" spans="2:2">
      <c r="B188" s="26" t="s">
        <v>551</v>
      </c>
    </row>
    <row r="189" spans="2:2" ht="16.5">
      <c r="B189" s="27">
        <v>270</v>
      </c>
    </row>
    <row r="190" spans="2:2" ht="26.25">
      <c r="B190" s="33" t="s">
        <v>2</v>
      </c>
    </row>
    <row r="191" spans="2:2" ht="16.5">
      <c r="B191" s="25" t="s">
        <v>86</v>
      </c>
    </row>
    <row r="192" spans="2:2">
      <c r="B192" s="26" t="s">
        <v>1228</v>
      </c>
    </row>
    <row r="193" spans="2:2" ht="16.5">
      <c r="B193" s="27">
        <v>6364</v>
      </c>
    </row>
    <row r="194" spans="2:2" ht="26.25">
      <c r="B194" s="33" t="s">
        <v>2</v>
      </c>
    </row>
    <row r="195" spans="2:2" ht="16.5">
      <c r="B195" s="42" t="s">
        <v>161</v>
      </c>
    </row>
    <row r="196" spans="2:2" ht="23.25">
      <c r="B196" s="32" t="s">
        <v>1</v>
      </c>
    </row>
    <row r="197" spans="2:2" ht="16.5">
      <c r="B197" s="43">
        <v>40474.5</v>
      </c>
    </row>
    <row r="198" spans="2:2" ht="26.25">
      <c r="B198" s="33" t="s">
        <v>2</v>
      </c>
    </row>
    <row r="199" spans="2:2" ht="16.5">
      <c r="B199" s="25" t="s">
        <v>1229</v>
      </c>
    </row>
    <row r="200" spans="2:2">
      <c r="B200" s="26" t="s">
        <v>1230</v>
      </c>
    </row>
    <row r="201" spans="2:2" ht="16.5">
      <c r="B201" s="27">
        <v>8544</v>
      </c>
    </row>
    <row r="202" spans="2:2" ht="26.25">
      <c r="B202" s="33" t="s">
        <v>2</v>
      </c>
    </row>
    <row r="203" spans="2:2" ht="16.5">
      <c r="B203" s="25" t="s">
        <v>1231</v>
      </c>
    </row>
    <row r="204" spans="2:2">
      <c r="B204" s="26" t="s">
        <v>1232</v>
      </c>
    </row>
    <row r="205" spans="2:2" ht="16.5">
      <c r="B205" s="27">
        <v>12015</v>
      </c>
    </row>
    <row r="206" spans="2:2" ht="26.25">
      <c r="B206" s="33" t="s">
        <v>2</v>
      </c>
    </row>
    <row r="207" spans="2:2" ht="16.5">
      <c r="B207" s="25" t="s">
        <v>1233</v>
      </c>
    </row>
    <row r="208" spans="2:2">
      <c r="B208" s="26" t="s">
        <v>1234</v>
      </c>
    </row>
    <row r="209" spans="2:2" ht="16.5">
      <c r="B209" s="27">
        <v>7476</v>
      </c>
    </row>
    <row r="210" spans="2:2" ht="26.25">
      <c r="B210" s="33" t="s">
        <v>2</v>
      </c>
    </row>
    <row r="211" spans="2:2" ht="16.5">
      <c r="B211" s="25" t="s">
        <v>1235</v>
      </c>
    </row>
    <row r="212" spans="2:2">
      <c r="B212" s="26" t="s">
        <v>1236</v>
      </c>
    </row>
    <row r="213" spans="2:2" ht="16.5">
      <c r="B213" s="27">
        <v>2403</v>
      </c>
    </row>
    <row r="214" spans="2:2" ht="26.25">
      <c r="B214" s="33" t="s">
        <v>2</v>
      </c>
    </row>
    <row r="215" spans="2:2" ht="16.5">
      <c r="B215" s="25" t="s">
        <v>1237</v>
      </c>
    </row>
    <row r="216" spans="2:2">
      <c r="B216" s="26" t="s">
        <v>1238</v>
      </c>
    </row>
    <row r="217" spans="2:2" ht="16.5">
      <c r="B217" s="27">
        <v>3204</v>
      </c>
    </row>
    <row r="218" spans="2:2" ht="26.25">
      <c r="B218" s="33" t="s">
        <v>2</v>
      </c>
    </row>
    <row r="219" spans="2:2" ht="16.5">
      <c r="B219" s="25" t="s">
        <v>1239</v>
      </c>
    </row>
    <row r="220" spans="2:2">
      <c r="B220" s="26" t="s">
        <v>1240</v>
      </c>
    </row>
    <row r="221" spans="2:2" ht="16.5">
      <c r="B221" s="27">
        <v>934.5</v>
      </c>
    </row>
    <row r="222" spans="2:2" ht="26.25">
      <c r="B222" s="33" t="s">
        <v>2</v>
      </c>
    </row>
    <row r="223" spans="2:2" ht="16.5">
      <c r="B223" s="25" t="s">
        <v>1241</v>
      </c>
    </row>
    <row r="224" spans="2:2">
      <c r="B224" s="26" t="s">
        <v>1242</v>
      </c>
    </row>
    <row r="225" spans="2:2" ht="16.5">
      <c r="B225" s="27">
        <v>4806</v>
      </c>
    </row>
    <row r="226" spans="2:2" ht="26.25">
      <c r="B226" s="33" t="s">
        <v>2</v>
      </c>
    </row>
    <row r="227" spans="2:2" ht="16.5">
      <c r="B227" s="25" t="s">
        <v>170</v>
      </c>
    </row>
    <row r="228" spans="2:2">
      <c r="B228" s="26" t="s">
        <v>1243</v>
      </c>
    </row>
    <row r="229" spans="2:2" ht="16.5">
      <c r="B229" s="27">
        <v>1092</v>
      </c>
    </row>
    <row r="230" spans="2:2" ht="26.25">
      <c r="B230" s="33" t="s">
        <v>2</v>
      </c>
    </row>
    <row r="231" spans="2:2" ht="16.5">
      <c r="B231" s="42" t="s">
        <v>97</v>
      </c>
    </row>
    <row r="232" spans="2:2" ht="16.5">
      <c r="B232" s="28" t="s">
        <v>98</v>
      </c>
    </row>
    <row r="233" spans="2:2" ht="16.5">
      <c r="B233" s="44">
        <v>216474.97</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8D95A-4B66-481C-B737-75C02FC23F25}">
  <dimension ref="A10:B253"/>
  <sheetViews>
    <sheetView topLeftCell="A226" workbookViewId="0">
      <selection activeCell="B11" sqref="B11:B253"/>
    </sheetView>
  </sheetViews>
  <sheetFormatPr defaultRowHeight="15"/>
  <cols>
    <col min="1" max="1" width="92.5703125" customWidth="1"/>
    <col min="2" max="2" width="92" customWidth="1"/>
  </cols>
  <sheetData>
    <row r="10" spans="1:2" ht="18.75">
      <c r="A10" s="8"/>
    </row>
    <row r="11" spans="1:2" ht="33.75">
      <c r="A11" s="36" t="s">
        <v>1014</v>
      </c>
      <c r="B11" s="40" t="s">
        <v>1250</v>
      </c>
    </row>
    <row r="12" spans="1:2" ht="28.5">
      <c r="A12" s="34" t="s">
        <v>1244</v>
      </c>
      <c r="B12" s="41" t="s">
        <v>177</v>
      </c>
    </row>
    <row r="13" spans="1:2" ht="18.75">
      <c r="A13" s="8"/>
      <c r="B13" s="42" t="s">
        <v>0</v>
      </c>
    </row>
    <row r="14" spans="1:2" ht="23.25">
      <c r="A14" s="35" t="s">
        <v>1016</v>
      </c>
      <c r="B14" s="32" t="s">
        <v>1</v>
      </c>
    </row>
    <row r="15" spans="1:2" ht="16.5">
      <c r="A15" s="31">
        <v>1</v>
      </c>
      <c r="B15" s="43">
        <v>5389</v>
      </c>
    </row>
    <row r="16" spans="1:2" ht="28.5">
      <c r="A16" s="35" t="s">
        <v>1245</v>
      </c>
      <c r="B16" s="33" t="s">
        <v>2</v>
      </c>
    </row>
    <row r="17" spans="1:2" ht="16.5">
      <c r="A17" s="31">
        <v>2</v>
      </c>
      <c r="B17" s="25" t="s">
        <v>3</v>
      </c>
    </row>
    <row r="18" spans="1:2">
      <c r="A18" s="35" t="s">
        <v>1246</v>
      </c>
      <c r="B18" s="26" t="s">
        <v>501</v>
      </c>
    </row>
    <row r="19" spans="1:2" ht="16.5">
      <c r="A19" s="35" t="s">
        <v>1019</v>
      </c>
      <c r="B19" s="27">
        <v>200</v>
      </c>
    </row>
    <row r="20" spans="1:2" ht="26.25">
      <c r="A20" s="8"/>
      <c r="B20" s="33" t="s">
        <v>2</v>
      </c>
    </row>
    <row r="21" spans="1:2" ht="16.5">
      <c r="A21" s="36" t="s">
        <v>1014</v>
      </c>
      <c r="B21" s="25" t="s">
        <v>5</v>
      </c>
    </row>
    <row r="22" spans="1:2">
      <c r="A22" s="34" t="s">
        <v>1247</v>
      </c>
      <c r="B22" s="26" t="s">
        <v>647</v>
      </c>
    </row>
    <row r="23" spans="1:2" ht="18.75">
      <c r="A23" s="8"/>
      <c r="B23" s="27">
        <v>3080</v>
      </c>
    </row>
    <row r="24" spans="1:2" ht="42.75">
      <c r="A24" s="35" t="s">
        <v>1248</v>
      </c>
      <c r="B24" s="33" t="s">
        <v>2</v>
      </c>
    </row>
    <row r="25" spans="1:2" ht="28.5">
      <c r="A25" s="35" t="s">
        <v>1249</v>
      </c>
      <c r="B25" s="25" t="s">
        <v>13</v>
      </c>
    </row>
    <row r="26" spans="1:2">
      <c r="A26" s="34" t="s">
        <v>1250</v>
      </c>
      <c r="B26" s="26" t="s">
        <v>103</v>
      </c>
    </row>
    <row r="27" spans="1:2" ht="16.5">
      <c r="A27" s="34" t="s">
        <v>995</v>
      </c>
      <c r="B27" s="27">
        <v>308</v>
      </c>
    </row>
    <row r="28" spans="1:2" ht="26.25">
      <c r="A28" s="38">
        <v>109075.06</v>
      </c>
      <c r="B28" s="33" t="s">
        <v>2</v>
      </c>
    </row>
    <row r="29" spans="1:2" ht="16.5">
      <c r="A29" s="39" t="s">
        <v>996</v>
      </c>
      <c r="B29" s="25" t="s">
        <v>400</v>
      </c>
    </row>
    <row r="30" spans="1:2">
      <c r="A30" s="39" t="s">
        <v>1251</v>
      </c>
      <c r="B30" s="26" t="s">
        <v>8</v>
      </c>
    </row>
    <row r="31" spans="1:2" ht="16.5">
      <c r="B31" s="27">
        <v>154</v>
      </c>
    </row>
    <row r="32" spans="1:2" ht="26.25">
      <c r="B32" s="33" t="s">
        <v>2</v>
      </c>
    </row>
    <row r="33" spans="2:2" ht="16.5">
      <c r="B33" s="25" t="s">
        <v>7</v>
      </c>
    </row>
    <row r="34" spans="2:2">
      <c r="B34" s="26" t="s">
        <v>8</v>
      </c>
    </row>
    <row r="35" spans="2:2" ht="16.5">
      <c r="B35" s="27">
        <v>154</v>
      </c>
    </row>
    <row r="36" spans="2:2" ht="26.25">
      <c r="B36" s="33" t="s">
        <v>2</v>
      </c>
    </row>
    <row r="37" spans="2:2" ht="16.5">
      <c r="B37" s="25" t="s">
        <v>11</v>
      </c>
    </row>
    <row r="38" spans="2:2">
      <c r="B38" s="26" t="s">
        <v>12</v>
      </c>
    </row>
    <row r="39" spans="2:2" ht="16.5">
      <c r="B39" s="27">
        <v>77</v>
      </c>
    </row>
    <row r="40" spans="2:2" ht="26.25">
      <c r="B40" s="33" t="s">
        <v>2</v>
      </c>
    </row>
    <row r="41" spans="2:2" ht="16.5">
      <c r="B41" s="25" t="s">
        <v>15</v>
      </c>
    </row>
    <row r="42" spans="2:2">
      <c r="B42" s="26" t="s">
        <v>6</v>
      </c>
    </row>
    <row r="43" spans="2:2" ht="16.5">
      <c r="B43" s="27">
        <v>616</v>
      </c>
    </row>
    <row r="44" spans="2:2" ht="26.25">
      <c r="B44" s="33" t="s">
        <v>2</v>
      </c>
    </row>
    <row r="45" spans="2:2" ht="16.5">
      <c r="B45" s="25" t="s">
        <v>17</v>
      </c>
    </row>
    <row r="46" spans="2:2">
      <c r="B46" s="26" t="s">
        <v>167</v>
      </c>
    </row>
    <row r="47" spans="2:2" ht="16.5">
      <c r="B47" s="27">
        <v>800</v>
      </c>
    </row>
    <row r="48" spans="2:2" ht="26.25">
      <c r="B48" s="33" t="s">
        <v>2</v>
      </c>
    </row>
    <row r="49" spans="2:2" ht="16.5">
      <c r="B49" s="42" t="s">
        <v>436</v>
      </c>
    </row>
    <row r="50" spans="2:2" ht="23.25">
      <c r="B50" s="32" t="s">
        <v>1</v>
      </c>
    </row>
    <row r="51" spans="2:2" ht="16.5">
      <c r="B51" s="43">
        <v>2136.96</v>
      </c>
    </row>
    <row r="52" spans="2:2" ht="26.25">
      <c r="B52" s="33" t="s">
        <v>2</v>
      </c>
    </row>
    <row r="53" spans="2:2" ht="16.5">
      <c r="B53" s="25" t="s">
        <v>437</v>
      </c>
    </row>
    <row r="54" spans="2:2">
      <c r="B54" s="26" t="s">
        <v>1252</v>
      </c>
    </row>
    <row r="55" spans="2:2" ht="16.5">
      <c r="B55" s="27">
        <v>357</v>
      </c>
    </row>
    <row r="56" spans="2:2" ht="26.25">
      <c r="B56" s="33" t="s">
        <v>2</v>
      </c>
    </row>
    <row r="57" spans="2:2" ht="16.5">
      <c r="B57" s="25" t="s">
        <v>439</v>
      </c>
    </row>
    <row r="58" spans="2:2">
      <c r="B58" s="26" t="s">
        <v>1253</v>
      </c>
    </row>
    <row r="59" spans="2:2" ht="16.5">
      <c r="B59" s="27">
        <v>58.8</v>
      </c>
    </row>
    <row r="60" spans="2:2" ht="26.25">
      <c r="B60" s="33" t="s">
        <v>2</v>
      </c>
    </row>
    <row r="61" spans="2:2" ht="16.5">
      <c r="B61" s="25" t="s">
        <v>441</v>
      </c>
    </row>
    <row r="62" spans="2:2">
      <c r="B62" s="26" t="s">
        <v>1253</v>
      </c>
    </row>
    <row r="63" spans="2:2" ht="16.5">
      <c r="B63" s="27">
        <v>58.8</v>
      </c>
    </row>
    <row r="64" spans="2:2" ht="26.25">
      <c r="B64" s="33" t="s">
        <v>2</v>
      </c>
    </row>
    <row r="65" spans="2:2" ht="16.5">
      <c r="B65" s="25" t="s">
        <v>442</v>
      </c>
    </row>
    <row r="66" spans="2:2">
      <c r="B66" s="26" t="s">
        <v>1254</v>
      </c>
    </row>
    <row r="67" spans="2:2" ht="16.5">
      <c r="B67" s="27">
        <v>50.4</v>
      </c>
    </row>
    <row r="68" spans="2:2" ht="26.25">
      <c r="B68" s="33" t="s">
        <v>2</v>
      </c>
    </row>
    <row r="69" spans="2:2" ht="16.5">
      <c r="B69" s="25" t="s">
        <v>1255</v>
      </c>
    </row>
    <row r="70" spans="2:2">
      <c r="B70" s="26" t="s">
        <v>1256</v>
      </c>
    </row>
    <row r="71" spans="2:2" ht="16.5">
      <c r="B71" s="27">
        <v>60.96</v>
      </c>
    </row>
    <row r="72" spans="2:2" ht="18.75">
      <c r="B72" s="8"/>
    </row>
    <row r="73" spans="2:2" ht="26.25">
      <c r="B73" s="33" t="s">
        <v>2</v>
      </c>
    </row>
    <row r="74" spans="2:2" ht="16.5">
      <c r="B74" s="25" t="s">
        <v>1257</v>
      </c>
    </row>
    <row r="75" spans="2:2">
      <c r="B75" s="26" t="s">
        <v>1258</v>
      </c>
    </row>
    <row r="76" spans="2:2" ht="16.5">
      <c r="B76" s="27">
        <v>130</v>
      </c>
    </row>
    <row r="77" spans="2:2" ht="26.25">
      <c r="B77" s="33" t="s">
        <v>2</v>
      </c>
    </row>
    <row r="78" spans="2:2" ht="16.5">
      <c r="B78" s="25" t="s">
        <v>1259</v>
      </c>
    </row>
    <row r="79" spans="2:2">
      <c r="B79" s="26" t="s">
        <v>538</v>
      </c>
    </row>
    <row r="80" spans="2:2" ht="16.5">
      <c r="B80" s="27">
        <v>45</v>
      </c>
    </row>
    <row r="81" spans="2:2" ht="26.25">
      <c r="B81" s="33" t="s">
        <v>2</v>
      </c>
    </row>
    <row r="82" spans="2:2" ht="16.5">
      <c r="B82" s="25" t="s">
        <v>1260</v>
      </c>
    </row>
    <row r="83" spans="2:2">
      <c r="B83" s="26" t="s">
        <v>450</v>
      </c>
    </row>
    <row r="84" spans="2:2" ht="16.5">
      <c r="B84" s="27">
        <v>1376</v>
      </c>
    </row>
    <row r="85" spans="2:2" ht="26.25">
      <c r="B85" s="33" t="s">
        <v>2</v>
      </c>
    </row>
    <row r="86" spans="2:2" ht="16.5">
      <c r="B86" s="42" t="s">
        <v>1261</v>
      </c>
    </row>
    <row r="87" spans="2:2" ht="23.25">
      <c r="B87" s="32" t="s">
        <v>1</v>
      </c>
    </row>
    <row r="88" spans="2:2" ht="16.5">
      <c r="B88" s="43">
        <v>1657</v>
      </c>
    </row>
    <row r="89" spans="2:2" ht="26.25">
      <c r="B89" s="33" t="s">
        <v>2</v>
      </c>
    </row>
    <row r="90" spans="2:2" ht="16.5">
      <c r="B90" s="25" t="s">
        <v>1262</v>
      </c>
    </row>
    <row r="91" spans="2:2">
      <c r="B91" s="26" t="s">
        <v>735</v>
      </c>
    </row>
    <row r="92" spans="2:2" ht="16.5">
      <c r="B92" s="27">
        <v>360</v>
      </c>
    </row>
    <row r="93" spans="2:2" ht="26.25">
      <c r="B93" s="33" t="s">
        <v>2</v>
      </c>
    </row>
    <row r="94" spans="2:2" ht="16.5">
      <c r="B94" s="25" t="s">
        <v>1263</v>
      </c>
    </row>
    <row r="95" spans="2:2">
      <c r="B95" s="26" t="s">
        <v>1264</v>
      </c>
    </row>
    <row r="96" spans="2:2" ht="16.5">
      <c r="B96" s="27">
        <v>180</v>
      </c>
    </row>
    <row r="97" spans="2:2" ht="26.25">
      <c r="B97" s="33" t="s">
        <v>2</v>
      </c>
    </row>
    <row r="98" spans="2:2" ht="16.5">
      <c r="B98" s="25" t="s">
        <v>1265</v>
      </c>
    </row>
    <row r="99" spans="2:2">
      <c r="B99" s="26" t="s">
        <v>1266</v>
      </c>
    </row>
    <row r="100" spans="2:2" ht="16.5">
      <c r="B100" s="27">
        <v>72</v>
      </c>
    </row>
    <row r="101" spans="2:2" ht="26.25">
      <c r="B101" s="33" t="s">
        <v>2</v>
      </c>
    </row>
    <row r="102" spans="2:2" ht="16.5">
      <c r="B102" s="25" t="s">
        <v>1267</v>
      </c>
    </row>
    <row r="103" spans="2:2">
      <c r="B103" s="26" t="s">
        <v>1268</v>
      </c>
    </row>
    <row r="104" spans="2:2" ht="16.5">
      <c r="B104" s="27">
        <v>16</v>
      </c>
    </row>
    <row r="105" spans="2:2" ht="26.25">
      <c r="B105" s="33" t="s">
        <v>2</v>
      </c>
    </row>
    <row r="106" spans="2:2" ht="16.5">
      <c r="B106" s="25" t="s">
        <v>1269</v>
      </c>
    </row>
    <row r="107" spans="2:2">
      <c r="B107" s="26" t="s">
        <v>1270</v>
      </c>
    </row>
    <row r="108" spans="2:2" ht="16.5">
      <c r="B108" s="27">
        <v>45</v>
      </c>
    </row>
    <row r="109" spans="2:2" ht="26.25">
      <c r="B109" s="33" t="s">
        <v>2</v>
      </c>
    </row>
    <row r="110" spans="2:2" ht="16.5">
      <c r="B110" s="25" t="s">
        <v>1271</v>
      </c>
    </row>
    <row r="111" spans="2:2">
      <c r="B111" s="26" t="s">
        <v>1272</v>
      </c>
    </row>
    <row r="112" spans="2:2" ht="16.5">
      <c r="B112" s="27">
        <v>984</v>
      </c>
    </row>
    <row r="113" spans="2:2" ht="26.25">
      <c r="B113" s="33" t="s">
        <v>2</v>
      </c>
    </row>
    <row r="114" spans="2:2" ht="16.5">
      <c r="B114" s="42" t="s">
        <v>19</v>
      </c>
    </row>
    <row r="115" spans="2:2" ht="23.25">
      <c r="B115" s="32" t="s">
        <v>1</v>
      </c>
    </row>
    <row r="116" spans="2:2" ht="16.5">
      <c r="B116" s="43">
        <v>59464</v>
      </c>
    </row>
    <row r="117" spans="2:2" ht="26.25">
      <c r="B117" s="33" t="s">
        <v>2</v>
      </c>
    </row>
    <row r="118" spans="2:2" ht="16.5">
      <c r="B118" s="25" t="s">
        <v>1273</v>
      </c>
    </row>
    <row r="119" spans="2:2">
      <c r="B119" s="26" t="s">
        <v>1274</v>
      </c>
    </row>
    <row r="120" spans="2:2" ht="16.5">
      <c r="B120" s="27">
        <v>19440</v>
      </c>
    </row>
    <row r="121" spans="2:2" ht="26.25">
      <c r="B121" s="33" t="s">
        <v>2</v>
      </c>
    </row>
    <row r="122" spans="2:2" ht="16.5">
      <c r="B122" s="25" t="s">
        <v>1275</v>
      </c>
    </row>
    <row r="123" spans="2:2">
      <c r="B123" s="26" t="s">
        <v>1276</v>
      </c>
    </row>
    <row r="124" spans="2:2" ht="16.5">
      <c r="B124" s="27">
        <v>11664</v>
      </c>
    </row>
    <row r="125" spans="2:2" ht="26.25">
      <c r="B125" s="33" t="s">
        <v>2</v>
      </c>
    </row>
    <row r="126" spans="2:2" ht="16.5">
      <c r="B126" s="25" t="s">
        <v>1277</v>
      </c>
    </row>
    <row r="127" spans="2:2">
      <c r="B127" s="26" t="s">
        <v>1278</v>
      </c>
    </row>
    <row r="128" spans="2:2" ht="16.5">
      <c r="B128" s="27">
        <v>4050</v>
      </c>
    </row>
    <row r="129" spans="2:2" ht="26.25">
      <c r="B129" s="33" t="s">
        <v>2</v>
      </c>
    </row>
    <row r="130" spans="2:2" ht="16.5">
      <c r="B130" s="25" t="s">
        <v>1279</v>
      </c>
    </row>
    <row r="131" spans="2:2">
      <c r="B131" s="26" t="s">
        <v>1280</v>
      </c>
    </row>
    <row r="132" spans="2:2" ht="16.5">
      <c r="B132" s="27">
        <v>5850</v>
      </c>
    </row>
    <row r="133" spans="2:2" ht="26.25">
      <c r="B133" s="33" t="s">
        <v>2</v>
      </c>
    </row>
    <row r="134" spans="2:2" ht="16.5">
      <c r="B134" s="25" t="s">
        <v>1281</v>
      </c>
    </row>
    <row r="135" spans="2:2">
      <c r="B135" s="26" t="s">
        <v>1282</v>
      </c>
    </row>
    <row r="136" spans="2:2" ht="16.5">
      <c r="B136" s="27">
        <v>4940</v>
      </c>
    </row>
    <row r="137" spans="2:2" ht="26.25">
      <c r="B137" s="33" t="s">
        <v>2</v>
      </c>
    </row>
    <row r="138" spans="2:2" ht="16.5">
      <c r="B138" s="25" t="s">
        <v>1283</v>
      </c>
    </row>
    <row r="139" spans="2:2">
      <c r="B139" s="26" t="s">
        <v>1284</v>
      </c>
    </row>
    <row r="140" spans="2:2" ht="16.5">
      <c r="B140" s="27">
        <v>8320</v>
      </c>
    </row>
    <row r="141" spans="2:2" ht="26.25">
      <c r="B141" s="33" t="s">
        <v>2</v>
      </c>
    </row>
    <row r="142" spans="2:2" ht="16.5">
      <c r="B142" s="25" t="s">
        <v>1285</v>
      </c>
    </row>
    <row r="143" spans="2:2">
      <c r="B143" s="26" t="s">
        <v>1286</v>
      </c>
    </row>
    <row r="144" spans="2:2" ht="16.5">
      <c r="B144" s="27">
        <v>5200</v>
      </c>
    </row>
    <row r="145" spans="2:2" ht="26.25">
      <c r="B145" s="33" t="s">
        <v>2</v>
      </c>
    </row>
    <row r="146" spans="2:2" ht="16.5">
      <c r="B146" s="42" t="s">
        <v>38</v>
      </c>
    </row>
    <row r="147" spans="2:2" ht="23.25">
      <c r="B147" s="32" t="s">
        <v>1</v>
      </c>
    </row>
    <row r="148" spans="2:2" ht="16.5">
      <c r="B148" s="43">
        <v>3047.4</v>
      </c>
    </row>
    <row r="149" spans="2:2" ht="26.25">
      <c r="B149" s="33" t="s">
        <v>2</v>
      </c>
    </row>
    <row r="150" spans="2:2" ht="16.5">
      <c r="B150" s="25" t="s">
        <v>39</v>
      </c>
    </row>
    <row r="151" spans="2:2">
      <c r="B151" s="26" t="s">
        <v>513</v>
      </c>
    </row>
    <row r="152" spans="2:2" ht="16.5">
      <c r="B152" s="27">
        <v>240</v>
      </c>
    </row>
    <row r="153" spans="2:2" ht="26.25">
      <c r="B153" s="33" t="s">
        <v>2</v>
      </c>
    </row>
    <row r="154" spans="2:2" ht="16.5">
      <c r="B154" s="25" t="s">
        <v>1287</v>
      </c>
    </row>
    <row r="155" spans="2:2">
      <c r="B155" s="26" t="s">
        <v>1288</v>
      </c>
    </row>
    <row r="156" spans="2:2" ht="16.5">
      <c r="B156" s="27">
        <v>840</v>
      </c>
    </row>
    <row r="157" spans="2:2" ht="26.25">
      <c r="B157" s="33" t="s">
        <v>2</v>
      </c>
    </row>
    <row r="158" spans="2:2" ht="16.5">
      <c r="B158" s="25" t="s">
        <v>1289</v>
      </c>
    </row>
    <row r="159" spans="2:2">
      <c r="B159" s="26" t="s">
        <v>1290</v>
      </c>
    </row>
    <row r="160" spans="2:2" ht="16.5">
      <c r="B160" s="27">
        <v>1247.4000000000001</v>
      </c>
    </row>
    <row r="161" spans="2:2" ht="26.25">
      <c r="B161" s="33" t="s">
        <v>2</v>
      </c>
    </row>
    <row r="162" spans="2:2" ht="16.5">
      <c r="B162" s="25" t="s">
        <v>45</v>
      </c>
    </row>
    <row r="163" spans="2:2">
      <c r="B163" s="26" t="s">
        <v>407</v>
      </c>
    </row>
    <row r="164" spans="2:2" ht="16.5">
      <c r="B164" s="27">
        <v>40</v>
      </c>
    </row>
    <row r="165" spans="2:2" ht="26.25">
      <c r="B165" s="33" t="s">
        <v>2</v>
      </c>
    </row>
    <row r="166" spans="2:2" ht="16.5">
      <c r="B166" s="25" t="s">
        <v>47</v>
      </c>
    </row>
    <row r="167" spans="2:2">
      <c r="B167" s="26" t="s">
        <v>516</v>
      </c>
    </row>
    <row r="168" spans="2:2" ht="16.5">
      <c r="B168" s="27">
        <v>680</v>
      </c>
    </row>
    <row r="169" spans="2:2" ht="26.25">
      <c r="B169" s="33" t="s">
        <v>2</v>
      </c>
    </row>
    <row r="170" spans="2:2" ht="16.5">
      <c r="B170" s="42" t="s">
        <v>58</v>
      </c>
    </row>
    <row r="171" spans="2:2" ht="23.25">
      <c r="B171" s="32" t="s">
        <v>1</v>
      </c>
    </row>
    <row r="172" spans="2:2" ht="16.5">
      <c r="B172" s="43">
        <v>9282</v>
      </c>
    </row>
    <row r="173" spans="2:2" ht="26.25">
      <c r="B173" s="33" t="s">
        <v>2</v>
      </c>
    </row>
    <row r="174" spans="2:2" ht="16.5">
      <c r="B174" s="25" t="s">
        <v>1291</v>
      </c>
    </row>
    <row r="175" spans="2:2">
      <c r="B175" s="26" t="s">
        <v>1292</v>
      </c>
    </row>
    <row r="176" spans="2:2" ht="16.5">
      <c r="B176" s="27">
        <v>1377</v>
      </c>
    </row>
    <row r="177" spans="2:2" ht="26.25">
      <c r="B177" s="33" t="s">
        <v>2</v>
      </c>
    </row>
    <row r="178" spans="2:2" ht="16.5">
      <c r="B178" s="25" t="s">
        <v>1293</v>
      </c>
    </row>
    <row r="179" spans="2:2">
      <c r="B179" s="26" t="s">
        <v>90</v>
      </c>
    </row>
    <row r="180" spans="2:2" ht="16.5">
      <c r="B180" s="27">
        <v>1944</v>
      </c>
    </row>
    <row r="181" spans="2:2" ht="26.25">
      <c r="B181" s="33" t="s">
        <v>2</v>
      </c>
    </row>
    <row r="182" spans="2:2" ht="16.5">
      <c r="B182" s="25" t="s">
        <v>1294</v>
      </c>
    </row>
    <row r="183" spans="2:2">
      <c r="B183" s="26" t="s">
        <v>1295</v>
      </c>
    </row>
    <row r="184" spans="2:2" ht="16.5">
      <c r="B184" s="27">
        <v>202.5</v>
      </c>
    </row>
    <row r="185" spans="2:2" ht="26.25">
      <c r="B185" s="33" t="s">
        <v>2</v>
      </c>
    </row>
    <row r="186" spans="2:2" ht="16.5">
      <c r="B186" s="25" t="s">
        <v>1296</v>
      </c>
    </row>
    <row r="187" spans="2:2">
      <c r="B187" s="26" t="s">
        <v>1297</v>
      </c>
    </row>
    <row r="188" spans="2:2" ht="16.5">
      <c r="B188" s="27">
        <v>283.5</v>
      </c>
    </row>
    <row r="189" spans="2:2" ht="26.25">
      <c r="B189" s="33" t="s">
        <v>2</v>
      </c>
    </row>
    <row r="190" spans="2:2" ht="16.5">
      <c r="B190" s="25" t="s">
        <v>1298</v>
      </c>
    </row>
    <row r="191" spans="2:2">
      <c r="B191" s="26" t="s">
        <v>1299</v>
      </c>
    </row>
    <row r="192" spans="2:2" ht="16.5">
      <c r="B192" s="27">
        <v>100</v>
      </c>
    </row>
    <row r="193" spans="2:2" ht="26.25">
      <c r="B193" s="33" t="s">
        <v>2</v>
      </c>
    </row>
    <row r="194" spans="2:2" ht="16.5">
      <c r="B194" s="25" t="s">
        <v>1300</v>
      </c>
    </row>
    <row r="195" spans="2:2">
      <c r="B195" s="26" t="s">
        <v>1301</v>
      </c>
    </row>
    <row r="196" spans="2:2" ht="16.5">
      <c r="B196" s="27">
        <v>114</v>
      </c>
    </row>
    <row r="197" spans="2:2" ht="26.25">
      <c r="B197" s="33" t="s">
        <v>2</v>
      </c>
    </row>
    <row r="198" spans="2:2" ht="16.5">
      <c r="B198" s="25" t="s">
        <v>1302</v>
      </c>
    </row>
    <row r="199" spans="2:2">
      <c r="B199" s="26" t="s">
        <v>657</v>
      </c>
    </row>
    <row r="200" spans="2:2" ht="16.5">
      <c r="B200" s="27">
        <v>450</v>
      </c>
    </row>
    <row r="201" spans="2:2" ht="26.25">
      <c r="B201" s="33" t="s">
        <v>2</v>
      </c>
    </row>
    <row r="202" spans="2:2" ht="16.5">
      <c r="B202" s="25" t="s">
        <v>1303</v>
      </c>
    </row>
    <row r="203" spans="2:2">
      <c r="B203" s="26" t="s">
        <v>1212</v>
      </c>
    </row>
    <row r="204" spans="2:2" ht="16.5">
      <c r="B204" s="27">
        <v>275</v>
      </c>
    </row>
    <row r="205" spans="2:2" ht="26.25">
      <c r="B205" s="33" t="s">
        <v>2</v>
      </c>
    </row>
    <row r="206" spans="2:2" ht="16.5">
      <c r="B206" s="25" t="s">
        <v>1304</v>
      </c>
    </row>
    <row r="207" spans="2:2">
      <c r="B207" s="26" t="s">
        <v>1305</v>
      </c>
    </row>
    <row r="208" spans="2:2" ht="16.5">
      <c r="B208" s="27">
        <v>1008</v>
      </c>
    </row>
    <row r="209" spans="2:2" ht="26.25">
      <c r="B209" s="33" t="s">
        <v>2</v>
      </c>
    </row>
    <row r="210" spans="2:2" ht="16.5">
      <c r="B210" s="25" t="s">
        <v>1306</v>
      </c>
    </row>
    <row r="211" spans="2:2">
      <c r="B211" s="26" t="s">
        <v>267</v>
      </c>
    </row>
    <row r="212" spans="2:2" ht="16.5">
      <c r="B212" s="27">
        <v>2016</v>
      </c>
    </row>
    <row r="213" spans="2:2" ht="26.25">
      <c r="B213" s="33" t="s">
        <v>2</v>
      </c>
    </row>
    <row r="214" spans="2:2" ht="16.5">
      <c r="B214" s="25" t="s">
        <v>1307</v>
      </c>
    </row>
    <row r="215" spans="2:2">
      <c r="B215" s="26" t="s">
        <v>476</v>
      </c>
    </row>
    <row r="216" spans="2:2" ht="16.5">
      <c r="B216" s="27">
        <v>1512</v>
      </c>
    </row>
    <row r="217" spans="2:2" ht="26.25">
      <c r="B217" s="33" t="s">
        <v>2</v>
      </c>
    </row>
    <row r="218" spans="2:2" ht="16.5">
      <c r="B218" s="42" t="s">
        <v>73</v>
      </c>
    </row>
    <row r="219" spans="2:2" ht="23.25">
      <c r="B219" s="32" t="s">
        <v>1</v>
      </c>
    </row>
    <row r="220" spans="2:2" ht="16.5">
      <c r="B220" s="43">
        <v>9919.52</v>
      </c>
    </row>
    <row r="221" spans="2:2" ht="26.25">
      <c r="B221" s="33" t="s">
        <v>2</v>
      </c>
    </row>
    <row r="222" spans="2:2" ht="16.5">
      <c r="B222" s="25" t="s">
        <v>1308</v>
      </c>
    </row>
    <row r="223" spans="2:2">
      <c r="B223" s="26" t="s">
        <v>506</v>
      </c>
    </row>
    <row r="224" spans="2:2" ht="16.5">
      <c r="B224" s="27">
        <v>640</v>
      </c>
    </row>
    <row r="225" spans="2:2" ht="26.25">
      <c r="B225" s="33" t="s">
        <v>2</v>
      </c>
    </row>
    <row r="226" spans="2:2" ht="16.5">
      <c r="B226" s="25" t="s">
        <v>76</v>
      </c>
    </row>
    <row r="227" spans="2:2">
      <c r="B227" s="26" t="s">
        <v>1309</v>
      </c>
    </row>
    <row r="228" spans="2:2" ht="16.5">
      <c r="B228" s="27">
        <v>137.82</v>
      </c>
    </row>
    <row r="229" spans="2:2" ht="18.75">
      <c r="B229" s="8"/>
    </row>
    <row r="230" spans="2:2" ht="26.25">
      <c r="B230" s="33" t="s">
        <v>2</v>
      </c>
    </row>
    <row r="231" spans="2:2" ht="16.5">
      <c r="B231" s="25" t="s">
        <v>1310</v>
      </c>
    </row>
    <row r="232" spans="2:2">
      <c r="B232" s="26" t="s">
        <v>1311</v>
      </c>
    </row>
    <row r="233" spans="2:2" ht="16.5">
      <c r="B233" s="27">
        <v>218.7</v>
      </c>
    </row>
    <row r="234" spans="2:2" ht="26.25">
      <c r="B234" s="33" t="s">
        <v>2</v>
      </c>
    </row>
    <row r="235" spans="2:2" ht="16.5">
      <c r="B235" s="25" t="s">
        <v>1312</v>
      </c>
    </row>
    <row r="236" spans="2:2">
      <c r="B236" s="26" t="s">
        <v>1313</v>
      </c>
    </row>
    <row r="237" spans="2:2" ht="16.5">
      <c r="B237" s="27">
        <v>1944</v>
      </c>
    </row>
    <row r="238" spans="2:2" ht="26.25">
      <c r="B238" s="33" t="s">
        <v>2</v>
      </c>
    </row>
    <row r="239" spans="2:2" ht="16.5">
      <c r="B239" s="25" t="s">
        <v>82</v>
      </c>
    </row>
    <row r="240" spans="2:2">
      <c r="B240" s="26" t="s">
        <v>1314</v>
      </c>
    </row>
    <row r="241" spans="2:2" ht="16.5">
      <c r="B241" s="27">
        <v>1458</v>
      </c>
    </row>
    <row r="242" spans="2:2" ht="26.25">
      <c r="B242" s="33" t="s">
        <v>2</v>
      </c>
    </row>
    <row r="243" spans="2:2" ht="16.5">
      <c r="B243" s="25" t="s">
        <v>1315</v>
      </c>
    </row>
    <row r="244" spans="2:2">
      <c r="B244" s="26" t="s">
        <v>1292</v>
      </c>
    </row>
    <row r="245" spans="2:2" ht="16.5">
      <c r="B245" s="27">
        <v>1377</v>
      </c>
    </row>
    <row r="246" spans="2:2" ht="26.25">
      <c r="B246" s="33" t="s">
        <v>2</v>
      </c>
    </row>
    <row r="247" spans="2:2" ht="16.5">
      <c r="B247" s="25" t="s">
        <v>86</v>
      </c>
    </row>
    <row r="248" spans="2:2">
      <c r="B248" s="26" t="s">
        <v>1316</v>
      </c>
    </row>
    <row r="249" spans="2:2" ht="16.5">
      <c r="B249" s="27">
        <v>4144</v>
      </c>
    </row>
    <row r="250" spans="2:2" ht="26.25">
      <c r="B250" s="33" t="s">
        <v>2</v>
      </c>
    </row>
    <row r="251" spans="2:2" ht="16.5">
      <c r="B251" s="42" t="s">
        <v>97</v>
      </c>
    </row>
    <row r="252" spans="2:2" ht="16.5">
      <c r="B252" s="28" t="s">
        <v>98</v>
      </c>
    </row>
    <row r="253" spans="2:2" ht="16.5">
      <c r="B253" s="44">
        <v>109075.06</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BC6F-EEB8-4FA7-8C83-8415227E8B91}">
  <dimension ref="A10:B659"/>
  <sheetViews>
    <sheetView topLeftCell="A639" workbookViewId="0">
      <selection activeCell="B10" sqref="B10:B659"/>
    </sheetView>
  </sheetViews>
  <sheetFormatPr defaultRowHeight="15"/>
  <cols>
    <col min="1" max="2" width="92.28515625" customWidth="1"/>
  </cols>
  <sheetData>
    <row r="10" spans="1:2" ht="28.5">
      <c r="A10" s="34" t="s">
        <v>1317</v>
      </c>
      <c r="B10" s="42" t="s">
        <v>188</v>
      </c>
    </row>
    <row r="11" spans="1:2" ht="23.25">
      <c r="A11" s="8"/>
      <c r="B11" s="32" t="s">
        <v>1</v>
      </c>
    </row>
    <row r="12" spans="1:2" ht="16.5">
      <c r="A12" s="35" t="s">
        <v>1016</v>
      </c>
      <c r="B12" s="43">
        <v>51885</v>
      </c>
    </row>
    <row r="13" spans="1:2" ht="26.25">
      <c r="A13" s="31">
        <v>1</v>
      </c>
      <c r="B13" s="33" t="s">
        <v>2</v>
      </c>
    </row>
    <row r="14" spans="1:2" ht="16.5">
      <c r="A14" s="35" t="s">
        <v>1318</v>
      </c>
      <c r="B14" s="25" t="s">
        <v>1328</v>
      </c>
    </row>
    <row r="15" spans="1:2" ht="16.5">
      <c r="A15" s="31">
        <v>2</v>
      </c>
      <c r="B15" s="26" t="s">
        <v>1329</v>
      </c>
    </row>
    <row r="16" spans="1:2" ht="16.5">
      <c r="A16" s="35" t="s">
        <v>1319</v>
      </c>
      <c r="B16" s="27">
        <v>6400</v>
      </c>
    </row>
    <row r="17" spans="1:2" ht="26.25">
      <c r="A17" s="35" t="s">
        <v>1019</v>
      </c>
      <c r="B17" s="33" t="s">
        <v>2</v>
      </c>
    </row>
    <row r="18" spans="1:2" ht="18.75">
      <c r="A18" s="8"/>
      <c r="B18" s="25" t="s">
        <v>1330</v>
      </c>
    </row>
    <row r="19" spans="1:2">
      <c r="A19" s="36" t="s">
        <v>1014</v>
      </c>
      <c r="B19" s="26" t="s">
        <v>1331</v>
      </c>
    </row>
    <row r="20" spans="1:2" ht="16.5">
      <c r="A20" s="34" t="s">
        <v>1320</v>
      </c>
      <c r="B20" s="27">
        <v>20025</v>
      </c>
    </row>
    <row r="21" spans="1:2" ht="26.25">
      <c r="A21" s="8"/>
      <c r="B21" s="33" t="s">
        <v>2</v>
      </c>
    </row>
    <row r="22" spans="1:2" ht="28.5">
      <c r="A22" s="35" t="s">
        <v>1321</v>
      </c>
      <c r="B22" s="25" t="s">
        <v>1332</v>
      </c>
    </row>
    <row r="23" spans="1:2" ht="16.5">
      <c r="A23" s="31" t="s">
        <v>1024</v>
      </c>
      <c r="B23" s="26" t="s">
        <v>1333</v>
      </c>
    </row>
    <row r="24" spans="1:2" ht="28.5">
      <c r="A24" s="35" t="s">
        <v>1322</v>
      </c>
      <c r="B24" s="27">
        <v>3420</v>
      </c>
    </row>
    <row r="25" spans="1:2" ht="26.25">
      <c r="A25" s="31" t="s">
        <v>1024</v>
      </c>
      <c r="B25" s="33" t="s">
        <v>2</v>
      </c>
    </row>
    <row r="26" spans="1:2" ht="16.5">
      <c r="A26" s="35" t="s">
        <v>1323</v>
      </c>
      <c r="B26" s="25" t="s">
        <v>1334</v>
      </c>
    </row>
    <row r="27" spans="1:2" ht="16.5">
      <c r="A27" s="31" t="s">
        <v>1024</v>
      </c>
      <c r="B27" s="26" t="s">
        <v>1335</v>
      </c>
    </row>
    <row r="28" spans="1:2" ht="16.5">
      <c r="A28" s="35" t="s">
        <v>1324</v>
      </c>
      <c r="B28" s="27">
        <v>3840</v>
      </c>
    </row>
    <row r="29" spans="1:2" ht="28.5">
      <c r="A29" s="35" t="s">
        <v>1325</v>
      </c>
      <c r="B29" s="33" t="s">
        <v>2</v>
      </c>
    </row>
    <row r="30" spans="1:2" ht="16.5">
      <c r="A30" s="34" t="s">
        <v>1326</v>
      </c>
      <c r="B30" s="25" t="s">
        <v>1336</v>
      </c>
    </row>
    <row r="31" spans="1:2">
      <c r="A31" s="34" t="s">
        <v>995</v>
      </c>
      <c r="B31" s="26" t="s">
        <v>1337</v>
      </c>
    </row>
    <row r="32" spans="1:2" ht="18">
      <c r="A32" s="38">
        <v>1143931.69</v>
      </c>
      <c r="B32" s="27">
        <v>2450</v>
      </c>
    </row>
    <row r="33" spans="1:2" ht="26.25">
      <c r="A33" s="39" t="s">
        <v>996</v>
      </c>
      <c r="B33" s="33" t="s">
        <v>2</v>
      </c>
    </row>
    <row r="34" spans="1:2" ht="16.5">
      <c r="A34" s="39" t="s">
        <v>1327</v>
      </c>
      <c r="B34" s="25" t="s">
        <v>197</v>
      </c>
    </row>
    <row r="35" spans="1:2">
      <c r="B35" s="26" t="s">
        <v>1338</v>
      </c>
    </row>
    <row r="36" spans="1:2" ht="16.5">
      <c r="B36" s="27">
        <v>3600</v>
      </c>
    </row>
    <row r="37" spans="1:2" ht="26.25">
      <c r="B37" s="33" t="s">
        <v>2</v>
      </c>
    </row>
    <row r="38" spans="1:2" ht="16.5">
      <c r="B38" s="25" t="s">
        <v>1339</v>
      </c>
    </row>
    <row r="39" spans="1:2">
      <c r="B39" s="26" t="s">
        <v>1340</v>
      </c>
    </row>
    <row r="40" spans="1:2" ht="16.5">
      <c r="B40" s="27">
        <v>10500</v>
      </c>
    </row>
    <row r="41" spans="1:2" ht="26.25">
      <c r="B41" s="33" t="s">
        <v>2</v>
      </c>
    </row>
    <row r="42" spans="1:2" ht="16.5">
      <c r="B42" s="25" t="s">
        <v>1341</v>
      </c>
    </row>
    <row r="43" spans="1:2">
      <c r="B43" s="26" t="s">
        <v>1342</v>
      </c>
    </row>
    <row r="44" spans="1:2" ht="16.5">
      <c r="B44" s="27">
        <v>1650</v>
      </c>
    </row>
    <row r="45" spans="1:2" ht="26.25">
      <c r="B45" s="33" t="s">
        <v>2</v>
      </c>
    </row>
    <row r="46" spans="1:2" ht="16.5">
      <c r="B46" s="42" t="s">
        <v>535</v>
      </c>
    </row>
    <row r="47" spans="1:2" ht="23.25">
      <c r="B47" s="32" t="s">
        <v>1</v>
      </c>
    </row>
    <row r="48" spans="1:2" ht="16.5">
      <c r="B48" s="43">
        <v>59745</v>
      </c>
    </row>
    <row r="49" spans="2:2" ht="26.25">
      <c r="B49" s="33" t="s">
        <v>2</v>
      </c>
    </row>
    <row r="50" spans="2:2" ht="16.5">
      <c r="B50" s="25" t="s">
        <v>1343</v>
      </c>
    </row>
    <row r="51" spans="2:2">
      <c r="B51" s="26" t="s">
        <v>1344</v>
      </c>
    </row>
    <row r="52" spans="2:2" ht="16.5">
      <c r="B52" s="27">
        <v>4620</v>
      </c>
    </row>
    <row r="53" spans="2:2" ht="26.25">
      <c r="B53" s="33" t="s">
        <v>2</v>
      </c>
    </row>
    <row r="54" spans="2:2" ht="16.5">
      <c r="B54" s="25" t="s">
        <v>1345</v>
      </c>
    </row>
    <row r="55" spans="2:2">
      <c r="B55" s="26" t="s">
        <v>1346</v>
      </c>
    </row>
    <row r="56" spans="2:2" ht="16.5">
      <c r="B56" s="27">
        <v>5610</v>
      </c>
    </row>
    <row r="57" spans="2:2" ht="26.25">
      <c r="B57" s="33" t="s">
        <v>2</v>
      </c>
    </row>
    <row r="58" spans="2:2" ht="16.5">
      <c r="B58" s="25" t="s">
        <v>1347</v>
      </c>
    </row>
    <row r="59" spans="2:2">
      <c r="B59" s="26" t="s">
        <v>1348</v>
      </c>
    </row>
    <row r="60" spans="2:2" ht="16.5">
      <c r="B60" s="27">
        <v>3850</v>
      </c>
    </row>
    <row r="61" spans="2:2" ht="26.25">
      <c r="B61" s="33" t="s">
        <v>2</v>
      </c>
    </row>
    <row r="62" spans="2:2" ht="16.5">
      <c r="B62" s="25" t="s">
        <v>1349</v>
      </c>
    </row>
    <row r="63" spans="2:2">
      <c r="B63" s="26" t="s">
        <v>1350</v>
      </c>
    </row>
    <row r="64" spans="2:2" ht="16.5">
      <c r="B64" s="27">
        <v>2340</v>
      </c>
    </row>
    <row r="65" spans="2:2" ht="26.25">
      <c r="B65" s="33" t="s">
        <v>2</v>
      </c>
    </row>
    <row r="66" spans="2:2" ht="16.5">
      <c r="B66" s="25" t="s">
        <v>1351</v>
      </c>
    </row>
    <row r="67" spans="2:2">
      <c r="B67" s="26" t="s">
        <v>1352</v>
      </c>
    </row>
    <row r="68" spans="2:2" ht="16.5">
      <c r="B68" s="27">
        <v>700</v>
      </c>
    </row>
    <row r="69" spans="2:2" ht="26.25">
      <c r="B69" s="33" t="s">
        <v>2</v>
      </c>
    </row>
    <row r="70" spans="2:2" ht="16.5">
      <c r="B70" s="25" t="s">
        <v>632</v>
      </c>
    </row>
    <row r="71" spans="2:2">
      <c r="B71" s="26" t="s">
        <v>1353</v>
      </c>
    </row>
    <row r="72" spans="2:2" ht="16.5">
      <c r="B72" s="27">
        <v>11040</v>
      </c>
    </row>
    <row r="73" spans="2:2" ht="26.25">
      <c r="B73" s="33" t="s">
        <v>2</v>
      </c>
    </row>
    <row r="74" spans="2:2" ht="16.5">
      <c r="B74" s="25" t="s">
        <v>1354</v>
      </c>
    </row>
    <row r="75" spans="2:2">
      <c r="B75" s="26" t="s">
        <v>1355</v>
      </c>
    </row>
    <row r="76" spans="2:2" ht="16.5">
      <c r="B76" s="27">
        <v>5365</v>
      </c>
    </row>
    <row r="77" spans="2:2" ht="26.25">
      <c r="B77" s="33" t="s">
        <v>2</v>
      </c>
    </row>
    <row r="78" spans="2:2" ht="16.5">
      <c r="B78" s="25" t="s">
        <v>547</v>
      </c>
    </row>
    <row r="79" spans="2:2">
      <c r="B79" s="26" t="s">
        <v>1356</v>
      </c>
    </row>
    <row r="80" spans="2:2" ht="16.5">
      <c r="B80" s="27">
        <v>8740</v>
      </c>
    </row>
    <row r="81" spans="2:2" ht="26.25">
      <c r="B81" s="33" t="s">
        <v>2</v>
      </c>
    </row>
    <row r="82" spans="2:2" ht="16.5">
      <c r="B82" s="25" t="s">
        <v>1357</v>
      </c>
    </row>
    <row r="83" spans="2:2">
      <c r="B83" s="26" t="s">
        <v>1358</v>
      </c>
    </row>
    <row r="84" spans="2:2" ht="16.5">
      <c r="B84" s="27">
        <v>17480</v>
      </c>
    </row>
    <row r="85" spans="2:2" ht="26.25">
      <c r="B85" s="33" t="s">
        <v>2</v>
      </c>
    </row>
    <row r="86" spans="2:2" ht="16.5">
      <c r="B86" s="42" t="s">
        <v>436</v>
      </c>
    </row>
    <row r="87" spans="2:2" ht="23.25">
      <c r="B87" s="32" t="s">
        <v>1</v>
      </c>
    </row>
    <row r="88" spans="2:2" ht="16.5">
      <c r="B88" s="43">
        <v>154550.5</v>
      </c>
    </row>
    <row r="89" spans="2:2" ht="26.25">
      <c r="B89" s="33" t="s">
        <v>2</v>
      </c>
    </row>
    <row r="90" spans="2:2" ht="16.5">
      <c r="B90" s="25" t="s">
        <v>909</v>
      </c>
    </row>
    <row r="91" spans="2:2">
      <c r="B91" s="26" t="s">
        <v>1359</v>
      </c>
    </row>
    <row r="92" spans="2:2" ht="16.5">
      <c r="B92" s="27">
        <v>7476</v>
      </c>
    </row>
    <row r="93" spans="2:2" ht="26.25">
      <c r="B93" s="33" t="s">
        <v>2</v>
      </c>
    </row>
    <row r="94" spans="2:2" ht="16.5">
      <c r="B94" s="25" t="s">
        <v>911</v>
      </c>
    </row>
    <row r="95" spans="2:2">
      <c r="B95" s="26" t="s">
        <v>1360</v>
      </c>
    </row>
    <row r="96" spans="2:2" ht="16.5">
      <c r="B96" s="27">
        <v>1602</v>
      </c>
    </row>
    <row r="97" spans="2:2" ht="26.25">
      <c r="B97" s="33" t="s">
        <v>2</v>
      </c>
    </row>
    <row r="98" spans="2:2" ht="16.5">
      <c r="B98" s="25" t="s">
        <v>913</v>
      </c>
    </row>
    <row r="99" spans="2:2">
      <c r="B99" s="26" t="s">
        <v>1360</v>
      </c>
    </row>
    <row r="100" spans="2:2" ht="16.5">
      <c r="B100" s="27">
        <v>1602</v>
      </c>
    </row>
    <row r="101" spans="2:2" ht="26.25">
      <c r="B101" s="33" t="s">
        <v>2</v>
      </c>
    </row>
    <row r="102" spans="2:2" ht="16.5">
      <c r="B102" s="25" t="s">
        <v>916</v>
      </c>
    </row>
    <row r="103" spans="2:2">
      <c r="B103" s="26" t="s">
        <v>1361</v>
      </c>
    </row>
    <row r="104" spans="2:2" ht="16.5">
      <c r="B104" s="27">
        <v>2136</v>
      </c>
    </row>
    <row r="105" spans="2:2" ht="26.25">
      <c r="B105" s="33" t="s">
        <v>2</v>
      </c>
    </row>
    <row r="106" spans="2:2" ht="16.5">
      <c r="B106" s="25" t="s">
        <v>1362</v>
      </c>
    </row>
    <row r="107" spans="2:2">
      <c r="B107" s="26" t="s">
        <v>1363</v>
      </c>
    </row>
    <row r="108" spans="2:2" ht="16.5">
      <c r="B108" s="27">
        <v>5657.6</v>
      </c>
    </row>
    <row r="109" spans="2:2" ht="18.75">
      <c r="B109" s="8"/>
    </row>
    <row r="110" spans="2:2" ht="26.25">
      <c r="B110" s="33" t="s">
        <v>2</v>
      </c>
    </row>
    <row r="111" spans="2:2" ht="16.5">
      <c r="B111" s="25" t="s">
        <v>1364</v>
      </c>
    </row>
    <row r="112" spans="2:2">
      <c r="B112" s="26" t="s">
        <v>1365</v>
      </c>
    </row>
    <row r="113" spans="2:2" ht="16.5">
      <c r="B113" s="27">
        <v>7200</v>
      </c>
    </row>
    <row r="114" spans="2:2" ht="26.25">
      <c r="B114" s="33" t="s">
        <v>2</v>
      </c>
    </row>
    <row r="115" spans="2:2" ht="16.5">
      <c r="B115" s="25" t="s">
        <v>1366</v>
      </c>
    </row>
    <row r="116" spans="2:2">
      <c r="B116" s="26" t="s">
        <v>1367</v>
      </c>
    </row>
    <row r="117" spans="2:2" ht="16.5">
      <c r="B117" s="27">
        <v>1440</v>
      </c>
    </row>
    <row r="118" spans="2:2" ht="26.25">
      <c r="B118" s="33" t="s">
        <v>2</v>
      </c>
    </row>
    <row r="119" spans="2:2" ht="16.5">
      <c r="B119" s="25" t="s">
        <v>1368</v>
      </c>
    </row>
    <row r="120" spans="2:2">
      <c r="B120" s="26" t="s">
        <v>1367</v>
      </c>
    </row>
    <row r="121" spans="2:2" ht="16.5">
      <c r="B121" s="27">
        <v>1440</v>
      </c>
    </row>
    <row r="122" spans="2:2" ht="26.25">
      <c r="B122" s="33" t="s">
        <v>2</v>
      </c>
    </row>
    <row r="123" spans="2:2" ht="16.5">
      <c r="B123" s="25" t="s">
        <v>1369</v>
      </c>
    </row>
    <row r="124" spans="2:2">
      <c r="B124" s="26" t="s">
        <v>1370</v>
      </c>
    </row>
    <row r="125" spans="2:2" ht="16.5">
      <c r="B125" s="27">
        <v>1800</v>
      </c>
    </row>
    <row r="126" spans="2:2" ht="26.25">
      <c r="B126" s="33" t="s">
        <v>2</v>
      </c>
    </row>
    <row r="127" spans="2:2" ht="16.5">
      <c r="B127" s="25" t="s">
        <v>932</v>
      </c>
    </row>
    <row r="128" spans="2:2">
      <c r="B128" s="26" t="s">
        <v>1371</v>
      </c>
    </row>
    <row r="129" spans="2:2" ht="16.5">
      <c r="B129" s="27">
        <v>11205</v>
      </c>
    </row>
    <row r="130" spans="2:2" ht="26.25">
      <c r="B130" s="33" t="s">
        <v>2</v>
      </c>
    </row>
    <row r="131" spans="2:2" ht="16.5">
      <c r="B131" s="25" t="s">
        <v>934</v>
      </c>
    </row>
    <row r="132" spans="2:2">
      <c r="B132" s="26" t="s">
        <v>1372</v>
      </c>
    </row>
    <row r="133" spans="2:2" ht="16.5">
      <c r="B133" s="27">
        <v>2241</v>
      </c>
    </row>
    <row r="134" spans="2:2" ht="26.25">
      <c r="B134" s="33" t="s">
        <v>2</v>
      </c>
    </row>
    <row r="135" spans="2:2" ht="16.5">
      <c r="B135" s="25" t="s">
        <v>1373</v>
      </c>
    </row>
    <row r="136" spans="2:2">
      <c r="B136" s="26" t="s">
        <v>1374</v>
      </c>
    </row>
    <row r="137" spans="2:2" ht="16.5">
      <c r="B137" s="27">
        <v>4536</v>
      </c>
    </row>
    <row r="138" spans="2:2" ht="26.25">
      <c r="B138" s="33" t="s">
        <v>2</v>
      </c>
    </row>
    <row r="139" spans="2:2" ht="16.5">
      <c r="B139" s="25" t="s">
        <v>938</v>
      </c>
    </row>
    <row r="140" spans="2:2">
      <c r="B140" s="26" t="s">
        <v>1375</v>
      </c>
    </row>
    <row r="141" spans="2:2" ht="16.5">
      <c r="B141" s="27">
        <v>22442.5</v>
      </c>
    </row>
    <row r="142" spans="2:2" ht="18.75">
      <c r="B142" s="8"/>
    </row>
    <row r="143" spans="2:2" ht="26.25">
      <c r="B143" s="33" t="s">
        <v>2</v>
      </c>
    </row>
    <row r="144" spans="2:2" ht="16.5">
      <c r="B144" s="25" t="s">
        <v>1376</v>
      </c>
    </row>
    <row r="145" spans="2:2">
      <c r="B145" s="26" t="s">
        <v>1377</v>
      </c>
    </row>
    <row r="146" spans="2:2" ht="16.5">
      <c r="B146" s="27">
        <v>22200</v>
      </c>
    </row>
    <row r="147" spans="2:2" ht="26.25">
      <c r="B147" s="33" t="s">
        <v>2</v>
      </c>
    </row>
    <row r="148" spans="2:2" ht="16.5">
      <c r="B148" s="25" t="s">
        <v>1378</v>
      </c>
    </row>
    <row r="149" spans="2:2">
      <c r="B149" s="26" t="s">
        <v>1379</v>
      </c>
    </row>
    <row r="150" spans="2:2" ht="16.5">
      <c r="B150" s="27">
        <v>4950.3999999999996</v>
      </c>
    </row>
    <row r="151" spans="2:2" ht="18.75">
      <c r="B151" s="8"/>
    </row>
    <row r="152" spans="2:2" ht="26.25">
      <c r="B152" s="33" t="s">
        <v>2</v>
      </c>
    </row>
    <row r="153" spans="2:2" ht="16.5">
      <c r="B153" s="25" t="s">
        <v>1380</v>
      </c>
    </row>
    <row r="154" spans="2:2">
      <c r="B154" s="26" t="s">
        <v>1381</v>
      </c>
    </row>
    <row r="155" spans="2:2" ht="16.5">
      <c r="B155" s="27">
        <v>1791</v>
      </c>
    </row>
    <row r="156" spans="2:2" ht="26.25">
      <c r="B156" s="33" t="s">
        <v>2</v>
      </c>
    </row>
    <row r="157" spans="2:2" ht="16.5">
      <c r="B157" s="25" t="s">
        <v>1382</v>
      </c>
    </row>
    <row r="158" spans="2:2">
      <c r="B158" s="26" t="s">
        <v>1383</v>
      </c>
    </row>
    <row r="159" spans="2:2" ht="16.5">
      <c r="B159" s="27">
        <v>2322</v>
      </c>
    </row>
    <row r="160" spans="2:2" ht="26.25">
      <c r="B160" s="33" t="s">
        <v>2</v>
      </c>
    </row>
    <row r="161" spans="2:2" ht="16.5">
      <c r="B161" s="25" t="s">
        <v>1257</v>
      </c>
    </row>
    <row r="162" spans="2:2">
      <c r="B162" s="26" t="s">
        <v>1384</v>
      </c>
    </row>
    <row r="163" spans="2:2" ht="16.5">
      <c r="B163" s="27">
        <v>4050</v>
      </c>
    </row>
    <row r="164" spans="2:2" ht="26.25">
      <c r="B164" s="33" t="s">
        <v>2</v>
      </c>
    </row>
    <row r="165" spans="2:2" ht="16.5">
      <c r="B165" s="25" t="s">
        <v>1385</v>
      </c>
    </row>
    <row r="166" spans="2:2">
      <c r="B166" s="26" t="s">
        <v>1386</v>
      </c>
    </row>
    <row r="167" spans="2:2" ht="16.5">
      <c r="B167" s="27">
        <v>1650</v>
      </c>
    </row>
    <row r="168" spans="2:2" ht="26.25">
      <c r="B168" s="33" t="s">
        <v>2</v>
      </c>
    </row>
    <row r="169" spans="2:2" ht="16.5">
      <c r="B169" s="25" t="s">
        <v>769</v>
      </c>
    </row>
    <row r="170" spans="2:2">
      <c r="B170" s="26" t="s">
        <v>1387</v>
      </c>
    </row>
    <row r="171" spans="2:2" ht="16.5">
      <c r="B171" s="27">
        <v>304.8</v>
      </c>
    </row>
    <row r="172" spans="2:2" ht="18.75">
      <c r="B172" s="8"/>
    </row>
    <row r="173" spans="2:2" ht="26.25">
      <c r="B173" s="33" t="s">
        <v>2</v>
      </c>
    </row>
    <row r="174" spans="2:2" ht="16.5">
      <c r="B174" s="25" t="s">
        <v>563</v>
      </c>
    </row>
    <row r="175" spans="2:2">
      <c r="B175" s="26" t="s">
        <v>1388</v>
      </c>
    </row>
    <row r="176" spans="2:2" ht="16.5">
      <c r="B176" s="27">
        <v>3229.2</v>
      </c>
    </row>
    <row r="177" spans="2:2" ht="18.75">
      <c r="B177" s="8"/>
    </row>
    <row r="178" spans="2:2" ht="26.25">
      <c r="B178" s="33" t="s">
        <v>2</v>
      </c>
    </row>
    <row r="179" spans="2:2" ht="16.5">
      <c r="B179" s="25" t="s">
        <v>1389</v>
      </c>
    </row>
    <row r="180" spans="2:2">
      <c r="B180" s="26" t="s">
        <v>1390</v>
      </c>
    </row>
    <row r="181" spans="2:2" ht="16.5">
      <c r="B181" s="27">
        <v>1524.6</v>
      </c>
    </row>
    <row r="182" spans="2:2" ht="18.75">
      <c r="B182" s="8"/>
    </row>
    <row r="183" spans="2:2" ht="26.25">
      <c r="B183" s="33" t="s">
        <v>2</v>
      </c>
    </row>
    <row r="184" spans="2:2" ht="16.5">
      <c r="B184" s="25" t="s">
        <v>1391</v>
      </c>
    </row>
    <row r="185" spans="2:2">
      <c r="B185" s="26" t="s">
        <v>1392</v>
      </c>
    </row>
    <row r="186" spans="2:2" ht="16.5">
      <c r="B186" s="27">
        <v>470.4</v>
      </c>
    </row>
    <row r="187" spans="2:2" ht="18.75">
      <c r="B187" s="8"/>
    </row>
    <row r="188" spans="2:2" ht="26.25">
      <c r="B188" s="33" t="s">
        <v>2</v>
      </c>
    </row>
    <row r="189" spans="2:2" ht="16.5">
      <c r="B189" s="25" t="s">
        <v>1393</v>
      </c>
    </row>
    <row r="190" spans="2:2">
      <c r="B190" s="26" t="s">
        <v>1394</v>
      </c>
    </row>
    <row r="191" spans="2:2" ht="16.5">
      <c r="B191" s="27">
        <v>41280</v>
      </c>
    </row>
    <row r="192" spans="2:2" ht="26.25">
      <c r="B192" s="33" t="s">
        <v>2</v>
      </c>
    </row>
    <row r="193" spans="2:2" ht="16.5">
      <c r="B193" s="42" t="s">
        <v>605</v>
      </c>
    </row>
    <row r="194" spans="2:2" ht="23.25">
      <c r="B194" s="32" t="s">
        <v>1</v>
      </c>
    </row>
    <row r="195" spans="2:2" ht="16.5">
      <c r="B195" s="43">
        <v>45462.5</v>
      </c>
    </row>
    <row r="196" spans="2:2" ht="26.25">
      <c r="B196" s="33" t="s">
        <v>2</v>
      </c>
    </row>
    <row r="197" spans="2:2" ht="16.5">
      <c r="B197" s="25" t="s">
        <v>1395</v>
      </c>
    </row>
    <row r="198" spans="2:2">
      <c r="B198" s="26" t="s">
        <v>1396</v>
      </c>
    </row>
    <row r="199" spans="2:2" ht="16.5">
      <c r="B199" s="27">
        <v>4275</v>
      </c>
    </row>
    <row r="200" spans="2:2" ht="26.25">
      <c r="B200" s="33" t="s">
        <v>2</v>
      </c>
    </row>
    <row r="201" spans="2:2" ht="16.5">
      <c r="B201" s="25" t="s">
        <v>1397</v>
      </c>
    </row>
    <row r="202" spans="2:2">
      <c r="B202" s="26" t="s">
        <v>1398</v>
      </c>
    </row>
    <row r="203" spans="2:2" ht="16.5">
      <c r="B203" s="27">
        <v>1960</v>
      </c>
    </row>
    <row r="204" spans="2:2" ht="26.25">
      <c r="B204" s="33" t="s">
        <v>2</v>
      </c>
    </row>
    <row r="205" spans="2:2" ht="16.5">
      <c r="B205" s="25" t="s">
        <v>1033</v>
      </c>
    </row>
    <row r="206" spans="2:2">
      <c r="B206" s="26" t="s">
        <v>1399</v>
      </c>
    </row>
    <row r="207" spans="2:2" ht="16.5">
      <c r="B207" s="27">
        <v>10625</v>
      </c>
    </row>
    <row r="208" spans="2:2" ht="26.25">
      <c r="B208" s="33" t="s">
        <v>2</v>
      </c>
    </row>
    <row r="209" spans="2:2" ht="16.5">
      <c r="B209" s="25" t="s">
        <v>1400</v>
      </c>
    </row>
    <row r="210" spans="2:2">
      <c r="B210" s="26" t="s">
        <v>1401</v>
      </c>
    </row>
    <row r="211" spans="2:2" ht="16.5">
      <c r="B211" s="27">
        <v>1260</v>
      </c>
    </row>
    <row r="212" spans="2:2" ht="26.25">
      <c r="B212" s="33" t="s">
        <v>2</v>
      </c>
    </row>
    <row r="213" spans="2:2" ht="16.5">
      <c r="B213" s="25" t="s">
        <v>1402</v>
      </c>
    </row>
    <row r="214" spans="2:2">
      <c r="B214" s="26" t="s">
        <v>1403</v>
      </c>
    </row>
    <row r="215" spans="2:2" ht="16.5">
      <c r="B215" s="27">
        <v>1444</v>
      </c>
    </row>
    <row r="216" spans="2:2" ht="26.25">
      <c r="B216" s="33" t="s">
        <v>2</v>
      </c>
    </row>
    <row r="217" spans="2:2" ht="16.5">
      <c r="B217" s="25" t="s">
        <v>635</v>
      </c>
    </row>
    <row r="218" spans="2:2">
      <c r="B218" s="26" t="s">
        <v>1404</v>
      </c>
    </row>
    <row r="219" spans="2:2" ht="16.5">
      <c r="B219" s="27">
        <v>990</v>
      </c>
    </row>
    <row r="220" spans="2:2" ht="26.25">
      <c r="B220" s="33" t="s">
        <v>2</v>
      </c>
    </row>
    <row r="221" spans="2:2" ht="16.5">
      <c r="B221" s="25" t="s">
        <v>1405</v>
      </c>
    </row>
    <row r="222" spans="2:2">
      <c r="B222" s="26" t="s">
        <v>1406</v>
      </c>
    </row>
    <row r="223" spans="2:2" ht="16.5">
      <c r="B223" s="27">
        <v>936</v>
      </c>
    </row>
    <row r="224" spans="2:2" ht="26.25">
      <c r="B224" s="33" t="s">
        <v>2</v>
      </c>
    </row>
    <row r="225" spans="2:2" ht="16.5">
      <c r="B225" s="25" t="s">
        <v>1407</v>
      </c>
    </row>
    <row r="226" spans="2:2">
      <c r="B226" s="26" t="s">
        <v>1408</v>
      </c>
    </row>
    <row r="227" spans="2:2" ht="16.5">
      <c r="B227" s="27">
        <v>1350</v>
      </c>
    </row>
    <row r="228" spans="2:2" ht="26.25">
      <c r="B228" s="33" t="s">
        <v>2</v>
      </c>
    </row>
    <row r="229" spans="2:2" ht="16.5">
      <c r="B229" s="25" t="s">
        <v>1010</v>
      </c>
    </row>
    <row r="230" spans="2:2">
      <c r="B230" s="26" t="s">
        <v>1409</v>
      </c>
    </row>
    <row r="231" spans="2:2" ht="16.5">
      <c r="B231" s="27">
        <v>1062.5</v>
      </c>
    </row>
    <row r="232" spans="2:2" ht="26.25">
      <c r="B232" s="33" t="s">
        <v>2</v>
      </c>
    </row>
    <row r="233" spans="2:2" ht="16.5">
      <c r="B233" s="25" t="s">
        <v>1012</v>
      </c>
    </row>
    <row r="234" spans="2:2">
      <c r="B234" s="26" t="s">
        <v>1410</v>
      </c>
    </row>
    <row r="235" spans="2:2" ht="16.5">
      <c r="B235" s="27">
        <v>21560</v>
      </c>
    </row>
    <row r="236" spans="2:2" ht="26.25">
      <c r="B236" s="33" t="s">
        <v>2</v>
      </c>
    </row>
    <row r="237" spans="2:2" ht="16.5">
      <c r="B237" s="42" t="s">
        <v>1411</v>
      </c>
    </row>
    <row r="238" spans="2:2" ht="23.25">
      <c r="B238" s="32" t="s">
        <v>1</v>
      </c>
    </row>
    <row r="239" spans="2:2" ht="16.5">
      <c r="B239" s="43">
        <v>44515</v>
      </c>
    </row>
    <row r="240" spans="2:2" ht="26.25">
      <c r="B240" s="33" t="s">
        <v>2</v>
      </c>
    </row>
    <row r="241" spans="2:2" ht="16.5">
      <c r="B241" s="25" t="s">
        <v>1412</v>
      </c>
    </row>
    <row r="242" spans="2:2">
      <c r="B242" s="26" t="s">
        <v>1413</v>
      </c>
    </row>
    <row r="243" spans="2:2" ht="16.5">
      <c r="B243" s="27">
        <v>765</v>
      </c>
    </row>
    <row r="244" spans="2:2" ht="18.75">
      <c r="B244" s="8"/>
    </row>
    <row r="245" spans="2:2" ht="26.25">
      <c r="B245" s="33" t="s">
        <v>2</v>
      </c>
    </row>
    <row r="246" spans="2:2" ht="16.5">
      <c r="B246" s="25" t="s">
        <v>1414</v>
      </c>
    </row>
    <row r="247" spans="2:2">
      <c r="B247" s="26" t="s">
        <v>1415</v>
      </c>
    </row>
    <row r="248" spans="2:2" ht="16.5">
      <c r="B248" s="27">
        <v>18720</v>
      </c>
    </row>
    <row r="249" spans="2:2" ht="26.25">
      <c r="B249" s="33" t="s">
        <v>2</v>
      </c>
    </row>
    <row r="250" spans="2:2" ht="16.5">
      <c r="B250" s="25" t="s">
        <v>1416</v>
      </c>
    </row>
    <row r="251" spans="2:2">
      <c r="B251" s="26" t="s">
        <v>1417</v>
      </c>
    </row>
    <row r="252" spans="2:2" ht="16.5">
      <c r="B252" s="27">
        <v>3230</v>
      </c>
    </row>
    <row r="253" spans="2:2" ht="26.25">
      <c r="B253" s="33" t="s">
        <v>2</v>
      </c>
    </row>
    <row r="254" spans="2:2" ht="16.5">
      <c r="B254" s="25" t="s">
        <v>1418</v>
      </c>
    </row>
    <row r="255" spans="2:2">
      <c r="B255" s="26" t="s">
        <v>1419</v>
      </c>
    </row>
    <row r="256" spans="2:2" ht="16.5">
      <c r="B256" s="27">
        <v>2880</v>
      </c>
    </row>
    <row r="257" spans="2:2" ht="26.25">
      <c r="B257" s="33" t="s">
        <v>2</v>
      </c>
    </row>
    <row r="258" spans="2:2" ht="16.5">
      <c r="B258" s="25" t="s">
        <v>1420</v>
      </c>
    </row>
    <row r="259" spans="2:2">
      <c r="B259" s="26" t="s">
        <v>1421</v>
      </c>
    </row>
    <row r="260" spans="2:2" ht="16.5">
      <c r="B260" s="27">
        <v>15480</v>
      </c>
    </row>
    <row r="261" spans="2:2" ht="26.25">
      <c r="B261" s="33" t="s">
        <v>2</v>
      </c>
    </row>
    <row r="262" spans="2:2" ht="16.5">
      <c r="B262" s="25" t="s">
        <v>218</v>
      </c>
    </row>
    <row r="263" spans="2:2">
      <c r="B263" s="26" t="s">
        <v>1422</v>
      </c>
    </row>
    <row r="264" spans="2:2" ht="16.5">
      <c r="B264" s="27">
        <v>3440</v>
      </c>
    </row>
    <row r="265" spans="2:2" ht="26.25">
      <c r="B265" s="33" t="s">
        <v>2</v>
      </c>
    </row>
    <row r="266" spans="2:2" ht="16.5">
      <c r="B266" s="42" t="s">
        <v>648</v>
      </c>
    </row>
    <row r="267" spans="2:2" ht="23.25">
      <c r="B267" s="32" t="s">
        <v>1</v>
      </c>
    </row>
    <row r="268" spans="2:2" ht="16.5">
      <c r="B268" s="43">
        <v>47539.5</v>
      </c>
    </row>
    <row r="269" spans="2:2" ht="26.25">
      <c r="B269" s="33" t="s">
        <v>2</v>
      </c>
    </row>
    <row r="270" spans="2:2" ht="16.5">
      <c r="B270" s="25" t="s">
        <v>649</v>
      </c>
    </row>
    <row r="271" spans="2:2">
      <c r="B271" s="26" t="s">
        <v>1423</v>
      </c>
    </row>
    <row r="272" spans="2:2" ht="16.5">
      <c r="B272" s="27">
        <v>19125</v>
      </c>
    </row>
    <row r="273" spans="2:2" ht="26.25">
      <c r="B273" s="33" t="s">
        <v>2</v>
      </c>
    </row>
    <row r="274" spans="2:2" ht="16.5">
      <c r="B274" s="25" t="s">
        <v>1424</v>
      </c>
    </row>
    <row r="275" spans="2:2">
      <c r="B275" s="26" t="s">
        <v>1425</v>
      </c>
    </row>
    <row r="276" spans="2:2" ht="16.5">
      <c r="B276" s="27">
        <v>3450</v>
      </c>
    </row>
    <row r="277" spans="2:2" ht="26.25">
      <c r="B277" s="33" t="s">
        <v>2</v>
      </c>
    </row>
    <row r="278" spans="2:2" ht="16.5">
      <c r="B278" s="25" t="s">
        <v>1426</v>
      </c>
    </row>
    <row r="279" spans="2:2">
      <c r="B279" s="26" t="s">
        <v>1427</v>
      </c>
    </row>
    <row r="280" spans="2:2" ht="16.5">
      <c r="B280" s="27">
        <v>1453.5</v>
      </c>
    </row>
    <row r="281" spans="2:2" ht="26.25">
      <c r="B281" s="33" t="s">
        <v>2</v>
      </c>
    </row>
    <row r="282" spans="2:2" ht="16.5">
      <c r="B282" s="25" t="s">
        <v>1428</v>
      </c>
    </row>
    <row r="283" spans="2:2">
      <c r="B283" s="26" t="s">
        <v>1429</v>
      </c>
    </row>
    <row r="284" spans="2:2" ht="16.5">
      <c r="B284" s="27">
        <v>2295</v>
      </c>
    </row>
    <row r="285" spans="2:2" ht="26.25">
      <c r="B285" s="33" t="s">
        <v>2</v>
      </c>
    </row>
    <row r="286" spans="2:2" ht="16.5">
      <c r="B286" s="25" t="s">
        <v>654</v>
      </c>
    </row>
    <row r="287" spans="2:2">
      <c r="B287" s="26" t="s">
        <v>1430</v>
      </c>
    </row>
    <row r="288" spans="2:2" ht="16.5">
      <c r="B288" s="27">
        <v>21216</v>
      </c>
    </row>
    <row r="289" spans="2:2" ht="26.25">
      <c r="B289" s="33" t="s">
        <v>2</v>
      </c>
    </row>
    <row r="290" spans="2:2" ht="16.5">
      <c r="B290" s="42" t="s">
        <v>655</v>
      </c>
    </row>
    <row r="291" spans="2:2" ht="23.25">
      <c r="B291" s="32" t="s">
        <v>1</v>
      </c>
    </row>
    <row r="292" spans="2:2" ht="16.5">
      <c r="B292" s="43">
        <v>27831</v>
      </c>
    </row>
    <row r="293" spans="2:2" ht="26.25">
      <c r="B293" s="33" t="s">
        <v>2</v>
      </c>
    </row>
    <row r="294" spans="2:2" ht="16.5">
      <c r="B294" s="25" t="s">
        <v>1431</v>
      </c>
    </row>
    <row r="295" spans="2:2">
      <c r="B295" s="26" t="s">
        <v>1432</v>
      </c>
    </row>
    <row r="296" spans="2:2" ht="16.5">
      <c r="B296" s="27">
        <v>5100</v>
      </c>
    </row>
    <row r="297" spans="2:2" ht="26.25">
      <c r="B297" s="33" t="s">
        <v>2</v>
      </c>
    </row>
    <row r="298" spans="2:2" ht="16.5">
      <c r="B298" s="25" t="s">
        <v>1433</v>
      </c>
    </row>
    <row r="299" spans="2:2">
      <c r="B299" s="26" t="s">
        <v>1434</v>
      </c>
    </row>
    <row r="300" spans="2:2" ht="16.5">
      <c r="B300" s="27">
        <v>9075</v>
      </c>
    </row>
    <row r="301" spans="2:2" ht="26.25">
      <c r="B301" s="33" t="s">
        <v>2</v>
      </c>
    </row>
    <row r="302" spans="2:2" ht="16.5">
      <c r="B302" s="25" t="s">
        <v>1435</v>
      </c>
    </row>
    <row r="303" spans="2:2">
      <c r="B303" s="26" t="s">
        <v>1436</v>
      </c>
    </row>
    <row r="304" spans="2:2" ht="16.5">
      <c r="B304" s="27">
        <v>5400</v>
      </c>
    </row>
    <row r="305" spans="2:2" ht="26.25">
      <c r="B305" s="33" t="s">
        <v>2</v>
      </c>
    </row>
    <row r="306" spans="2:2" ht="16.5">
      <c r="B306" s="25" t="s">
        <v>1437</v>
      </c>
    </row>
    <row r="307" spans="2:2">
      <c r="B307" s="26" t="s">
        <v>1438</v>
      </c>
    </row>
    <row r="308" spans="2:2" ht="16.5">
      <c r="B308" s="27">
        <v>1032</v>
      </c>
    </row>
    <row r="309" spans="2:2" ht="26.25">
      <c r="B309" s="33" t="s">
        <v>2</v>
      </c>
    </row>
    <row r="310" spans="2:2" ht="16.5">
      <c r="B310" s="25" t="s">
        <v>1439</v>
      </c>
    </row>
    <row r="311" spans="2:2">
      <c r="B311" s="26" t="s">
        <v>1440</v>
      </c>
    </row>
    <row r="312" spans="2:2" ht="16.5">
      <c r="B312" s="27">
        <v>5676</v>
      </c>
    </row>
    <row r="313" spans="2:2" ht="26.25">
      <c r="B313" s="33" t="s">
        <v>2</v>
      </c>
    </row>
    <row r="314" spans="2:2" ht="16.5">
      <c r="B314" s="25" t="s">
        <v>1441</v>
      </c>
    </row>
    <row r="315" spans="2:2">
      <c r="B315" s="26" t="s">
        <v>1442</v>
      </c>
    </row>
    <row r="316" spans="2:2" ht="16.5">
      <c r="B316" s="27">
        <v>1548</v>
      </c>
    </row>
    <row r="317" spans="2:2" ht="26.25">
      <c r="B317" s="33" t="s">
        <v>2</v>
      </c>
    </row>
    <row r="318" spans="2:2" ht="16.5">
      <c r="B318" s="42" t="s">
        <v>1443</v>
      </c>
    </row>
    <row r="319" spans="2:2" ht="23.25">
      <c r="B319" s="32" t="s">
        <v>1</v>
      </c>
    </row>
    <row r="320" spans="2:2" ht="16.5">
      <c r="B320" s="43">
        <v>57720</v>
      </c>
    </row>
    <row r="321" spans="2:2" ht="26.25">
      <c r="B321" s="33" t="s">
        <v>2</v>
      </c>
    </row>
    <row r="322" spans="2:2" ht="16.5">
      <c r="B322" s="25" t="s">
        <v>1444</v>
      </c>
    </row>
    <row r="323" spans="2:2">
      <c r="B323" s="26" t="s">
        <v>1445</v>
      </c>
    </row>
    <row r="324" spans="2:2" ht="16.5">
      <c r="B324" s="27">
        <v>13680</v>
      </c>
    </row>
    <row r="325" spans="2:2" ht="26.25">
      <c r="B325" s="33" t="s">
        <v>2</v>
      </c>
    </row>
    <row r="326" spans="2:2" ht="16.5">
      <c r="B326" s="25" t="s">
        <v>1446</v>
      </c>
    </row>
    <row r="327" spans="2:2">
      <c r="B327" s="26" t="s">
        <v>1447</v>
      </c>
    </row>
    <row r="328" spans="2:2" ht="16.5">
      <c r="B328" s="27">
        <v>7560</v>
      </c>
    </row>
    <row r="329" spans="2:2" ht="26.25">
      <c r="B329" s="33" t="s">
        <v>2</v>
      </c>
    </row>
    <row r="330" spans="2:2" ht="16.5">
      <c r="B330" s="25" t="s">
        <v>1448</v>
      </c>
    </row>
    <row r="331" spans="2:2">
      <c r="B331" s="26" t="s">
        <v>1449</v>
      </c>
    </row>
    <row r="332" spans="2:2" ht="16.5">
      <c r="B332" s="27">
        <v>6600</v>
      </c>
    </row>
    <row r="333" spans="2:2" ht="26.25">
      <c r="B333" s="33" t="s">
        <v>2</v>
      </c>
    </row>
    <row r="334" spans="2:2" ht="16.5">
      <c r="B334" s="25" t="s">
        <v>1450</v>
      </c>
    </row>
    <row r="335" spans="2:2">
      <c r="B335" s="26" t="s">
        <v>1451</v>
      </c>
    </row>
    <row r="336" spans="2:2" ht="16.5">
      <c r="B336" s="27">
        <v>12600</v>
      </c>
    </row>
    <row r="337" spans="2:2" ht="26.25">
      <c r="B337" s="33" t="s">
        <v>2</v>
      </c>
    </row>
    <row r="338" spans="2:2" ht="16.5">
      <c r="B338" s="25" t="s">
        <v>1452</v>
      </c>
    </row>
    <row r="339" spans="2:2">
      <c r="B339" s="26" t="s">
        <v>1453</v>
      </c>
    </row>
    <row r="340" spans="2:2" ht="16.5">
      <c r="B340" s="27">
        <v>17280</v>
      </c>
    </row>
    <row r="341" spans="2:2" ht="26.25">
      <c r="B341" s="33" t="s">
        <v>2</v>
      </c>
    </row>
    <row r="342" spans="2:2" ht="16.5">
      <c r="B342" s="42" t="s">
        <v>1261</v>
      </c>
    </row>
    <row r="343" spans="2:2" ht="23.25">
      <c r="B343" s="32" t="s">
        <v>1</v>
      </c>
    </row>
    <row r="344" spans="2:2" ht="16.5">
      <c r="B344" s="43">
        <v>49321.440000000002</v>
      </c>
    </row>
    <row r="345" spans="2:2" ht="26.25">
      <c r="B345" s="33" t="s">
        <v>2</v>
      </c>
    </row>
    <row r="346" spans="2:2" ht="16.5">
      <c r="B346" s="25" t="s">
        <v>1454</v>
      </c>
    </row>
    <row r="347" spans="2:2">
      <c r="B347" s="26" t="s">
        <v>1455</v>
      </c>
    </row>
    <row r="348" spans="2:2" ht="16.5">
      <c r="B348" s="27">
        <v>7200</v>
      </c>
    </row>
    <row r="349" spans="2:2" ht="26.25">
      <c r="B349" s="33" t="s">
        <v>2</v>
      </c>
    </row>
    <row r="350" spans="2:2" ht="16.5">
      <c r="B350" s="25" t="s">
        <v>1456</v>
      </c>
    </row>
    <row r="351" spans="2:2">
      <c r="B351" s="26" t="s">
        <v>1457</v>
      </c>
    </row>
    <row r="352" spans="2:2" ht="16.5">
      <c r="B352" s="27">
        <v>3600</v>
      </c>
    </row>
    <row r="353" spans="2:2" ht="26.25">
      <c r="B353" s="33" t="s">
        <v>2</v>
      </c>
    </row>
    <row r="354" spans="2:2" ht="16.5">
      <c r="B354" s="25" t="s">
        <v>1458</v>
      </c>
    </row>
    <row r="355" spans="2:2">
      <c r="B355" s="26" t="s">
        <v>1459</v>
      </c>
    </row>
    <row r="356" spans="2:2" ht="16.5">
      <c r="B356" s="27">
        <v>2581.1999999999998</v>
      </c>
    </row>
    <row r="357" spans="2:2" ht="18.75">
      <c r="B357" s="8"/>
    </row>
    <row r="358" spans="2:2" ht="26.25">
      <c r="B358" s="33" t="s">
        <v>2</v>
      </c>
    </row>
    <row r="359" spans="2:2" ht="16.5">
      <c r="B359" s="25" t="s">
        <v>1460</v>
      </c>
    </row>
    <row r="360" spans="2:2">
      <c r="B360" s="26" t="s">
        <v>1461</v>
      </c>
    </row>
    <row r="361" spans="2:2" ht="16.5">
      <c r="B361" s="27">
        <v>6294.6</v>
      </c>
    </row>
    <row r="362" spans="2:2" ht="18.75">
      <c r="B362" s="8"/>
    </row>
    <row r="363" spans="2:2" ht="26.25">
      <c r="B363" s="33" t="s">
        <v>2</v>
      </c>
    </row>
    <row r="364" spans="2:2" ht="16.5">
      <c r="B364" s="25" t="s">
        <v>1462</v>
      </c>
    </row>
    <row r="365" spans="2:2">
      <c r="B365" s="26" t="s">
        <v>1463</v>
      </c>
    </row>
    <row r="366" spans="2:2" ht="16.5">
      <c r="B366" s="27">
        <v>125.64</v>
      </c>
    </row>
    <row r="367" spans="2:2" ht="18.75">
      <c r="B367" s="8"/>
    </row>
    <row r="368" spans="2:2" ht="26.25">
      <c r="B368" s="33" t="s">
        <v>2</v>
      </c>
    </row>
    <row r="369" spans="2:2" ht="16.5">
      <c r="B369" s="25" t="s">
        <v>1271</v>
      </c>
    </row>
    <row r="370" spans="2:2">
      <c r="B370" s="26" t="s">
        <v>1464</v>
      </c>
    </row>
    <row r="371" spans="2:2" ht="16.5">
      <c r="B371" s="27">
        <v>29520</v>
      </c>
    </row>
    <row r="372" spans="2:2" ht="26.25">
      <c r="B372" s="33" t="s">
        <v>2</v>
      </c>
    </row>
    <row r="373" spans="2:2" ht="16.5">
      <c r="B373" s="42" t="s">
        <v>342</v>
      </c>
    </row>
    <row r="374" spans="2:2" ht="23.25">
      <c r="B374" s="32" t="s">
        <v>1</v>
      </c>
    </row>
    <row r="375" spans="2:2" ht="16.5">
      <c r="B375" s="43">
        <v>63074.55</v>
      </c>
    </row>
    <row r="376" spans="2:2" ht="26.25">
      <c r="B376" s="33" t="s">
        <v>2</v>
      </c>
    </row>
    <row r="377" spans="2:2" ht="16.5">
      <c r="B377" s="25" t="s">
        <v>1465</v>
      </c>
    </row>
    <row r="378" spans="2:2">
      <c r="B378" s="26" t="s">
        <v>1466</v>
      </c>
    </row>
    <row r="379" spans="2:2" ht="16.5">
      <c r="B379" s="27">
        <v>45000</v>
      </c>
    </row>
    <row r="380" spans="2:2" ht="26.25">
      <c r="B380" s="33" t="s">
        <v>2</v>
      </c>
    </row>
    <row r="381" spans="2:2" ht="16.5">
      <c r="B381" s="25" t="s">
        <v>453</v>
      </c>
    </row>
    <row r="382" spans="2:2">
      <c r="B382" s="26" t="s">
        <v>1467</v>
      </c>
    </row>
    <row r="383" spans="2:2" ht="16.5">
      <c r="B383" s="27">
        <v>6000</v>
      </c>
    </row>
    <row r="384" spans="2:2" ht="26.25">
      <c r="B384" s="33" t="s">
        <v>2</v>
      </c>
    </row>
    <row r="385" spans="2:2" ht="16.5">
      <c r="B385" s="25" t="s">
        <v>455</v>
      </c>
    </row>
    <row r="386" spans="2:2">
      <c r="B386" s="26" t="s">
        <v>1468</v>
      </c>
    </row>
    <row r="387" spans="2:2" ht="16.5">
      <c r="B387" s="27">
        <v>374.55</v>
      </c>
    </row>
    <row r="388" spans="2:2" ht="18.75">
      <c r="B388" s="8"/>
    </row>
    <row r="389" spans="2:2" ht="26.25">
      <c r="B389" s="33" t="s">
        <v>2</v>
      </c>
    </row>
    <row r="390" spans="2:2" ht="16.5">
      <c r="B390" s="25" t="s">
        <v>457</v>
      </c>
    </row>
    <row r="391" spans="2:2">
      <c r="B391" s="26" t="s">
        <v>110</v>
      </c>
    </row>
    <row r="392" spans="2:2" ht="16.5">
      <c r="B392" s="27">
        <v>600</v>
      </c>
    </row>
    <row r="393" spans="2:2" ht="26.25">
      <c r="B393" s="33" t="s">
        <v>2</v>
      </c>
    </row>
    <row r="394" spans="2:2" ht="16.5">
      <c r="B394" s="25" t="s">
        <v>347</v>
      </c>
    </row>
    <row r="395" spans="2:2">
      <c r="B395" s="26" t="s">
        <v>1469</v>
      </c>
    </row>
    <row r="396" spans="2:2" ht="16.5">
      <c r="B396" s="27">
        <v>1500</v>
      </c>
    </row>
    <row r="397" spans="2:2" ht="26.25">
      <c r="B397" s="33" t="s">
        <v>2</v>
      </c>
    </row>
    <row r="398" spans="2:2" ht="16.5">
      <c r="B398" s="25" t="s">
        <v>349</v>
      </c>
    </row>
    <row r="399" spans="2:2">
      <c r="B399" s="26" t="s">
        <v>1470</v>
      </c>
    </row>
    <row r="400" spans="2:2" ht="16.5">
      <c r="B400" s="27">
        <v>9600</v>
      </c>
    </row>
    <row r="401" spans="2:2" ht="26.25">
      <c r="B401" s="33" t="s">
        <v>2</v>
      </c>
    </row>
    <row r="402" spans="2:2" ht="16.5">
      <c r="B402" s="42" t="s">
        <v>117</v>
      </c>
    </row>
    <row r="403" spans="2:2" ht="23.25">
      <c r="B403" s="32" t="s">
        <v>1</v>
      </c>
    </row>
    <row r="404" spans="2:2" ht="16.5">
      <c r="B404" s="43">
        <v>22980</v>
      </c>
    </row>
    <row r="405" spans="2:2" ht="26.25">
      <c r="B405" s="33" t="s">
        <v>2</v>
      </c>
    </row>
    <row r="406" spans="2:2" ht="16.5">
      <c r="B406" s="25" t="s">
        <v>1471</v>
      </c>
    </row>
    <row r="407" spans="2:2">
      <c r="B407" s="26" t="s">
        <v>1472</v>
      </c>
    </row>
    <row r="408" spans="2:2" ht="16.5">
      <c r="B408" s="27">
        <v>3750</v>
      </c>
    </row>
    <row r="409" spans="2:2" ht="26.25">
      <c r="B409" s="33" t="s">
        <v>2</v>
      </c>
    </row>
    <row r="410" spans="2:2" ht="16.5">
      <c r="B410" s="25" t="s">
        <v>1473</v>
      </c>
    </row>
    <row r="411" spans="2:2">
      <c r="B411" s="26" t="s">
        <v>1474</v>
      </c>
    </row>
    <row r="412" spans="2:2" ht="16.5">
      <c r="B412" s="27">
        <v>3024</v>
      </c>
    </row>
    <row r="413" spans="2:2" ht="26.25">
      <c r="B413" s="33" t="s">
        <v>2</v>
      </c>
    </row>
    <row r="414" spans="2:2" ht="16.5">
      <c r="B414" s="25" t="s">
        <v>1475</v>
      </c>
    </row>
    <row r="415" spans="2:2">
      <c r="B415" s="26" t="s">
        <v>1476</v>
      </c>
    </row>
    <row r="416" spans="2:2" ht="16.5">
      <c r="B416" s="27">
        <v>2016</v>
      </c>
    </row>
    <row r="417" spans="2:2" ht="26.25">
      <c r="B417" s="33" t="s">
        <v>2</v>
      </c>
    </row>
    <row r="418" spans="2:2" ht="16.5">
      <c r="B418" s="25" t="s">
        <v>218</v>
      </c>
    </row>
    <row r="419" spans="2:2">
      <c r="B419" s="26" t="s">
        <v>1477</v>
      </c>
    </row>
    <row r="420" spans="2:2" ht="16.5">
      <c r="B420" s="27">
        <v>14190</v>
      </c>
    </row>
    <row r="421" spans="2:2" ht="26.25">
      <c r="B421" s="33" t="s">
        <v>2</v>
      </c>
    </row>
    <row r="422" spans="2:2" ht="16.5">
      <c r="B422" s="42" t="s">
        <v>38</v>
      </c>
    </row>
    <row r="423" spans="2:2" ht="23.25">
      <c r="B423" s="32" t="s">
        <v>1</v>
      </c>
    </row>
    <row r="424" spans="2:2" ht="16.5">
      <c r="B424" s="43">
        <v>29685</v>
      </c>
    </row>
    <row r="425" spans="2:2" ht="26.25">
      <c r="B425" s="33" t="s">
        <v>2</v>
      </c>
    </row>
    <row r="426" spans="2:2" ht="16.5">
      <c r="B426" s="25" t="s">
        <v>39</v>
      </c>
    </row>
    <row r="427" spans="2:2">
      <c r="B427" s="26" t="s">
        <v>1478</v>
      </c>
    </row>
    <row r="428" spans="2:2" ht="16.5">
      <c r="B428" s="27">
        <v>1800</v>
      </c>
    </row>
    <row r="429" spans="2:2" ht="26.25">
      <c r="B429" s="33" t="s">
        <v>2</v>
      </c>
    </row>
    <row r="430" spans="2:2" ht="16.5">
      <c r="B430" s="25" t="s">
        <v>1479</v>
      </c>
    </row>
    <row r="431" spans="2:2">
      <c r="B431" s="26" t="s">
        <v>1480</v>
      </c>
    </row>
    <row r="432" spans="2:2" ht="16.5">
      <c r="B432" s="27">
        <v>4500</v>
      </c>
    </row>
    <row r="433" spans="2:2" ht="26.25">
      <c r="B433" s="33" t="s">
        <v>2</v>
      </c>
    </row>
    <row r="434" spans="2:2" ht="16.5">
      <c r="B434" s="25" t="s">
        <v>1481</v>
      </c>
    </row>
    <row r="435" spans="2:2">
      <c r="B435" s="26" t="s">
        <v>1478</v>
      </c>
    </row>
    <row r="436" spans="2:2" ht="16.5">
      <c r="B436" s="27">
        <v>1800</v>
      </c>
    </row>
    <row r="437" spans="2:2" ht="26.25">
      <c r="B437" s="33" t="s">
        <v>2</v>
      </c>
    </row>
    <row r="438" spans="2:2" ht="16.5">
      <c r="B438" s="25" t="s">
        <v>1482</v>
      </c>
    </row>
    <row r="439" spans="2:2">
      <c r="B439" s="26" t="s">
        <v>1483</v>
      </c>
    </row>
    <row r="440" spans="2:2" ht="16.5">
      <c r="B440" s="27">
        <v>2700</v>
      </c>
    </row>
    <row r="441" spans="2:2" ht="26.25">
      <c r="B441" s="33" t="s">
        <v>2</v>
      </c>
    </row>
    <row r="442" spans="2:2" ht="16.5">
      <c r="B442" s="25" t="s">
        <v>1484</v>
      </c>
    </row>
    <row r="443" spans="2:2">
      <c r="B443" s="26" t="s">
        <v>182</v>
      </c>
    </row>
    <row r="444" spans="2:2" ht="16.5">
      <c r="B444" s="27">
        <v>5775</v>
      </c>
    </row>
    <row r="445" spans="2:2" ht="26.25">
      <c r="B445" s="33" t="s">
        <v>2</v>
      </c>
    </row>
    <row r="446" spans="2:2" ht="16.5">
      <c r="B446" s="25" t="s">
        <v>1485</v>
      </c>
    </row>
    <row r="447" spans="2:2">
      <c r="B447" s="26" t="s">
        <v>1486</v>
      </c>
    </row>
    <row r="448" spans="2:2" ht="16.5">
      <c r="B448" s="27">
        <v>2610</v>
      </c>
    </row>
    <row r="449" spans="2:2" ht="26.25">
      <c r="B449" s="33" t="s">
        <v>2</v>
      </c>
    </row>
    <row r="450" spans="2:2" ht="16.5">
      <c r="B450" s="25" t="s">
        <v>45</v>
      </c>
    </row>
    <row r="451" spans="2:2">
      <c r="B451" s="26" t="s">
        <v>383</v>
      </c>
    </row>
    <row r="452" spans="2:2" ht="16.5">
      <c r="B452" s="27">
        <v>300</v>
      </c>
    </row>
    <row r="453" spans="2:2" ht="26.25">
      <c r="B453" s="33" t="s">
        <v>2</v>
      </c>
    </row>
    <row r="454" spans="2:2" ht="16.5">
      <c r="B454" s="25" t="s">
        <v>47</v>
      </c>
    </row>
    <row r="455" spans="2:2">
      <c r="B455" s="26" t="s">
        <v>1487</v>
      </c>
    </row>
    <row r="456" spans="2:2" ht="16.5">
      <c r="B456" s="27">
        <v>10200</v>
      </c>
    </row>
    <row r="457" spans="2:2" ht="26.25">
      <c r="B457" s="33" t="s">
        <v>2</v>
      </c>
    </row>
    <row r="458" spans="2:2" ht="16.5">
      <c r="B458" s="42" t="s">
        <v>49</v>
      </c>
    </row>
    <row r="459" spans="2:2" ht="23.25">
      <c r="B459" s="32" t="s">
        <v>1</v>
      </c>
    </row>
    <row r="460" spans="2:2" ht="16.5">
      <c r="B460" s="43">
        <v>50250</v>
      </c>
    </row>
    <row r="461" spans="2:2" ht="26.25">
      <c r="B461" s="33" t="s">
        <v>2</v>
      </c>
    </row>
    <row r="462" spans="2:2" ht="16.5">
      <c r="B462" s="25" t="s">
        <v>225</v>
      </c>
    </row>
    <row r="463" spans="2:2">
      <c r="B463" s="26" t="s">
        <v>1488</v>
      </c>
    </row>
    <row r="464" spans="2:2" ht="16.5">
      <c r="B464" s="27">
        <v>18000</v>
      </c>
    </row>
    <row r="465" spans="2:2" ht="26.25">
      <c r="B465" s="33" t="s">
        <v>2</v>
      </c>
    </row>
    <row r="466" spans="2:2" ht="16.5">
      <c r="B466" s="25" t="s">
        <v>227</v>
      </c>
    </row>
    <row r="467" spans="2:2">
      <c r="B467" s="26" t="s">
        <v>1489</v>
      </c>
    </row>
    <row r="468" spans="2:2" ht="16.5">
      <c r="B468" s="27">
        <v>15000</v>
      </c>
    </row>
    <row r="469" spans="2:2" ht="26.25">
      <c r="B469" s="33" t="s">
        <v>2</v>
      </c>
    </row>
    <row r="470" spans="2:2" ht="16.5">
      <c r="B470" s="25" t="s">
        <v>1490</v>
      </c>
    </row>
    <row r="471" spans="2:2">
      <c r="B471" s="26" t="s">
        <v>1491</v>
      </c>
    </row>
    <row r="472" spans="2:2" ht="16.5">
      <c r="B472" s="27">
        <v>5382</v>
      </c>
    </row>
    <row r="473" spans="2:2" ht="18.75">
      <c r="B473" s="8"/>
    </row>
    <row r="474" spans="2:2" ht="26.25">
      <c r="B474" s="33" t="s">
        <v>2</v>
      </c>
    </row>
    <row r="475" spans="2:2" ht="16.5">
      <c r="B475" s="25" t="s">
        <v>56</v>
      </c>
    </row>
    <row r="476" spans="2:2">
      <c r="B476" s="26" t="s">
        <v>1492</v>
      </c>
    </row>
    <row r="477" spans="2:2" ht="16.5">
      <c r="B477" s="27">
        <v>11868</v>
      </c>
    </row>
    <row r="478" spans="2:2" ht="26.25">
      <c r="B478" s="33" t="s">
        <v>2</v>
      </c>
    </row>
    <row r="479" spans="2:2" ht="16.5">
      <c r="B479" s="42" t="s">
        <v>136</v>
      </c>
    </row>
    <row r="480" spans="2:2" ht="23.25">
      <c r="B480" s="32" t="s">
        <v>1</v>
      </c>
    </row>
    <row r="481" spans="2:2" ht="16.5">
      <c r="B481" s="43">
        <v>16020</v>
      </c>
    </row>
    <row r="482" spans="2:2" ht="26.25">
      <c r="B482" s="33" t="s">
        <v>2</v>
      </c>
    </row>
    <row r="483" spans="2:2" ht="16.5">
      <c r="B483" s="25" t="s">
        <v>1493</v>
      </c>
    </row>
    <row r="484" spans="2:2">
      <c r="B484" s="26" t="s">
        <v>1494</v>
      </c>
    </row>
    <row r="485" spans="2:2" ht="16.5">
      <c r="B485" s="27">
        <v>10920</v>
      </c>
    </row>
    <row r="486" spans="2:2" ht="26.25">
      <c r="B486" s="33" t="s">
        <v>2</v>
      </c>
    </row>
    <row r="487" spans="2:2" ht="16.5">
      <c r="B487" s="25" t="s">
        <v>1495</v>
      </c>
    </row>
    <row r="488" spans="2:2">
      <c r="B488" s="26" t="s">
        <v>1496</v>
      </c>
    </row>
    <row r="489" spans="2:2" ht="16.5">
      <c r="B489" s="27">
        <v>1700</v>
      </c>
    </row>
    <row r="490" spans="2:2" ht="26.25">
      <c r="B490" s="33" t="s">
        <v>2</v>
      </c>
    </row>
    <row r="491" spans="2:2" ht="16.5">
      <c r="B491" s="25" t="s">
        <v>141</v>
      </c>
    </row>
    <row r="492" spans="2:2">
      <c r="B492" s="26" t="s">
        <v>1497</v>
      </c>
    </row>
    <row r="493" spans="2:2" ht="16.5">
      <c r="B493" s="27">
        <v>3400</v>
      </c>
    </row>
    <row r="494" spans="2:2" ht="26.25">
      <c r="B494" s="33" t="s">
        <v>2</v>
      </c>
    </row>
    <row r="495" spans="2:2" ht="16.5">
      <c r="B495" s="42" t="s">
        <v>58</v>
      </c>
    </row>
    <row r="496" spans="2:2" ht="23.25">
      <c r="B496" s="32" t="s">
        <v>1</v>
      </c>
    </row>
    <row r="497" spans="2:2" ht="16.5">
      <c r="B497" s="43">
        <v>44655</v>
      </c>
    </row>
    <row r="498" spans="2:2" ht="26.25">
      <c r="B498" s="33" t="s">
        <v>2</v>
      </c>
    </row>
    <row r="499" spans="2:2" ht="16.5">
      <c r="B499" s="25" t="s">
        <v>1498</v>
      </c>
    </row>
    <row r="500" spans="2:2">
      <c r="B500" s="26" t="s">
        <v>1499</v>
      </c>
    </row>
    <row r="501" spans="2:2" ht="16.5">
      <c r="B501" s="27">
        <v>525</v>
      </c>
    </row>
    <row r="502" spans="2:2" ht="26.25">
      <c r="B502" s="33" t="s">
        <v>2</v>
      </c>
    </row>
    <row r="503" spans="2:2" ht="16.5">
      <c r="B503" s="25" t="s">
        <v>1500</v>
      </c>
    </row>
    <row r="504" spans="2:2">
      <c r="B504" s="26" t="s">
        <v>1501</v>
      </c>
    </row>
    <row r="505" spans="2:2" ht="16.5">
      <c r="B505" s="27">
        <v>720</v>
      </c>
    </row>
    <row r="506" spans="2:2" ht="26.25">
      <c r="B506" s="33" t="s">
        <v>2</v>
      </c>
    </row>
    <row r="507" spans="2:2" ht="16.5">
      <c r="B507" s="25" t="s">
        <v>1502</v>
      </c>
    </row>
    <row r="508" spans="2:2">
      <c r="B508" s="26" t="s">
        <v>1503</v>
      </c>
    </row>
    <row r="509" spans="2:2" ht="16.5">
      <c r="B509" s="27">
        <v>2550</v>
      </c>
    </row>
    <row r="510" spans="2:2" ht="26.25">
      <c r="B510" s="33" t="s">
        <v>2</v>
      </c>
    </row>
    <row r="511" spans="2:2" ht="16.5">
      <c r="B511" s="25" t="s">
        <v>1504</v>
      </c>
    </row>
    <row r="512" spans="2:2">
      <c r="B512" s="26" t="s">
        <v>1505</v>
      </c>
    </row>
    <row r="513" spans="2:2" ht="16.5">
      <c r="B513" s="27">
        <v>3600</v>
      </c>
    </row>
    <row r="514" spans="2:2" ht="26.25">
      <c r="B514" s="33" t="s">
        <v>2</v>
      </c>
    </row>
    <row r="515" spans="2:2" ht="16.5">
      <c r="B515" s="25" t="s">
        <v>1506</v>
      </c>
    </row>
    <row r="516" spans="2:2">
      <c r="B516" s="26" t="s">
        <v>1507</v>
      </c>
    </row>
    <row r="517" spans="2:2" ht="16.5">
      <c r="B517" s="27">
        <v>2850</v>
      </c>
    </row>
    <row r="518" spans="2:2" ht="26.25">
      <c r="B518" s="33" t="s">
        <v>2</v>
      </c>
    </row>
    <row r="519" spans="2:2" ht="16.5">
      <c r="B519" s="25" t="s">
        <v>1508</v>
      </c>
    </row>
    <row r="520" spans="2:2">
      <c r="B520" s="26" t="s">
        <v>1509</v>
      </c>
    </row>
    <row r="521" spans="2:2" ht="16.5">
      <c r="B521" s="27">
        <v>1350</v>
      </c>
    </row>
    <row r="522" spans="2:2" ht="26.25">
      <c r="B522" s="33" t="s">
        <v>2</v>
      </c>
    </row>
    <row r="523" spans="2:2" ht="16.5">
      <c r="B523" s="25" t="s">
        <v>1510</v>
      </c>
    </row>
    <row r="524" spans="2:2">
      <c r="B524" s="26" t="s">
        <v>243</v>
      </c>
    </row>
    <row r="525" spans="2:2" ht="16.5">
      <c r="B525" s="27">
        <v>750</v>
      </c>
    </row>
    <row r="526" spans="2:2" ht="26.25">
      <c r="B526" s="33" t="s">
        <v>2</v>
      </c>
    </row>
    <row r="527" spans="2:2" ht="16.5">
      <c r="B527" s="25" t="s">
        <v>1511</v>
      </c>
    </row>
    <row r="528" spans="2:2">
      <c r="B528" s="26" t="s">
        <v>1505</v>
      </c>
    </row>
    <row r="529" spans="2:2" ht="16.5">
      <c r="B529" s="27">
        <v>3600</v>
      </c>
    </row>
    <row r="530" spans="2:2" ht="26.25">
      <c r="B530" s="33" t="s">
        <v>2</v>
      </c>
    </row>
    <row r="531" spans="2:2" ht="16.5">
      <c r="B531" s="25" t="s">
        <v>1512</v>
      </c>
    </row>
    <row r="532" spans="2:2">
      <c r="B532" s="26" t="s">
        <v>1513</v>
      </c>
    </row>
    <row r="533" spans="2:2" ht="16.5">
      <c r="B533" s="27">
        <v>2250</v>
      </c>
    </row>
    <row r="534" spans="2:2" ht="26.25">
      <c r="B534" s="33" t="s">
        <v>2</v>
      </c>
    </row>
    <row r="535" spans="2:2" ht="16.5">
      <c r="B535" s="25" t="s">
        <v>1514</v>
      </c>
    </row>
    <row r="536" spans="2:2">
      <c r="B536" s="26" t="s">
        <v>1515</v>
      </c>
    </row>
    <row r="537" spans="2:2" ht="16.5">
      <c r="B537" s="27">
        <v>15120</v>
      </c>
    </row>
    <row r="538" spans="2:2" ht="26.25">
      <c r="B538" s="33" t="s">
        <v>2</v>
      </c>
    </row>
    <row r="539" spans="2:2" ht="16.5">
      <c r="B539" s="25" t="s">
        <v>1516</v>
      </c>
    </row>
    <row r="540" spans="2:2">
      <c r="B540" s="26" t="s">
        <v>1517</v>
      </c>
    </row>
    <row r="541" spans="2:2" ht="16.5">
      <c r="B541" s="27">
        <v>11340</v>
      </c>
    </row>
    <row r="542" spans="2:2" ht="26.25">
      <c r="B542" s="33" t="s">
        <v>2</v>
      </c>
    </row>
    <row r="543" spans="2:2" ht="16.5">
      <c r="B543" s="42" t="s">
        <v>73</v>
      </c>
    </row>
    <row r="544" spans="2:2" ht="23.25">
      <c r="B544" s="32" t="s">
        <v>1</v>
      </c>
    </row>
    <row r="545" spans="2:2" ht="16.5">
      <c r="B545" s="43">
        <v>129931.92</v>
      </c>
    </row>
    <row r="546" spans="2:2" ht="26.25">
      <c r="B546" s="33" t="s">
        <v>2</v>
      </c>
    </row>
    <row r="547" spans="2:2" ht="16.5">
      <c r="B547" s="25" t="s">
        <v>1518</v>
      </c>
    </row>
    <row r="548" spans="2:2">
      <c r="B548" s="26" t="s">
        <v>1503</v>
      </c>
    </row>
    <row r="549" spans="2:2" ht="16.5">
      <c r="B549" s="27">
        <v>2550</v>
      </c>
    </row>
    <row r="550" spans="2:2" ht="26.25">
      <c r="B550" s="33" t="s">
        <v>2</v>
      </c>
    </row>
    <row r="551" spans="2:2" ht="16.5">
      <c r="B551" s="25" t="s">
        <v>1519</v>
      </c>
    </row>
    <row r="552" spans="2:2">
      <c r="B552" s="26" t="s">
        <v>1520</v>
      </c>
    </row>
    <row r="553" spans="2:2" ht="16.5">
      <c r="B553" s="27">
        <v>1050</v>
      </c>
    </row>
    <row r="554" spans="2:2" ht="26.25">
      <c r="B554" s="33" t="s">
        <v>2</v>
      </c>
    </row>
    <row r="555" spans="2:2" ht="16.5">
      <c r="B555" s="25" t="s">
        <v>1521</v>
      </c>
    </row>
    <row r="556" spans="2:2">
      <c r="B556" s="26" t="s">
        <v>1522</v>
      </c>
    </row>
    <row r="557" spans="2:2" ht="16.5">
      <c r="B557" s="27">
        <v>2160</v>
      </c>
    </row>
    <row r="558" spans="2:2" ht="26.25">
      <c r="B558" s="33" t="s">
        <v>2</v>
      </c>
    </row>
    <row r="559" spans="2:2" ht="16.5">
      <c r="B559" s="25" t="s">
        <v>1308</v>
      </c>
    </row>
    <row r="560" spans="2:2">
      <c r="B560" s="26" t="s">
        <v>1523</v>
      </c>
    </row>
    <row r="561" spans="2:2" ht="16.5">
      <c r="B561" s="27">
        <v>3000</v>
      </c>
    </row>
    <row r="562" spans="2:2" ht="26.25">
      <c r="B562" s="33" t="s">
        <v>2</v>
      </c>
    </row>
    <row r="563" spans="2:2" ht="16.5">
      <c r="B563" s="25" t="s">
        <v>76</v>
      </c>
    </row>
    <row r="564" spans="2:2">
      <c r="B564" s="26" t="s">
        <v>1524</v>
      </c>
    </row>
    <row r="565" spans="2:2" ht="16.5">
      <c r="B565" s="27">
        <v>2756.4</v>
      </c>
    </row>
    <row r="566" spans="2:2" ht="18.75">
      <c r="B566" s="8"/>
    </row>
    <row r="567" spans="2:2" ht="26.25">
      <c r="B567" s="33" t="s">
        <v>2</v>
      </c>
    </row>
    <row r="568" spans="2:2" ht="16.5">
      <c r="B568" s="25" t="s">
        <v>1525</v>
      </c>
    </row>
    <row r="569" spans="2:2">
      <c r="B569" s="26" t="s">
        <v>1526</v>
      </c>
    </row>
    <row r="570" spans="2:2" ht="16.5">
      <c r="B570" s="27">
        <v>2700</v>
      </c>
    </row>
    <row r="571" spans="2:2" ht="26.25">
      <c r="B571" s="33" t="s">
        <v>2</v>
      </c>
    </row>
    <row r="572" spans="2:2" ht="16.5">
      <c r="B572" s="25" t="s">
        <v>78</v>
      </c>
    </row>
    <row r="573" spans="2:2">
      <c r="B573" s="26" t="s">
        <v>1527</v>
      </c>
    </row>
    <row r="574" spans="2:2" ht="16.5">
      <c r="B574" s="27">
        <v>2700</v>
      </c>
    </row>
    <row r="575" spans="2:2" ht="26.25">
      <c r="B575" s="33" t="s">
        <v>2</v>
      </c>
    </row>
    <row r="576" spans="2:2" ht="16.5">
      <c r="B576" s="25" t="s">
        <v>1528</v>
      </c>
    </row>
    <row r="577" spans="2:2">
      <c r="B577" s="26" t="s">
        <v>1529</v>
      </c>
    </row>
    <row r="578" spans="2:2" ht="16.5">
      <c r="B578" s="27">
        <v>9000</v>
      </c>
    </row>
    <row r="579" spans="2:2" ht="26.25">
      <c r="B579" s="33" t="s">
        <v>2</v>
      </c>
    </row>
    <row r="580" spans="2:2" ht="16.5">
      <c r="B580" s="25" t="s">
        <v>1530</v>
      </c>
    </row>
    <row r="581" spans="2:2">
      <c r="B581" s="26" t="s">
        <v>1531</v>
      </c>
    </row>
    <row r="582" spans="2:2" ht="16.5">
      <c r="B582" s="27">
        <v>6300</v>
      </c>
    </row>
    <row r="583" spans="2:2" ht="26.25">
      <c r="B583" s="33" t="s">
        <v>2</v>
      </c>
    </row>
    <row r="584" spans="2:2" ht="16.5">
      <c r="B584" s="25" t="s">
        <v>1532</v>
      </c>
    </row>
    <row r="585" spans="2:2">
      <c r="B585" s="26" t="s">
        <v>1533</v>
      </c>
    </row>
    <row r="586" spans="2:2" ht="16.5">
      <c r="B586" s="27">
        <v>3000</v>
      </c>
    </row>
    <row r="587" spans="2:2" ht="26.25">
      <c r="B587" s="33" t="s">
        <v>2</v>
      </c>
    </row>
    <row r="588" spans="2:2" ht="16.5">
      <c r="B588" s="25" t="s">
        <v>1534</v>
      </c>
    </row>
    <row r="589" spans="2:2">
      <c r="B589" s="26" t="s">
        <v>1535</v>
      </c>
    </row>
    <row r="590" spans="2:2" ht="16.5">
      <c r="B590" s="27">
        <v>1919.52</v>
      </c>
    </row>
    <row r="591" spans="2:2" ht="18.75">
      <c r="B591" s="8"/>
    </row>
    <row r="592" spans="2:2" ht="26.25">
      <c r="B592" s="33" t="s">
        <v>2</v>
      </c>
    </row>
    <row r="593" spans="2:2" ht="16.5">
      <c r="B593" s="25" t="s">
        <v>86</v>
      </c>
    </row>
    <row r="594" spans="2:2">
      <c r="B594" s="26" t="s">
        <v>1536</v>
      </c>
    </row>
    <row r="595" spans="2:2" ht="16.5">
      <c r="B595" s="27">
        <v>92796</v>
      </c>
    </row>
    <row r="596" spans="2:2" ht="26.25">
      <c r="B596" s="33" t="s">
        <v>2</v>
      </c>
    </row>
    <row r="597" spans="2:2" ht="16.5">
      <c r="B597" s="42" t="s">
        <v>282</v>
      </c>
    </row>
    <row r="598" spans="2:2" ht="23.25">
      <c r="B598" s="32" t="s">
        <v>1</v>
      </c>
    </row>
    <row r="599" spans="2:2" ht="16.5">
      <c r="B599" s="43">
        <v>45855</v>
      </c>
    </row>
    <row r="600" spans="2:2" ht="26.25">
      <c r="B600" s="33" t="s">
        <v>2</v>
      </c>
    </row>
    <row r="601" spans="2:2" ht="16.5">
      <c r="B601" s="25" t="s">
        <v>1537</v>
      </c>
    </row>
    <row r="602" spans="2:2">
      <c r="B602" s="26" t="s">
        <v>1538</v>
      </c>
    </row>
    <row r="603" spans="2:2" ht="16.5">
      <c r="B603" s="27">
        <v>8400</v>
      </c>
    </row>
    <row r="604" spans="2:2" ht="26.25">
      <c r="B604" s="33" t="s">
        <v>2</v>
      </c>
    </row>
    <row r="605" spans="2:2" ht="16.5">
      <c r="B605" s="25" t="s">
        <v>1539</v>
      </c>
    </row>
    <row r="606" spans="2:2">
      <c r="B606" s="26" t="s">
        <v>1540</v>
      </c>
    </row>
    <row r="607" spans="2:2" ht="16.5">
      <c r="B607" s="27">
        <v>9600</v>
      </c>
    </row>
    <row r="608" spans="2:2" ht="26.25">
      <c r="B608" s="33" t="s">
        <v>2</v>
      </c>
    </row>
    <row r="609" spans="2:2" ht="16.5">
      <c r="B609" s="25" t="s">
        <v>1541</v>
      </c>
    </row>
    <row r="610" spans="2:2">
      <c r="B610" s="26" t="s">
        <v>1542</v>
      </c>
    </row>
    <row r="611" spans="2:2" ht="16.5">
      <c r="B611" s="27">
        <v>7200</v>
      </c>
    </row>
    <row r="612" spans="2:2" ht="26.25">
      <c r="B612" s="33" t="s">
        <v>2</v>
      </c>
    </row>
    <row r="613" spans="2:2" ht="16.5">
      <c r="B613" s="25" t="s">
        <v>1543</v>
      </c>
    </row>
    <row r="614" spans="2:2">
      <c r="B614" s="26" t="s">
        <v>1436</v>
      </c>
    </row>
    <row r="615" spans="2:2" ht="16.5">
      <c r="B615" s="27">
        <v>5400</v>
      </c>
    </row>
    <row r="616" spans="2:2" ht="26.25">
      <c r="B616" s="33" t="s">
        <v>2</v>
      </c>
    </row>
    <row r="617" spans="2:2" ht="16.5">
      <c r="B617" s="25" t="s">
        <v>1544</v>
      </c>
    </row>
    <row r="618" spans="2:2">
      <c r="B618" s="26" t="s">
        <v>1545</v>
      </c>
    </row>
    <row r="619" spans="2:2" ht="16.5">
      <c r="B619" s="27">
        <v>1260</v>
      </c>
    </row>
    <row r="620" spans="2:2" ht="26.25">
      <c r="B620" s="33" t="s">
        <v>2</v>
      </c>
    </row>
    <row r="621" spans="2:2" ht="16.5">
      <c r="B621" s="25" t="s">
        <v>1133</v>
      </c>
    </row>
    <row r="622" spans="2:2">
      <c r="B622" s="26" t="s">
        <v>1546</v>
      </c>
    </row>
    <row r="623" spans="2:2" ht="16.5">
      <c r="B623" s="27">
        <v>555</v>
      </c>
    </row>
    <row r="624" spans="2:2" ht="26.25">
      <c r="B624" s="33" t="s">
        <v>2</v>
      </c>
    </row>
    <row r="625" spans="2:2" ht="16.5">
      <c r="B625" s="25" t="s">
        <v>293</v>
      </c>
    </row>
    <row r="626" spans="2:2">
      <c r="B626" s="26" t="s">
        <v>1547</v>
      </c>
    </row>
    <row r="627" spans="2:2" ht="16.5">
      <c r="B627" s="27">
        <v>13440</v>
      </c>
    </row>
    <row r="628" spans="2:2" ht="26.25">
      <c r="B628" s="33" t="s">
        <v>2</v>
      </c>
    </row>
    <row r="629" spans="2:2" ht="16.5">
      <c r="B629" s="42" t="s">
        <v>161</v>
      </c>
    </row>
    <row r="630" spans="2:2" ht="23.25">
      <c r="B630" s="32" t="s">
        <v>1</v>
      </c>
    </row>
    <row r="631" spans="2:2" ht="16.5">
      <c r="B631" s="43">
        <v>12255</v>
      </c>
    </row>
    <row r="632" spans="2:2" ht="26.25">
      <c r="B632" s="33" t="s">
        <v>2</v>
      </c>
    </row>
    <row r="633" spans="2:2" ht="16.5">
      <c r="B633" s="25" t="s">
        <v>1548</v>
      </c>
    </row>
    <row r="634" spans="2:2">
      <c r="B634" s="26" t="s">
        <v>1549</v>
      </c>
    </row>
    <row r="635" spans="2:2" ht="16.5">
      <c r="B635" s="27">
        <v>3897</v>
      </c>
    </row>
    <row r="636" spans="2:2" ht="26.25">
      <c r="B636" s="33" t="s">
        <v>2</v>
      </c>
    </row>
    <row r="637" spans="2:2" ht="16.5">
      <c r="B637" s="25" t="s">
        <v>1550</v>
      </c>
    </row>
    <row r="638" spans="2:2">
      <c r="B638" s="26" t="s">
        <v>1551</v>
      </c>
    </row>
    <row r="639" spans="2:2" ht="16.5">
      <c r="B639" s="27">
        <v>2697</v>
      </c>
    </row>
    <row r="640" spans="2:2" ht="26.25">
      <c r="B640" s="33" t="s">
        <v>2</v>
      </c>
    </row>
    <row r="641" spans="2:2" ht="16.5">
      <c r="B641" s="25" t="s">
        <v>1552</v>
      </c>
    </row>
    <row r="642" spans="2:2">
      <c r="B642" s="26" t="s">
        <v>1553</v>
      </c>
    </row>
    <row r="643" spans="2:2" ht="16.5">
      <c r="B643" s="27">
        <v>1947</v>
      </c>
    </row>
    <row r="644" spans="2:2" ht="26.25">
      <c r="B644" s="33" t="s">
        <v>2</v>
      </c>
    </row>
    <row r="645" spans="2:2" ht="16.5">
      <c r="B645" s="25" t="s">
        <v>1554</v>
      </c>
    </row>
    <row r="646" spans="2:2">
      <c r="B646" s="26" t="s">
        <v>1555</v>
      </c>
    </row>
    <row r="647" spans="2:2" ht="16.5">
      <c r="B647" s="27">
        <v>987</v>
      </c>
    </row>
    <row r="648" spans="2:2" ht="26.25">
      <c r="B648" s="33" t="s">
        <v>2</v>
      </c>
    </row>
    <row r="649" spans="2:2" ht="16.5">
      <c r="B649" s="25" t="s">
        <v>1556</v>
      </c>
    </row>
    <row r="650" spans="2:2">
      <c r="B650" s="26" t="s">
        <v>1557</v>
      </c>
    </row>
    <row r="651" spans="2:2" ht="16.5">
      <c r="B651" s="27">
        <v>387</v>
      </c>
    </row>
    <row r="652" spans="2:2" ht="26.25">
      <c r="B652" s="33" t="s">
        <v>2</v>
      </c>
    </row>
    <row r="653" spans="2:2" ht="16.5">
      <c r="B653" s="25" t="s">
        <v>170</v>
      </c>
    </row>
    <row r="654" spans="2:2">
      <c r="B654" s="26" t="s">
        <v>1558</v>
      </c>
    </row>
    <row r="655" spans="2:2" ht="16.5">
      <c r="B655" s="27">
        <v>2340</v>
      </c>
    </row>
    <row r="656" spans="2:2" ht="26.25">
      <c r="B656" s="33" t="s">
        <v>2</v>
      </c>
    </row>
    <row r="657" spans="2:2" ht="16.5">
      <c r="B657" s="42" t="s">
        <v>97</v>
      </c>
    </row>
    <row r="658" spans="2:2" ht="16.5">
      <c r="B658" s="28" t="s">
        <v>98</v>
      </c>
    </row>
    <row r="659" spans="2:2" ht="16.5">
      <c r="B659" s="44">
        <v>1143931.69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62F5-ED72-4EEB-845F-E5E2EADA6D47}">
  <dimension ref="A1:B256"/>
  <sheetViews>
    <sheetView topLeftCell="A10" workbookViewId="0">
      <selection activeCell="B1" sqref="B1"/>
    </sheetView>
  </sheetViews>
  <sheetFormatPr defaultRowHeight="15"/>
  <cols>
    <col min="1" max="1" width="28.7109375" customWidth="1"/>
    <col min="2" max="2" width="99.7109375" customWidth="1"/>
  </cols>
  <sheetData>
    <row r="1" spans="1:2" ht="244.15" customHeight="1">
      <c r="A1" s="12" t="s">
        <v>172</v>
      </c>
      <c r="B1" s="11" t="s">
        <v>173</v>
      </c>
    </row>
    <row r="7" spans="1:2">
      <c r="A7" s="1" t="s">
        <v>0</v>
      </c>
    </row>
    <row r="8" spans="1:2" ht="18">
      <c r="A8" s="2" t="s">
        <v>1</v>
      </c>
    </row>
    <row r="9" spans="1:2">
      <c r="A9" s="3">
        <v>2131.5</v>
      </c>
    </row>
    <row r="10" spans="1:2" ht="21.75">
      <c r="A10" s="4" t="s">
        <v>2</v>
      </c>
    </row>
    <row r="11" spans="1:2" ht="25.5">
      <c r="A11" s="5" t="s">
        <v>3</v>
      </c>
    </row>
    <row r="12" spans="1:2">
      <c r="A12" s="6" t="s">
        <v>101</v>
      </c>
    </row>
    <row r="13" spans="1:2">
      <c r="A13" s="7">
        <v>37.5</v>
      </c>
    </row>
    <row r="14" spans="1:2" ht="21.75">
      <c r="A14" s="4" t="s">
        <v>2</v>
      </c>
    </row>
    <row r="15" spans="1:2">
      <c r="A15" s="5" t="s">
        <v>5</v>
      </c>
    </row>
    <row r="16" spans="1:2">
      <c r="A16" s="6" t="s">
        <v>6</v>
      </c>
    </row>
    <row r="17" spans="1:1">
      <c r="A17" s="7">
        <v>616</v>
      </c>
    </row>
    <row r="18" spans="1:1" ht="21.75">
      <c r="A18" s="4" t="s">
        <v>2</v>
      </c>
    </row>
    <row r="19" spans="1:1">
      <c r="A19" s="5" t="s">
        <v>102</v>
      </c>
    </row>
    <row r="20" spans="1:1">
      <c r="A20" s="6" t="s">
        <v>103</v>
      </c>
    </row>
    <row r="21" spans="1:1">
      <c r="A21" s="7">
        <v>308</v>
      </c>
    </row>
    <row r="22" spans="1:1" ht="21.75">
      <c r="A22" s="4" t="s">
        <v>2</v>
      </c>
    </row>
    <row r="23" spans="1:1">
      <c r="A23" s="5" t="s">
        <v>104</v>
      </c>
    </row>
    <row r="24" spans="1:1">
      <c r="A24" s="6" t="s">
        <v>105</v>
      </c>
    </row>
    <row r="25" spans="1:1">
      <c r="A25" s="7">
        <v>231</v>
      </c>
    </row>
    <row r="26" spans="1:1" ht="21.75">
      <c r="A26" s="4" t="s">
        <v>2</v>
      </c>
    </row>
    <row r="27" spans="1:1">
      <c r="A27" s="5" t="s">
        <v>106</v>
      </c>
    </row>
    <row r="28" spans="1:1">
      <c r="A28" s="6" t="s">
        <v>105</v>
      </c>
    </row>
    <row r="29" spans="1:1">
      <c r="A29" s="7">
        <v>231</v>
      </c>
    </row>
    <row r="30" spans="1:1" ht="21.75">
      <c r="A30" s="4" t="s">
        <v>2</v>
      </c>
    </row>
    <row r="31" spans="1:1">
      <c r="A31" s="5" t="s">
        <v>13</v>
      </c>
    </row>
    <row r="32" spans="1:1">
      <c r="A32" s="6" t="s">
        <v>8</v>
      </c>
    </row>
    <row r="33" spans="1:1">
      <c r="A33" s="7">
        <v>154</v>
      </c>
    </row>
    <row r="34" spans="1:1" ht="21.75">
      <c r="A34" s="4" t="s">
        <v>2</v>
      </c>
    </row>
    <row r="35" spans="1:1">
      <c r="A35" s="5" t="s">
        <v>15</v>
      </c>
    </row>
    <row r="36" spans="1:1">
      <c r="A36" s="6" t="s">
        <v>8</v>
      </c>
    </row>
    <row r="37" spans="1:1">
      <c r="A37" s="7">
        <v>154</v>
      </c>
    </row>
    <row r="38" spans="1:1" ht="21.75">
      <c r="A38" s="4" t="s">
        <v>2</v>
      </c>
    </row>
    <row r="39" spans="1:1">
      <c r="A39" s="5" t="s">
        <v>17</v>
      </c>
    </row>
    <row r="40" spans="1:1">
      <c r="A40" s="6" t="s">
        <v>18</v>
      </c>
    </row>
    <row r="41" spans="1:1">
      <c r="A41" s="7">
        <v>400</v>
      </c>
    </row>
    <row r="42" spans="1:1" ht="21.75">
      <c r="A42" s="4" t="s">
        <v>2</v>
      </c>
    </row>
    <row r="43" spans="1:1">
      <c r="A43" s="1" t="s">
        <v>19</v>
      </c>
    </row>
    <row r="44" spans="1:1" ht="18">
      <c r="A44" s="2" t="s">
        <v>1</v>
      </c>
    </row>
    <row r="45" spans="1:1">
      <c r="A45" s="3">
        <v>4614</v>
      </c>
    </row>
    <row r="46" spans="1:1" ht="21.75">
      <c r="A46" s="4" t="s">
        <v>2</v>
      </c>
    </row>
    <row r="47" spans="1:1">
      <c r="A47" s="5" t="s">
        <v>107</v>
      </c>
    </row>
    <row r="48" spans="1:1">
      <c r="A48" s="6" t="s">
        <v>108</v>
      </c>
    </row>
    <row r="49" spans="1:1">
      <c r="A49" s="7">
        <v>1200</v>
      </c>
    </row>
    <row r="50" spans="1:1" ht="21.75">
      <c r="A50" s="4" t="s">
        <v>2</v>
      </c>
    </row>
    <row r="51" spans="1:1">
      <c r="A51" s="5" t="s">
        <v>109</v>
      </c>
    </row>
    <row r="52" spans="1:1">
      <c r="A52" s="6" t="s">
        <v>110</v>
      </c>
    </row>
    <row r="53" spans="1:1">
      <c r="A53" s="7">
        <v>600</v>
      </c>
    </row>
    <row r="54" spans="1:1" ht="21.75">
      <c r="A54" s="4" t="s">
        <v>2</v>
      </c>
    </row>
    <row r="55" spans="1:1">
      <c r="A55" s="5" t="s">
        <v>111</v>
      </c>
    </row>
    <row r="56" spans="1:1">
      <c r="A56" s="6" t="s">
        <v>112</v>
      </c>
    </row>
    <row r="57" spans="1:1">
      <c r="A57" s="7">
        <v>630</v>
      </c>
    </row>
    <row r="58" spans="1:1" ht="21.75">
      <c r="A58" s="4" t="s">
        <v>2</v>
      </c>
    </row>
    <row r="59" spans="1:1" ht="25.5">
      <c r="A59" s="5" t="s">
        <v>113</v>
      </c>
    </row>
    <row r="60" spans="1:1">
      <c r="A60" s="6" t="s">
        <v>114</v>
      </c>
    </row>
    <row r="61" spans="1:1">
      <c r="A61" s="7">
        <v>1560</v>
      </c>
    </row>
    <row r="62" spans="1:1" ht="21.75">
      <c r="A62" s="4" t="s">
        <v>2</v>
      </c>
    </row>
    <row r="63" spans="1:1" ht="25.5">
      <c r="A63" s="5" t="s">
        <v>115</v>
      </c>
    </row>
    <row r="64" spans="1:1">
      <c r="A64" s="6" t="s">
        <v>116</v>
      </c>
    </row>
    <row r="65" spans="1:1">
      <c r="A65" s="7">
        <v>624</v>
      </c>
    </row>
    <row r="66" spans="1:1" ht="21.75">
      <c r="A66" s="4" t="s">
        <v>2</v>
      </c>
    </row>
    <row r="67" spans="1:1">
      <c r="A67" s="1" t="s">
        <v>117</v>
      </c>
    </row>
    <row r="68" spans="1:1" ht="18">
      <c r="A68" s="2" t="s">
        <v>1</v>
      </c>
    </row>
    <row r="69" spans="1:1">
      <c r="A69" s="3">
        <v>377</v>
      </c>
    </row>
    <row r="70" spans="1:1" ht="21.75">
      <c r="A70" s="4" t="s">
        <v>2</v>
      </c>
    </row>
    <row r="71" spans="1:1" ht="25.5">
      <c r="A71" s="5" t="s">
        <v>118</v>
      </c>
    </row>
    <row r="72" spans="1:1">
      <c r="A72" s="6" t="s">
        <v>119</v>
      </c>
    </row>
    <row r="73" spans="1:1">
      <c r="A73" s="7">
        <v>119</v>
      </c>
    </row>
    <row r="74" spans="1:1" ht="18.75">
      <c r="A74" s="8"/>
    </row>
    <row r="75" spans="1:1" ht="21.75">
      <c r="A75" s="4" t="s">
        <v>2</v>
      </c>
    </row>
    <row r="76" spans="1:1" ht="25.5">
      <c r="A76" s="5" t="s">
        <v>120</v>
      </c>
    </row>
    <row r="77" spans="1:1">
      <c r="A77" s="6" t="s">
        <v>121</v>
      </c>
    </row>
    <row r="78" spans="1:1">
      <c r="A78" s="7">
        <v>258</v>
      </c>
    </row>
    <row r="79" spans="1:1" ht="21.75">
      <c r="A79" s="4" t="s">
        <v>2</v>
      </c>
    </row>
    <row r="80" spans="1:1">
      <c r="A80" s="1" t="s">
        <v>38</v>
      </c>
    </row>
    <row r="81" spans="1:1" ht="18">
      <c r="A81" s="2" t="s">
        <v>1</v>
      </c>
    </row>
    <row r="82" spans="1:1">
      <c r="A82" s="3">
        <v>725</v>
      </c>
    </row>
    <row r="83" spans="1:1" ht="21.75">
      <c r="A83" s="4" t="s">
        <v>2</v>
      </c>
    </row>
    <row r="84" spans="1:1" ht="25.5">
      <c r="A84" s="5" t="s">
        <v>39</v>
      </c>
    </row>
    <row r="85" spans="1:1">
      <c r="A85" s="6" t="s">
        <v>27</v>
      </c>
    </row>
    <row r="86" spans="1:1">
      <c r="A86" s="7">
        <v>45</v>
      </c>
    </row>
    <row r="87" spans="1:1" ht="21.75">
      <c r="A87" s="4" t="s">
        <v>2</v>
      </c>
    </row>
    <row r="88" spans="1:1" ht="25.5">
      <c r="A88" s="5" t="s">
        <v>122</v>
      </c>
    </row>
    <row r="89" spans="1:1">
      <c r="A89" s="6" t="s">
        <v>123</v>
      </c>
    </row>
    <row r="90" spans="1:1">
      <c r="A90" s="7">
        <v>112.5</v>
      </c>
    </row>
    <row r="91" spans="1:1" ht="21.75">
      <c r="A91" s="4" t="s">
        <v>2</v>
      </c>
    </row>
    <row r="92" spans="1:1" ht="25.5">
      <c r="A92" s="5" t="s">
        <v>124</v>
      </c>
    </row>
    <row r="93" spans="1:1">
      <c r="A93" s="6" t="s">
        <v>27</v>
      </c>
    </row>
    <row r="94" spans="1:1">
      <c r="A94" s="7">
        <v>45</v>
      </c>
    </row>
    <row r="95" spans="1:1" ht="21.75">
      <c r="A95" s="4" t="s">
        <v>2</v>
      </c>
    </row>
    <row r="96" spans="1:1" ht="25.5">
      <c r="A96" s="5" t="s">
        <v>43</v>
      </c>
    </row>
    <row r="97" spans="1:1">
      <c r="A97" s="6" t="s">
        <v>125</v>
      </c>
    </row>
    <row r="98" spans="1:1">
      <c r="A98" s="7">
        <v>165</v>
      </c>
    </row>
    <row r="99" spans="1:1" ht="21.75">
      <c r="A99" s="4" t="s">
        <v>2</v>
      </c>
    </row>
    <row r="100" spans="1:1" ht="25.5">
      <c r="A100" s="5" t="s">
        <v>45</v>
      </c>
    </row>
    <row r="101" spans="1:1">
      <c r="A101" s="6" t="s">
        <v>126</v>
      </c>
    </row>
    <row r="102" spans="1:1">
      <c r="A102" s="7">
        <v>7.5</v>
      </c>
    </row>
    <row r="103" spans="1:1" ht="21.75">
      <c r="A103" s="4" t="s">
        <v>2</v>
      </c>
    </row>
    <row r="104" spans="1:1">
      <c r="A104" s="5" t="s">
        <v>47</v>
      </c>
    </row>
    <row r="105" spans="1:1">
      <c r="A105" s="6" t="s">
        <v>48</v>
      </c>
    </row>
    <row r="106" spans="1:1">
      <c r="A106" s="7">
        <v>340</v>
      </c>
    </row>
    <row r="107" spans="1:1" ht="21.75">
      <c r="A107" s="4" t="s">
        <v>2</v>
      </c>
    </row>
    <row r="108" spans="1:1">
      <c r="A108" s="5" t="s">
        <v>127</v>
      </c>
    </row>
    <row r="109" spans="1:1">
      <c r="A109" s="6" t="s">
        <v>128</v>
      </c>
    </row>
    <row r="110" spans="1:1">
      <c r="A110" s="7">
        <v>10</v>
      </c>
    </row>
    <row r="111" spans="1:1" ht="21.75">
      <c r="A111" s="4" t="s">
        <v>2</v>
      </c>
    </row>
    <row r="112" spans="1:1">
      <c r="A112" s="1" t="s">
        <v>49</v>
      </c>
    </row>
    <row r="113" spans="1:1" ht="18">
      <c r="A113" s="2" t="s">
        <v>1</v>
      </c>
    </row>
    <row r="114" spans="1:1">
      <c r="A114" s="3">
        <v>18350</v>
      </c>
    </row>
    <row r="115" spans="1:1" ht="21.75">
      <c r="A115" s="4" t="s">
        <v>2</v>
      </c>
    </row>
    <row r="116" spans="1:1">
      <c r="A116" s="5" t="s">
        <v>129</v>
      </c>
    </row>
    <row r="117" spans="1:1">
      <c r="A117" s="6" t="s">
        <v>130</v>
      </c>
    </row>
    <row r="118" spans="1:1">
      <c r="A118" s="7">
        <v>7500</v>
      </c>
    </row>
    <row r="119" spans="1:1" ht="21.75">
      <c r="A119" s="4" t="s">
        <v>2</v>
      </c>
    </row>
    <row r="120" spans="1:1">
      <c r="A120" s="5" t="s">
        <v>131</v>
      </c>
    </row>
    <row r="121" spans="1:1">
      <c r="A121" s="6" t="s">
        <v>132</v>
      </c>
    </row>
    <row r="122" spans="1:1">
      <c r="A122" s="7">
        <v>6250</v>
      </c>
    </row>
    <row r="123" spans="1:1" ht="21.75">
      <c r="A123" s="4" t="s">
        <v>2</v>
      </c>
    </row>
    <row r="124" spans="1:1">
      <c r="A124" s="5" t="s">
        <v>52</v>
      </c>
    </row>
    <row r="125" spans="1:1">
      <c r="A125" s="6" t="s">
        <v>133</v>
      </c>
    </row>
    <row r="126" spans="1:1">
      <c r="A126" s="7">
        <v>150</v>
      </c>
    </row>
    <row r="127" spans="1:1" ht="21.75">
      <c r="A127" s="4" t="s">
        <v>2</v>
      </c>
    </row>
    <row r="128" spans="1:1">
      <c r="A128" s="5" t="s">
        <v>54</v>
      </c>
    </row>
    <row r="129" spans="1:1">
      <c r="A129" s="6" t="s">
        <v>134</v>
      </c>
    </row>
    <row r="130" spans="1:1">
      <c r="A130" s="7">
        <v>150</v>
      </c>
    </row>
    <row r="131" spans="1:1" ht="21.75">
      <c r="A131" s="4" t="s">
        <v>2</v>
      </c>
    </row>
    <row r="132" spans="1:1">
      <c r="A132" s="5" t="s">
        <v>56</v>
      </c>
    </row>
    <row r="133" spans="1:1">
      <c r="A133" s="6" t="s">
        <v>135</v>
      </c>
    </row>
    <row r="134" spans="1:1">
      <c r="A134" s="7">
        <v>4300</v>
      </c>
    </row>
    <row r="135" spans="1:1" ht="21.75">
      <c r="A135" s="4" t="s">
        <v>2</v>
      </c>
    </row>
    <row r="136" spans="1:1">
      <c r="A136" s="1" t="s">
        <v>136</v>
      </c>
    </row>
    <row r="137" spans="1:1" ht="18">
      <c r="A137" s="2" t="s">
        <v>1</v>
      </c>
    </row>
    <row r="138" spans="1:1">
      <c r="A138" s="3">
        <v>4650</v>
      </c>
    </row>
    <row r="139" spans="1:1" ht="21.75">
      <c r="A139" s="4" t="s">
        <v>2</v>
      </c>
    </row>
    <row r="140" spans="1:1" ht="25.5">
      <c r="A140" s="5" t="s">
        <v>137</v>
      </c>
    </row>
    <row r="141" spans="1:1">
      <c r="A141" s="6" t="s">
        <v>138</v>
      </c>
    </row>
    <row r="142" spans="1:1">
      <c r="A142" s="7">
        <v>2600</v>
      </c>
    </row>
    <row r="143" spans="1:1" ht="21.75">
      <c r="A143" s="4" t="s">
        <v>2</v>
      </c>
    </row>
    <row r="144" spans="1:1" ht="25.5">
      <c r="A144" s="5" t="s">
        <v>139</v>
      </c>
    </row>
    <row r="145" spans="1:1">
      <c r="A145" s="6" t="s">
        <v>140</v>
      </c>
    </row>
    <row r="146" spans="1:1">
      <c r="A146" s="7">
        <v>400</v>
      </c>
    </row>
    <row r="147" spans="1:1" ht="21.75">
      <c r="A147" s="4" t="s">
        <v>2</v>
      </c>
    </row>
    <row r="148" spans="1:1" ht="25.5">
      <c r="A148" s="5" t="s">
        <v>141</v>
      </c>
    </row>
    <row r="149" spans="1:1">
      <c r="A149" s="6" t="s">
        <v>142</v>
      </c>
    </row>
    <row r="150" spans="1:1">
      <c r="A150" s="7">
        <v>800</v>
      </c>
    </row>
    <row r="151" spans="1:1" ht="21.75">
      <c r="A151" s="4" t="s">
        <v>2</v>
      </c>
    </row>
    <row r="152" spans="1:1">
      <c r="A152" s="5" t="s">
        <v>143</v>
      </c>
    </row>
    <row r="153" spans="1:1">
      <c r="A153" s="6" t="s">
        <v>144</v>
      </c>
    </row>
    <row r="154" spans="1:1">
      <c r="A154" s="7">
        <v>150</v>
      </c>
    </row>
    <row r="155" spans="1:1" ht="21.75">
      <c r="A155" s="4" t="s">
        <v>2</v>
      </c>
    </row>
    <row r="156" spans="1:1">
      <c r="A156" s="5" t="s">
        <v>145</v>
      </c>
    </row>
    <row r="157" spans="1:1">
      <c r="A157" s="6" t="s">
        <v>146</v>
      </c>
    </row>
    <row r="158" spans="1:1">
      <c r="A158" s="7">
        <v>200</v>
      </c>
    </row>
    <row r="159" spans="1:1" ht="21.75">
      <c r="A159" s="4" t="s">
        <v>2</v>
      </c>
    </row>
    <row r="160" spans="1:1">
      <c r="A160" s="5" t="s">
        <v>147</v>
      </c>
    </row>
    <row r="161" spans="1:1">
      <c r="A161" s="6" t="s">
        <v>148</v>
      </c>
    </row>
    <row r="162" spans="1:1">
      <c r="A162" s="7">
        <v>500</v>
      </c>
    </row>
    <row r="163" spans="1:1" ht="21.75">
      <c r="A163" s="4" t="s">
        <v>2</v>
      </c>
    </row>
    <row r="164" spans="1:1">
      <c r="A164" s="1" t="s">
        <v>58</v>
      </c>
    </row>
    <row r="165" spans="1:1" ht="18">
      <c r="A165" s="2" t="s">
        <v>1</v>
      </c>
    </row>
    <row r="166" spans="1:1">
      <c r="A166" s="3">
        <v>1153.8</v>
      </c>
    </row>
    <row r="167" spans="1:1" ht="21.75">
      <c r="A167" s="4" t="s">
        <v>2</v>
      </c>
    </row>
    <row r="168" spans="1:1" ht="25.5">
      <c r="A168" s="5" t="s">
        <v>149</v>
      </c>
    </row>
    <row r="169" spans="1:1">
      <c r="A169" s="6" t="s">
        <v>150</v>
      </c>
    </row>
    <row r="170" spans="1:1">
      <c r="A170" s="7">
        <v>379</v>
      </c>
    </row>
    <row r="171" spans="1:1" ht="18.75">
      <c r="A171" s="8"/>
    </row>
    <row r="172" spans="1:1" ht="21.75">
      <c r="A172" s="4" t="s">
        <v>2</v>
      </c>
    </row>
    <row r="173" spans="1:1">
      <c r="A173" s="5" t="s">
        <v>151</v>
      </c>
    </row>
    <row r="174" spans="1:1">
      <c r="A174" s="6" t="s">
        <v>144</v>
      </c>
    </row>
    <row r="175" spans="1:1">
      <c r="A175" s="7">
        <v>150</v>
      </c>
    </row>
    <row r="176" spans="1:1" ht="21.75">
      <c r="A176" s="4" t="s">
        <v>2</v>
      </c>
    </row>
    <row r="177" spans="1:1">
      <c r="A177" s="5" t="s">
        <v>63</v>
      </c>
    </row>
    <row r="178" spans="1:1">
      <c r="A178" s="6" t="s">
        <v>152</v>
      </c>
    </row>
    <row r="179" spans="1:1">
      <c r="A179" s="7">
        <v>50</v>
      </c>
    </row>
    <row r="180" spans="1:1" ht="21.75">
      <c r="A180" s="4" t="s">
        <v>2</v>
      </c>
    </row>
    <row r="181" spans="1:1">
      <c r="A181" s="5" t="s">
        <v>65</v>
      </c>
    </row>
    <row r="182" spans="1:1">
      <c r="A182" s="6" t="s">
        <v>66</v>
      </c>
    </row>
    <row r="183" spans="1:1">
      <c r="A183" s="7">
        <v>8</v>
      </c>
    </row>
    <row r="184" spans="1:1" ht="18.75">
      <c r="A184" s="8"/>
    </row>
    <row r="185" spans="1:1" ht="21.75">
      <c r="A185" s="4" t="s">
        <v>2</v>
      </c>
    </row>
    <row r="186" spans="1:1" ht="25.5">
      <c r="A186" s="5" t="s">
        <v>153</v>
      </c>
    </row>
    <row r="187" spans="1:1">
      <c r="A187" s="6" t="s">
        <v>154</v>
      </c>
    </row>
    <row r="188" spans="1:1">
      <c r="A188" s="7">
        <v>12.8</v>
      </c>
    </row>
    <row r="189" spans="1:1" ht="18.75">
      <c r="A189" s="8"/>
    </row>
    <row r="190" spans="1:1" ht="21.75">
      <c r="A190" s="4" t="s">
        <v>2</v>
      </c>
    </row>
    <row r="191" spans="1:1" ht="25.5">
      <c r="A191" s="5" t="s">
        <v>69</v>
      </c>
    </row>
    <row r="192" spans="1:1">
      <c r="A192" s="6" t="s">
        <v>152</v>
      </c>
    </row>
    <row r="193" spans="1:1">
      <c r="A193" s="7">
        <v>50</v>
      </c>
    </row>
    <row r="194" spans="1:1" ht="21.75">
      <c r="A194" s="4" t="s">
        <v>2</v>
      </c>
    </row>
    <row r="195" spans="1:1" ht="25.5">
      <c r="A195" s="5" t="s">
        <v>71</v>
      </c>
    </row>
    <row r="196" spans="1:1">
      <c r="A196" s="6" t="s">
        <v>155</v>
      </c>
    </row>
    <row r="197" spans="1:1">
      <c r="A197" s="7">
        <v>504</v>
      </c>
    </row>
    <row r="198" spans="1:1" ht="21.75">
      <c r="A198" s="4" t="s">
        <v>2</v>
      </c>
    </row>
    <row r="199" spans="1:1">
      <c r="A199" s="1" t="s">
        <v>73</v>
      </c>
    </row>
    <row r="200" spans="1:1" ht="18">
      <c r="A200" s="2" t="s">
        <v>1</v>
      </c>
    </row>
    <row r="201" spans="1:1">
      <c r="A201" s="3">
        <v>1826.34</v>
      </c>
    </row>
    <row r="202" spans="1:1" ht="21.75">
      <c r="A202" s="4" t="s">
        <v>2</v>
      </c>
    </row>
    <row r="203" spans="1:1" ht="25.5">
      <c r="A203" s="5" t="s">
        <v>74</v>
      </c>
    </row>
    <row r="204" spans="1:1">
      <c r="A204" s="6" t="s">
        <v>156</v>
      </c>
    </row>
    <row r="205" spans="1:1">
      <c r="A205" s="7">
        <v>88.5</v>
      </c>
    </row>
    <row r="206" spans="1:1" ht="18.75">
      <c r="A206" s="8"/>
    </row>
    <row r="207" spans="1:1" ht="21.75">
      <c r="A207" s="4" t="s">
        <v>2</v>
      </c>
    </row>
    <row r="208" spans="1:1">
      <c r="A208" s="5" t="s">
        <v>76</v>
      </c>
    </row>
    <row r="209" spans="1:1">
      <c r="A209" s="6" t="s">
        <v>77</v>
      </c>
    </row>
    <row r="210" spans="1:1">
      <c r="A210" s="7">
        <v>91.92</v>
      </c>
    </row>
    <row r="211" spans="1:1" ht="18.75">
      <c r="A211" s="8"/>
    </row>
    <row r="212" spans="1:1" ht="21.75">
      <c r="A212" s="4" t="s">
        <v>2</v>
      </c>
    </row>
    <row r="213" spans="1:1">
      <c r="A213" s="5" t="s">
        <v>78</v>
      </c>
    </row>
    <row r="214" spans="1:1">
      <c r="A214" s="6" t="s">
        <v>157</v>
      </c>
    </row>
    <row r="215" spans="1:1">
      <c r="A215" s="7">
        <v>60</v>
      </c>
    </row>
    <row r="216" spans="1:1" ht="21.75">
      <c r="A216" s="4" t="s">
        <v>2</v>
      </c>
    </row>
    <row r="217" spans="1:1">
      <c r="A217" s="5" t="s">
        <v>158</v>
      </c>
    </row>
    <row r="218" spans="1:1">
      <c r="A218" s="6" t="s">
        <v>159</v>
      </c>
    </row>
    <row r="219" spans="1:1">
      <c r="A219" s="7">
        <v>105.92</v>
      </c>
    </row>
    <row r="220" spans="1:1" ht="18.75">
      <c r="A220" s="8"/>
    </row>
    <row r="221" spans="1:1" ht="21.75">
      <c r="A221" s="4" t="s">
        <v>2</v>
      </c>
    </row>
    <row r="222" spans="1:1" ht="25.5">
      <c r="A222" s="5" t="s">
        <v>86</v>
      </c>
    </row>
    <row r="223" spans="1:1">
      <c r="A223" s="6" t="s">
        <v>160</v>
      </c>
    </row>
    <row r="224" spans="1:1">
      <c r="A224" s="7">
        <v>1480</v>
      </c>
    </row>
    <row r="225" spans="1:1" ht="21.75">
      <c r="A225" s="4" t="s">
        <v>2</v>
      </c>
    </row>
    <row r="226" spans="1:1">
      <c r="A226" s="1" t="s">
        <v>161</v>
      </c>
    </row>
    <row r="227" spans="1:1" ht="18">
      <c r="A227" s="2" t="s">
        <v>1</v>
      </c>
    </row>
    <row r="228" spans="1:1">
      <c r="A228" s="3">
        <v>3830</v>
      </c>
    </row>
    <row r="229" spans="1:1" ht="21.75">
      <c r="A229" s="4" t="s">
        <v>2</v>
      </c>
    </row>
    <row r="230" spans="1:1">
      <c r="A230" s="5" t="s">
        <v>162</v>
      </c>
    </row>
    <row r="231" spans="1:1">
      <c r="A231" s="6" t="s">
        <v>163</v>
      </c>
    </row>
    <row r="232" spans="1:1">
      <c r="A232" s="7">
        <v>1200</v>
      </c>
    </row>
    <row r="233" spans="1:1" ht="21.75">
      <c r="A233" s="4" t="s">
        <v>2</v>
      </c>
    </row>
    <row r="234" spans="1:1">
      <c r="A234" s="5" t="s">
        <v>164</v>
      </c>
    </row>
    <row r="235" spans="1:1">
      <c r="A235" s="6" t="s">
        <v>165</v>
      </c>
    </row>
    <row r="236" spans="1:1">
      <c r="A236" s="7">
        <v>650</v>
      </c>
    </row>
    <row r="237" spans="1:1" ht="21.75">
      <c r="A237" s="4" t="s">
        <v>2</v>
      </c>
    </row>
    <row r="238" spans="1:1">
      <c r="A238" s="5" t="s">
        <v>166</v>
      </c>
    </row>
    <row r="239" spans="1:1">
      <c r="A239" s="6" t="s">
        <v>167</v>
      </c>
    </row>
    <row r="240" spans="1:1">
      <c r="A240" s="7">
        <v>800</v>
      </c>
    </row>
    <row r="241" spans="1:1" ht="21.75">
      <c r="A241" s="4" t="s">
        <v>2</v>
      </c>
    </row>
    <row r="242" spans="1:1">
      <c r="A242" s="5" t="s">
        <v>168</v>
      </c>
    </row>
    <row r="243" spans="1:1">
      <c r="A243" s="6" t="s">
        <v>33</v>
      </c>
    </row>
    <row r="244" spans="1:1">
      <c r="A244" s="7">
        <v>250</v>
      </c>
    </row>
    <row r="245" spans="1:1" ht="21.75">
      <c r="A245" s="4" t="s">
        <v>2</v>
      </c>
    </row>
    <row r="246" spans="1:1">
      <c r="A246" s="5" t="s">
        <v>169</v>
      </c>
    </row>
    <row r="247" spans="1:1">
      <c r="A247" s="6" t="s">
        <v>144</v>
      </c>
    </row>
    <row r="248" spans="1:1">
      <c r="A248" s="7">
        <v>150</v>
      </c>
    </row>
    <row r="249" spans="1:1" ht="21.75">
      <c r="A249" s="4" t="s">
        <v>2</v>
      </c>
    </row>
    <row r="250" spans="1:1" ht="25.5">
      <c r="A250" s="5" t="s">
        <v>170</v>
      </c>
    </row>
    <row r="251" spans="1:1">
      <c r="A251" s="6" t="s">
        <v>171</v>
      </c>
    </row>
    <row r="252" spans="1:1">
      <c r="A252" s="7">
        <v>780</v>
      </c>
    </row>
    <row r="253" spans="1:1" ht="21.75">
      <c r="A253" s="4" t="s">
        <v>2</v>
      </c>
    </row>
    <row r="254" spans="1:1">
      <c r="A254" s="1" t="s">
        <v>97</v>
      </c>
    </row>
    <row r="255" spans="1:1">
      <c r="A255" s="9" t="s">
        <v>98</v>
      </c>
    </row>
    <row r="256" spans="1:1">
      <c r="A256" s="10">
        <v>45189.17</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316C-CC2B-4F0D-BAC6-475D65ED8119}">
  <dimension ref="A14:B218"/>
  <sheetViews>
    <sheetView topLeftCell="A191" workbookViewId="0">
      <selection activeCell="B15" sqref="B15:B218"/>
    </sheetView>
  </sheetViews>
  <sheetFormatPr defaultRowHeight="15"/>
  <cols>
    <col min="1" max="1" width="73.7109375" customWidth="1"/>
    <col min="2" max="2" width="84.5703125" customWidth="1"/>
  </cols>
  <sheetData>
    <row r="14" spans="1:2" ht="18.75">
      <c r="A14" s="8"/>
    </row>
    <row r="15" spans="1:2" ht="16.5">
      <c r="A15" s="36" t="s">
        <v>1014</v>
      </c>
      <c r="B15" s="42" t="s">
        <v>188</v>
      </c>
    </row>
    <row r="16" spans="1:2" ht="23.25">
      <c r="A16" s="34" t="s">
        <v>1559</v>
      </c>
      <c r="B16" s="32" t="s">
        <v>1</v>
      </c>
    </row>
    <row r="17" spans="1:2" ht="18.75">
      <c r="A17" s="8"/>
      <c r="B17" s="43">
        <v>6068</v>
      </c>
    </row>
    <row r="18" spans="1:2" ht="26.25">
      <c r="A18" s="35" t="s">
        <v>1016</v>
      </c>
      <c r="B18" s="33" t="s">
        <v>2</v>
      </c>
    </row>
    <row r="19" spans="1:2" ht="16.5">
      <c r="A19" s="31">
        <v>1</v>
      </c>
      <c r="B19" s="25" t="s">
        <v>1568</v>
      </c>
    </row>
    <row r="20" spans="1:2">
      <c r="A20" s="35" t="s">
        <v>1560</v>
      </c>
      <c r="B20" s="26" t="s">
        <v>190</v>
      </c>
    </row>
    <row r="21" spans="1:2" ht="16.5">
      <c r="A21" s="31">
        <v>2</v>
      </c>
      <c r="B21" s="27">
        <v>1456</v>
      </c>
    </row>
    <row r="22" spans="1:2" ht="26.25">
      <c r="A22" s="35" t="s">
        <v>1561</v>
      </c>
      <c r="B22" s="33" t="s">
        <v>2</v>
      </c>
    </row>
    <row r="23" spans="1:2" ht="16.5">
      <c r="A23" s="31">
        <v>3</v>
      </c>
      <c r="B23" s="25" t="s">
        <v>1149</v>
      </c>
    </row>
    <row r="24" spans="1:2" ht="28.5">
      <c r="A24" s="35" t="s">
        <v>1562</v>
      </c>
      <c r="B24" s="26" t="s">
        <v>1150</v>
      </c>
    </row>
    <row r="25" spans="1:2" ht="16.5">
      <c r="A25" s="35" t="s">
        <v>1019</v>
      </c>
      <c r="B25" s="27">
        <v>850</v>
      </c>
    </row>
    <row r="26" spans="1:2" ht="26.25">
      <c r="A26" s="8"/>
      <c r="B26" s="33" t="s">
        <v>2</v>
      </c>
    </row>
    <row r="27" spans="1:2" ht="16.5">
      <c r="A27" s="36" t="s">
        <v>1014</v>
      </c>
      <c r="B27" s="25" t="s">
        <v>1151</v>
      </c>
    </row>
    <row r="28" spans="1:2" ht="28.5">
      <c r="A28" s="34" t="s">
        <v>1563</v>
      </c>
      <c r="B28" s="26" t="s">
        <v>1569</v>
      </c>
    </row>
    <row r="29" spans="1:2" ht="18.75">
      <c r="A29" s="8"/>
      <c r="B29" s="27">
        <v>1820</v>
      </c>
    </row>
    <row r="30" spans="1:2" ht="42.75">
      <c r="A30" s="35" t="s">
        <v>1564</v>
      </c>
      <c r="B30" s="33" t="s">
        <v>2</v>
      </c>
    </row>
    <row r="31" spans="1:2" ht="28.5">
      <c r="A31" s="35" t="s">
        <v>1565</v>
      </c>
      <c r="B31" s="25" t="s">
        <v>1570</v>
      </c>
    </row>
    <row r="32" spans="1:2">
      <c r="A32" s="34" t="s">
        <v>1566</v>
      </c>
      <c r="B32" s="26" t="s">
        <v>1571</v>
      </c>
    </row>
    <row r="33" spans="1:2" ht="16.5">
      <c r="A33" s="34" t="s">
        <v>995</v>
      </c>
      <c r="B33" s="27">
        <v>728</v>
      </c>
    </row>
    <row r="34" spans="1:2" ht="26.25">
      <c r="A34" s="38">
        <v>104288.16</v>
      </c>
      <c r="B34" s="33" t="s">
        <v>2</v>
      </c>
    </row>
    <row r="35" spans="1:2" ht="16.5">
      <c r="A35" s="39" t="s">
        <v>996</v>
      </c>
      <c r="B35" s="25" t="s">
        <v>1572</v>
      </c>
    </row>
    <row r="36" spans="1:2">
      <c r="A36" s="39" t="s">
        <v>1567</v>
      </c>
      <c r="B36" s="26" t="s">
        <v>1212</v>
      </c>
    </row>
    <row r="37" spans="1:2" ht="16.5">
      <c r="B37" s="27">
        <v>275</v>
      </c>
    </row>
    <row r="38" spans="1:2" ht="26.25">
      <c r="B38" s="33" t="s">
        <v>2</v>
      </c>
    </row>
    <row r="39" spans="1:2" ht="16.5">
      <c r="B39" s="25" t="s">
        <v>1573</v>
      </c>
    </row>
    <row r="40" spans="1:2">
      <c r="B40" s="26" t="s">
        <v>1574</v>
      </c>
    </row>
    <row r="41" spans="1:2" ht="16.5">
      <c r="B41" s="27">
        <v>84</v>
      </c>
    </row>
    <row r="42" spans="1:2" ht="26.25">
      <c r="B42" s="33" t="s">
        <v>2</v>
      </c>
    </row>
    <row r="43" spans="1:2" ht="16.5">
      <c r="B43" s="25" t="s">
        <v>1575</v>
      </c>
    </row>
    <row r="44" spans="1:2">
      <c r="B44" s="26" t="s">
        <v>1576</v>
      </c>
    </row>
    <row r="45" spans="1:2" ht="16.5">
      <c r="B45" s="27">
        <v>855</v>
      </c>
    </row>
    <row r="46" spans="1:2" ht="26.25">
      <c r="B46" s="33" t="s">
        <v>2</v>
      </c>
    </row>
    <row r="47" spans="1:2" ht="16.5">
      <c r="B47" s="42" t="s">
        <v>535</v>
      </c>
    </row>
    <row r="48" spans="1:2" ht="23.25">
      <c r="B48" s="32" t="s">
        <v>1</v>
      </c>
    </row>
    <row r="49" spans="2:2" ht="16.5">
      <c r="B49" s="43">
        <v>24004.2</v>
      </c>
    </row>
    <row r="50" spans="2:2" ht="26.25">
      <c r="B50" s="33" t="s">
        <v>2</v>
      </c>
    </row>
    <row r="51" spans="2:2" ht="16.5">
      <c r="B51" s="25" t="s">
        <v>1577</v>
      </c>
    </row>
    <row r="52" spans="2:2">
      <c r="B52" s="26" t="s">
        <v>1344</v>
      </c>
    </row>
    <row r="53" spans="2:2" ht="16.5">
      <c r="B53" s="27">
        <v>4620</v>
      </c>
    </row>
    <row r="54" spans="2:2" ht="26.25">
      <c r="B54" s="33" t="s">
        <v>2</v>
      </c>
    </row>
    <row r="55" spans="2:2" ht="16.5">
      <c r="B55" s="25" t="s">
        <v>1578</v>
      </c>
    </row>
    <row r="56" spans="2:2">
      <c r="B56" s="26" t="s">
        <v>1579</v>
      </c>
    </row>
    <row r="57" spans="2:2" ht="16.5">
      <c r="B57" s="27">
        <v>330</v>
      </c>
    </row>
    <row r="58" spans="2:2" ht="26.25">
      <c r="B58" s="33" t="s">
        <v>2</v>
      </c>
    </row>
    <row r="59" spans="2:2" ht="16.5">
      <c r="B59" s="25" t="s">
        <v>1580</v>
      </c>
    </row>
    <row r="60" spans="2:2">
      <c r="B60" s="26" t="s">
        <v>1581</v>
      </c>
    </row>
    <row r="61" spans="2:2" ht="16.5">
      <c r="B61" s="27">
        <v>5791.2</v>
      </c>
    </row>
    <row r="62" spans="2:2" ht="26.25">
      <c r="B62" s="33" t="s">
        <v>2</v>
      </c>
    </row>
    <row r="63" spans="2:2" ht="16.5">
      <c r="B63" s="25" t="s">
        <v>1582</v>
      </c>
    </row>
    <row r="64" spans="2:2">
      <c r="B64" s="26" t="s">
        <v>1583</v>
      </c>
    </row>
    <row r="65" spans="2:2" ht="16.5">
      <c r="B65" s="27">
        <v>762</v>
      </c>
    </row>
    <row r="66" spans="2:2" ht="26.25">
      <c r="B66" s="33" t="s">
        <v>2</v>
      </c>
    </row>
    <row r="67" spans="2:2" ht="16.5">
      <c r="B67" s="25" t="s">
        <v>632</v>
      </c>
    </row>
    <row r="68" spans="2:2">
      <c r="B68" s="26" t="s">
        <v>1584</v>
      </c>
    </row>
    <row r="69" spans="2:2" ht="16.5">
      <c r="B69" s="27">
        <v>1411</v>
      </c>
    </row>
    <row r="70" spans="2:2" ht="26.25">
      <c r="B70" s="33" t="s">
        <v>2</v>
      </c>
    </row>
    <row r="71" spans="2:2" ht="16.5">
      <c r="B71" s="25" t="s">
        <v>1585</v>
      </c>
    </row>
    <row r="72" spans="2:2">
      <c r="B72" s="26" t="s">
        <v>1586</v>
      </c>
    </row>
    <row r="73" spans="2:2" ht="16.5">
      <c r="B73" s="27">
        <v>5390</v>
      </c>
    </row>
    <row r="74" spans="2:2" ht="26.25">
      <c r="B74" s="33" t="s">
        <v>2</v>
      </c>
    </row>
    <row r="75" spans="2:2" ht="16.5">
      <c r="B75" s="25" t="s">
        <v>547</v>
      </c>
    </row>
    <row r="76" spans="2:2">
      <c r="B76" s="26" t="s">
        <v>1166</v>
      </c>
    </row>
    <row r="77" spans="2:2" ht="16.5">
      <c r="B77" s="27">
        <v>5700</v>
      </c>
    </row>
    <row r="78" spans="2:2" ht="26.25">
      <c r="B78" s="33" t="s">
        <v>2</v>
      </c>
    </row>
    <row r="79" spans="2:2" ht="16.5">
      <c r="B79" s="42" t="s">
        <v>19</v>
      </c>
    </row>
    <row r="80" spans="2:2" ht="23.25">
      <c r="B80" s="32" t="s">
        <v>1</v>
      </c>
    </row>
    <row r="81" spans="2:2" ht="16.5">
      <c r="B81" s="43">
        <v>40229.699999999997</v>
      </c>
    </row>
    <row r="82" spans="2:2" ht="26.25">
      <c r="B82" s="33" t="s">
        <v>2</v>
      </c>
    </row>
    <row r="83" spans="2:2" ht="16.5">
      <c r="B83" s="25" t="s">
        <v>1587</v>
      </c>
    </row>
    <row r="84" spans="2:2">
      <c r="B84" s="26" t="s">
        <v>1588</v>
      </c>
    </row>
    <row r="85" spans="2:2" ht="16.5">
      <c r="B85" s="27">
        <v>18750</v>
      </c>
    </row>
    <row r="86" spans="2:2" ht="26.25">
      <c r="B86" s="33" t="s">
        <v>2</v>
      </c>
    </row>
    <row r="87" spans="2:2" ht="16.5">
      <c r="B87" s="25" t="s">
        <v>1589</v>
      </c>
    </row>
    <row r="88" spans="2:2">
      <c r="B88" s="26" t="s">
        <v>513</v>
      </c>
    </row>
    <row r="89" spans="2:2" ht="16.5">
      <c r="B89" s="27">
        <v>240</v>
      </c>
    </row>
    <row r="90" spans="2:2" ht="26.25">
      <c r="B90" s="33" t="s">
        <v>2</v>
      </c>
    </row>
    <row r="91" spans="2:2" ht="16.5">
      <c r="B91" s="25" t="s">
        <v>1590</v>
      </c>
    </row>
    <row r="92" spans="2:2">
      <c r="B92" s="26" t="s">
        <v>125</v>
      </c>
    </row>
    <row r="93" spans="2:2" ht="16.5">
      <c r="B93" s="27">
        <v>165</v>
      </c>
    </row>
    <row r="94" spans="2:2" ht="26.25">
      <c r="B94" s="33" t="s">
        <v>2</v>
      </c>
    </row>
    <row r="95" spans="2:2" ht="16.5">
      <c r="B95" s="25" t="s">
        <v>1591</v>
      </c>
    </row>
    <row r="96" spans="2:2">
      <c r="B96" s="26" t="s">
        <v>1592</v>
      </c>
    </row>
    <row r="97" spans="2:2" ht="16.5">
      <c r="B97" s="27">
        <v>5250</v>
      </c>
    </row>
    <row r="98" spans="2:2" ht="26.25">
      <c r="B98" s="33" t="s">
        <v>2</v>
      </c>
    </row>
    <row r="99" spans="2:2" ht="16.5">
      <c r="B99" s="25" t="s">
        <v>30</v>
      </c>
    </row>
    <row r="100" spans="2:2">
      <c r="B100" s="26" t="s">
        <v>1593</v>
      </c>
    </row>
    <row r="101" spans="2:2" ht="16.5">
      <c r="B101" s="27">
        <v>224.7</v>
      </c>
    </row>
    <row r="102" spans="2:2" ht="18.75">
      <c r="B102" s="8"/>
    </row>
    <row r="103" spans="2:2" ht="26.25">
      <c r="B103" s="33" t="s">
        <v>2</v>
      </c>
    </row>
    <row r="104" spans="2:2" ht="16.5">
      <c r="B104" s="25" t="s">
        <v>34</v>
      </c>
    </row>
    <row r="105" spans="2:2">
      <c r="B105" s="26" t="s">
        <v>1594</v>
      </c>
    </row>
    <row r="106" spans="2:2" ht="16.5">
      <c r="B106" s="27">
        <v>15600</v>
      </c>
    </row>
    <row r="107" spans="2:2" ht="26.25">
      <c r="B107" s="33" t="s">
        <v>2</v>
      </c>
    </row>
    <row r="108" spans="2:2" ht="16.5">
      <c r="B108" s="42" t="s">
        <v>58</v>
      </c>
    </row>
    <row r="109" spans="2:2" ht="23.25">
      <c r="B109" s="32" t="s">
        <v>1</v>
      </c>
    </row>
    <row r="110" spans="2:2" ht="16.5">
      <c r="B110" s="43">
        <v>3216.5</v>
      </c>
    </row>
    <row r="111" spans="2:2" ht="26.25">
      <c r="B111" s="33" t="s">
        <v>2</v>
      </c>
    </row>
    <row r="112" spans="2:2" ht="16.5">
      <c r="B112" s="25" t="s">
        <v>1595</v>
      </c>
    </row>
    <row r="113" spans="2:2">
      <c r="B113" s="26" t="s">
        <v>1596</v>
      </c>
    </row>
    <row r="114" spans="2:2" ht="16.5">
      <c r="B114" s="27">
        <v>337.5</v>
      </c>
    </row>
    <row r="115" spans="2:2" ht="26.25">
      <c r="B115" s="33" t="s">
        <v>2</v>
      </c>
    </row>
    <row r="116" spans="2:2" ht="16.5">
      <c r="B116" s="25" t="s">
        <v>1597</v>
      </c>
    </row>
    <row r="117" spans="2:2">
      <c r="B117" s="26" t="s">
        <v>1598</v>
      </c>
    </row>
    <row r="118" spans="2:2" ht="16.5">
      <c r="B118" s="27">
        <v>285</v>
      </c>
    </row>
    <row r="119" spans="2:2" ht="26.25">
      <c r="B119" s="33" t="s">
        <v>2</v>
      </c>
    </row>
    <row r="120" spans="2:2" ht="16.5">
      <c r="B120" s="25" t="s">
        <v>1599</v>
      </c>
    </row>
    <row r="121" spans="2:2">
      <c r="B121" s="26" t="s">
        <v>1600</v>
      </c>
    </row>
    <row r="122" spans="2:2" ht="16.5">
      <c r="B122" s="27">
        <v>88</v>
      </c>
    </row>
    <row r="123" spans="2:2" ht="26.25">
      <c r="B123" s="33" t="s">
        <v>2</v>
      </c>
    </row>
    <row r="124" spans="2:2" ht="16.5">
      <c r="B124" s="25" t="s">
        <v>1601</v>
      </c>
    </row>
    <row r="125" spans="2:2">
      <c r="B125" s="26" t="s">
        <v>1602</v>
      </c>
    </row>
    <row r="126" spans="2:2" ht="16.5">
      <c r="B126" s="27">
        <v>175</v>
      </c>
    </row>
    <row r="127" spans="2:2" ht="26.25">
      <c r="B127" s="33" t="s">
        <v>2</v>
      </c>
    </row>
    <row r="128" spans="2:2" ht="16.5">
      <c r="B128" s="25" t="s">
        <v>1603</v>
      </c>
    </row>
    <row r="129" spans="2:2">
      <c r="B129" s="26" t="s">
        <v>1604</v>
      </c>
    </row>
    <row r="130" spans="2:2" ht="16.5">
      <c r="B130" s="27">
        <v>145</v>
      </c>
    </row>
    <row r="131" spans="2:2" ht="26.25">
      <c r="B131" s="33" t="s">
        <v>2</v>
      </c>
    </row>
    <row r="132" spans="2:2" ht="16.5">
      <c r="B132" s="25" t="s">
        <v>1605</v>
      </c>
    </row>
    <row r="133" spans="2:2">
      <c r="B133" s="26" t="s">
        <v>1606</v>
      </c>
    </row>
    <row r="134" spans="2:2" ht="16.5">
      <c r="B134" s="27">
        <v>95</v>
      </c>
    </row>
    <row r="135" spans="2:2" ht="26.25">
      <c r="B135" s="33" t="s">
        <v>2</v>
      </c>
    </row>
    <row r="136" spans="2:2" ht="16.5">
      <c r="B136" s="25" t="s">
        <v>1607</v>
      </c>
    </row>
    <row r="137" spans="2:2">
      <c r="B137" s="26" t="s">
        <v>64</v>
      </c>
    </row>
    <row r="138" spans="2:2" ht="16.5">
      <c r="B138" s="27">
        <v>75</v>
      </c>
    </row>
    <row r="139" spans="2:2" ht="26.25">
      <c r="B139" s="33" t="s">
        <v>2</v>
      </c>
    </row>
    <row r="140" spans="2:2" ht="16.5">
      <c r="B140" s="25" t="s">
        <v>1608</v>
      </c>
    </row>
    <row r="141" spans="2:2">
      <c r="B141" s="26" t="s">
        <v>267</v>
      </c>
    </row>
    <row r="142" spans="2:2" ht="16.5">
      <c r="B142" s="27">
        <v>2016</v>
      </c>
    </row>
    <row r="143" spans="2:2" ht="26.25">
      <c r="B143" s="33" t="s">
        <v>2</v>
      </c>
    </row>
    <row r="144" spans="2:2" ht="16.5">
      <c r="B144" s="42" t="s">
        <v>73</v>
      </c>
    </row>
    <row r="145" spans="2:2" ht="23.25">
      <c r="B145" s="32" t="s">
        <v>1</v>
      </c>
    </row>
    <row r="146" spans="2:2" ht="16.5">
      <c r="B146" s="43">
        <v>4243</v>
      </c>
    </row>
    <row r="147" spans="2:2" ht="26.25">
      <c r="B147" s="33" t="s">
        <v>2</v>
      </c>
    </row>
    <row r="148" spans="2:2" ht="16.5">
      <c r="B148" s="25" t="s">
        <v>1609</v>
      </c>
    </row>
    <row r="149" spans="2:2">
      <c r="B149" s="26" t="s">
        <v>551</v>
      </c>
    </row>
    <row r="150" spans="2:2" ht="16.5">
      <c r="B150" s="27">
        <v>270</v>
      </c>
    </row>
    <row r="151" spans="2:2" ht="26.25">
      <c r="B151" s="33" t="s">
        <v>2</v>
      </c>
    </row>
    <row r="152" spans="2:2" ht="16.5">
      <c r="B152" s="25" t="s">
        <v>1610</v>
      </c>
    </row>
    <row r="153" spans="2:2">
      <c r="B153" s="26" t="s">
        <v>1212</v>
      </c>
    </row>
    <row r="154" spans="2:2" ht="16.5">
      <c r="B154" s="27">
        <v>275</v>
      </c>
    </row>
    <row r="155" spans="2:2" ht="26.25">
      <c r="B155" s="33" t="s">
        <v>2</v>
      </c>
    </row>
    <row r="156" spans="2:2" ht="16.5">
      <c r="B156" s="25" t="s">
        <v>1611</v>
      </c>
    </row>
    <row r="157" spans="2:2">
      <c r="B157" s="26" t="s">
        <v>1612</v>
      </c>
    </row>
    <row r="158" spans="2:2" ht="16.5">
      <c r="B158" s="27">
        <v>280</v>
      </c>
    </row>
    <row r="159" spans="2:2" ht="26.25">
      <c r="B159" s="33" t="s">
        <v>2</v>
      </c>
    </row>
    <row r="160" spans="2:2" ht="16.5">
      <c r="B160" s="25" t="s">
        <v>1613</v>
      </c>
    </row>
    <row r="161" spans="2:2">
      <c r="B161" s="26" t="s">
        <v>1614</v>
      </c>
    </row>
    <row r="162" spans="2:2" ht="16.5">
      <c r="B162" s="27">
        <v>540</v>
      </c>
    </row>
    <row r="163" spans="2:2" ht="26.25">
      <c r="B163" s="33" t="s">
        <v>2</v>
      </c>
    </row>
    <row r="164" spans="2:2" ht="16.5">
      <c r="B164" s="25" t="s">
        <v>1615</v>
      </c>
    </row>
    <row r="165" spans="2:2">
      <c r="B165" s="26" t="s">
        <v>1616</v>
      </c>
    </row>
    <row r="166" spans="2:2" ht="16.5">
      <c r="B166" s="27">
        <v>420</v>
      </c>
    </row>
    <row r="167" spans="2:2" ht="26.25">
      <c r="B167" s="33" t="s">
        <v>2</v>
      </c>
    </row>
    <row r="168" spans="2:2" ht="16.5">
      <c r="B168" s="25" t="s">
        <v>1617</v>
      </c>
    </row>
    <row r="169" spans="2:2">
      <c r="B169" s="26" t="s">
        <v>315</v>
      </c>
    </row>
    <row r="170" spans="2:2" ht="16.5">
      <c r="B170" s="27">
        <v>90</v>
      </c>
    </row>
    <row r="171" spans="2:2" ht="26.25">
      <c r="B171" s="33" t="s">
        <v>2</v>
      </c>
    </row>
    <row r="172" spans="2:2" ht="16.5">
      <c r="B172" s="25" t="s">
        <v>86</v>
      </c>
    </row>
    <row r="173" spans="2:2">
      <c r="B173" s="26" t="s">
        <v>891</v>
      </c>
    </row>
    <row r="174" spans="2:2" ht="16.5">
      <c r="B174" s="27">
        <v>2368</v>
      </c>
    </row>
    <row r="175" spans="2:2" ht="26.25">
      <c r="B175" s="33" t="s">
        <v>2</v>
      </c>
    </row>
    <row r="176" spans="2:2" ht="16.5">
      <c r="B176" s="42" t="s">
        <v>88</v>
      </c>
    </row>
    <row r="177" spans="2:2" ht="23.25">
      <c r="B177" s="32" t="s">
        <v>1</v>
      </c>
    </row>
    <row r="178" spans="2:2" ht="16.5">
      <c r="B178" s="43">
        <v>9145.4</v>
      </c>
    </row>
    <row r="179" spans="2:2" ht="26.25">
      <c r="B179" s="33" t="s">
        <v>2</v>
      </c>
    </row>
    <row r="180" spans="2:2" ht="16.5">
      <c r="B180" s="25" t="s">
        <v>1618</v>
      </c>
    </row>
    <row r="181" spans="2:2">
      <c r="B181" s="26" t="s">
        <v>827</v>
      </c>
    </row>
    <row r="182" spans="2:2" ht="16.5">
      <c r="B182" s="27">
        <v>2800</v>
      </c>
    </row>
    <row r="183" spans="2:2" ht="26.25">
      <c r="B183" s="33" t="s">
        <v>2</v>
      </c>
    </row>
    <row r="184" spans="2:2" ht="16.5">
      <c r="B184" s="25" t="s">
        <v>1619</v>
      </c>
    </row>
    <row r="185" spans="2:2">
      <c r="B185" s="26" t="s">
        <v>657</v>
      </c>
    </row>
    <row r="186" spans="2:2" ht="16.5">
      <c r="B186" s="27">
        <v>450</v>
      </c>
    </row>
    <row r="187" spans="2:2" ht="26.25">
      <c r="B187" s="33" t="s">
        <v>2</v>
      </c>
    </row>
    <row r="188" spans="2:2" ht="16.5">
      <c r="B188" s="25" t="s">
        <v>1620</v>
      </c>
    </row>
    <row r="189" spans="2:2">
      <c r="B189" s="26" t="s">
        <v>1621</v>
      </c>
    </row>
    <row r="190" spans="2:2" ht="16.5">
      <c r="B190" s="27">
        <v>1080</v>
      </c>
    </row>
    <row r="191" spans="2:2" ht="26.25">
      <c r="B191" s="33" t="s">
        <v>2</v>
      </c>
    </row>
    <row r="192" spans="2:2" ht="16.5">
      <c r="B192" s="25" t="s">
        <v>1622</v>
      </c>
    </row>
    <row r="193" spans="2:2">
      <c r="B193" s="26" t="s">
        <v>1623</v>
      </c>
    </row>
    <row r="194" spans="2:2" ht="16.5">
      <c r="B194" s="27">
        <v>422.4</v>
      </c>
    </row>
    <row r="195" spans="2:2" ht="26.25">
      <c r="B195" s="33" t="s">
        <v>2</v>
      </c>
    </row>
    <row r="196" spans="2:2" ht="16.5">
      <c r="B196" s="25" t="s">
        <v>1624</v>
      </c>
    </row>
    <row r="197" spans="2:2">
      <c r="B197" s="26" t="s">
        <v>1625</v>
      </c>
    </row>
    <row r="198" spans="2:2" ht="16.5">
      <c r="B198" s="27">
        <v>1850</v>
      </c>
    </row>
    <row r="199" spans="2:2" ht="26.25">
      <c r="B199" s="33" t="s">
        <v>2</v>
      </c>
    </row>
    <row r="200" spans="2:2" ht="16.5">
      <c r="B200" s="25" t="s">
        <v>1626</v>
      </c>
    </row>
    <row r="201" spans="2:2">
      <c r="B201" s="26" t="s">
        <v>1627</v>
      </c>
    </row>
    <row r="202" spans="2:2" ht="16.5">
      <c r="B202" s="27">
        <v>385</v>
      </c>
    </row>
    <row r="203" spans="2:2" ht="26.25">
      <c r="B203" s="33" t="s">
        <v>2</v>
      </c>
    </row>
    <row r="204" spans="2:2" ht="16.5">
      <c r="B204" s="25" t="s">
        <v>1628</v>
      </c>
    </row>
    <row r="205" spans="2:2">
      <c r="B205" s="26" t="s">
        <v>1629</v>
      </c>
    </row>
    <row r="206" spans="2:2" ht="16.5">
      <c r="B206" s="27">
        <v>664</v>
      </c>
    </row>
    <row r="207" spans="2:2" ht="26.25">
      <c r="B207" s="33" t="s">
        <v>2</v>
      </c>
    </row>
    <row r="208" spans="2:2" ht="16.5">
      <c r="B208" s="25" t="s">
        <v>1630</v>
      </c>
    </row>
    <row r="209" spans="2:2">
      <c r="B209" s="26" t="s">
        <v>1631</v>
      </c>
    </row>
    <row r="210" spans="2:2" ht="16.5">
      <c r="B210" s="27">
        <v>996</v>
      </c>
    </row>
    <row r="211" spans="2:2" ht="26.25">
      <c r="B211" s="33" t="s">
        <v>2</v>
      </c>
    </row>
    <row r="212" spans="2:2" ht="16.5">
      <c r="B212" s="25" t="s">
        <v>1632</v>
      </c>
    </row>
    <row r="213" spans="2:2">
      <c r="B213" s="26" t="s">
        <v>1633</v>
      </c>
    </row>
    <row r="214" spans="2:2" ht="16.5">
      <c r="B214" s="27">
        <v>498</v>
      </c>
    </row>
    <row r="215" spans="2:2" ht="26.25">
      <c r="B215" s="33" t="s">
        <v>2</v>
      </c>
    </row>
    <row r="216" spans="2:2" ht="16.5">
      <c r="B216" s="42" t="s">
        <v>97</v>
      </c>
    </row>
    <row r="217" spans="2:2" ht="16.5">
      <c r="B217" s="28" t="s">
        <v>98</v>
      </c>
    </row>
    <row r="218" spans="2:2" ht="16.5">
      <c r="B218" s="44">
        <v>104288.16</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0829-78AB-4358-BE1C-D09B99723094}">
  <dimension ref="A9:B630"/>
  <sheetViews>
    <sheetView topLeftCell="A68" workbookViewId="0">
      <selection activeCell="A77" sqref="A77"/>
    </sheetView>
  </sheetViews>
  <sheetFormatPr defaultRowHeight="15"/>
  <cols>
    <col min="1" max="1" width="83.140625" customWidth="1"/>
    <col min="2" max="2" width="91.5703125" customWidth="1"/>
  </cols>
  <sheetData>
    <row r="9" spans="1:2" ht="18.75">
      <c r="A9" s="8"/>
    </row>
    <row r="10" spans="1:2" ht="16.5">
      <c r="A10" s="36" t="s">
        <v>1014</v>
      </c>
      <c r="B10" s="42" t="s">
        <v>188</v>
      </c>
    </row>
    <row r="11" spans="1:2" ht="28.5">
      <c r="A11" s="34" t="s">
        <v>1634</v>
      </c>
      <c r="B11" s="32" t="s">
        <v>1</v>
      </c>
    </row>
    <row r="12" spans="1:2" ht="18.75">
      <c r="A12" s="8"/>
      <c r="B12" s="43">
        <v>18675</v>
      </c>
    </row>
    <row r="13" spans="1:2" ht="26.25">
      <c r="A13" s="35" t="s">
        <v>1016</v>
      </c>
      <c r="B13" s="33" t="s">
        <v>2</v>
      </c>
    </row>
    <row r="14" spans="1:2" ht="16.5">
      <c r="A14" s="31">
        <v>1</v>
      </c>
      <c r="B14" s="25" t="s">
        <v>1643</v>
      </c>
    </row>
    <row r="15" spans="1:2">
      <c r="A15" s="35" t="s">
        <v>1635</v>
      </c>
      <c r="B15" s="26" t="s">
        <v>1644</v>
      </c>
    </row>
    <row r="16" spans="1:2" ht="16.5">
      <c r="A16" s="31">
        <v>2</v>
      </c>
      <c r="B16" s="27">
        <v>8010</v>
      </c>
    </row>
    <row r="17" spans="1:2" ht="26.25">
      <c r="A17" s="35" t="s">
        <v>1636</v>
      </c>
      <c r="B17" s="33" t="s">
        <v>2</v>
      </c>
    </row>
    <row r="18" spans="1:2" ht="16.5">
      <c r="A18" s="35" t="s">
        <v>1019</v>
      </c>
      <c r="B18" s="25" t="s">
        <v>1645</v>
      </c>
    </row>
    <row r="19" spans="1:2" ht="18.75">
      <c r="A19" s="8"/>
      <c r="B19" s="26" t="s">
        <v>1646</v>
      </c>
    </row>
    <row r="20" spans="1:2" ht="16.5">
      <c r="A20" s="36" t="s">
        <v>1014</v>
      </c>
      <c r="B20" s="27">
        <v>1500</v>
      </c>
    </row>
    <row r="21" spans="1:2" ht="26.25">
      <c r="A21" s="34" t="s">
        <v>1637</v>
      </c>
      <c r="B21" s="33" t="s">
        <v>2</v>
      </c>
    </row>
    <row r="22" spans="1:2" ht="18.75">
      <c r="A22" s="8"/>
      <c r="B22" s="25" t="s">
        <v>1647</v>
      </c>
    </row>
    <row r="23" spans="1:2">
      <c r="A23" s="35" t="s">
        <v>1638</v>
      </c>
      <c r="B23" s="26" t="s">
        <v>1648</v>
      </c>
    </row>
    <row r="24" spans="1:2" ht="28.5">
      <c r="A24" s="35" t="s">
        <v>1639</v>
      </c>
      <c r="B24" s="27">
        <v>5075</v>
      </c>
    </row>
    <row r="25" spans="1:2" ht="28.5">
      <c r="A25" s="35" t="s">
        <v>1640</v>
      </c>
      <c r="B25" s="33" t="s">
        <v>2</v>
      </c>
    </row>
    <row r="26" spans="1:2" ht="16.5">
      <c r="A26" s="34" t="s">
        <v>1641</v>
      </c>
      <c r="B26" s="25" t="s">
        <v>1649</v>
      </c>
    </row>
    <row r="27" spans="1:2">
      <c r="A27" s="34" t="s">
        <v>995</v>
      </c>
      <c r="B27" s="26" t="s">
        <v>192</v>
      </c>
    </row>
    <row r="28" spans="1:2" ht="18">
      <c r="A28" s="38">
        <v>261565.84</v>
      </c>
      <c r="B28" s="27">
        <v>2184</v>
      </c>
    </row>
    <row r="29" spans="1:2" ht="26.25">
      <c r="A29" s="39" t="s">
        <v>996</v>
      </c>
      <c r="B29" s="33" t="s">
        <v>2</v>
      </c>
    </row>
    <row r="30" spans="1:2" ht="16.5">
      <c r="A30" s="39" t="s">
        <v>1642</v>
      </c>
      <c r="B30" s="25" t="s">
        <v>1650</v>
      </c>
    </row>
    <row r="31" spans="1:2">
      <c r="B31" s="26" t="s">
        <v>190</v>
      </c>
    </row>
    <row r="32" spans="1:2" ht="16.5">
      <c r="B32" s="27">
        <v>1456</v>
      </c>
    </row>
    <row r="33" spans="2:2" ht="26.25">
      <c r="B33" s="33" t="s">
        <v>2</v>
      </c>
    </row>
    <row r="34" spans="2:2" ht="16.5">
      <c r="B34" s="25" t="s">
        <v>1572</v>
      </c>
    </row>
    <row r="35" spans="2:2">
      <c r="B35" s="26" t="s">
        <v>657</v>
      </c>
    </row>
    <row r="36" spans="2:2" ht="16.5">
      <c r="B36" s="27">
        <v>450</v>
      </c>
    </row>
    <row r="37" spans="2:2" ht="26.25">
      <c r="B37" s="33" t="s">
        <v>2</v>
      </c>
    </row>
    <row r="38" spans="2:2" ht="16.5">
      <c r="B38" s="42" t="s">
        <v>535</v>
      </c>
    </row>
    <row r="39" spans="2:2" ht="23.25">
      <c r="B39" s="32" t="s">
        <v>1</v>
      </c>
    </row>
    <row r="40" spans="2:2" ht="16.5">
      <c r="B40" s="43">
        <v>38250</v>
      </c>
    </row>
    <row r="41" spans="2:2" ht="26.25">
      <c r="B41" s="33" t="s">
        <v>2</v>
      </c>
    </row>
    <row r="42" spans="2:2" ht="16.5">
      <c r="B42" s="25" t="s">
        <v>1651</v>
      </c>
    </row>
    <row r="43" spans="2:2">
      <c r="B43" s="26" t="s">
        <v>1652</v>
      </c>
    </row>
    <row r="44" spans="2:2" ht="16.5">
      <c r="B44" s="27">
        <v>2475</v>
      </c>
    </row>
    <row r="45" spans="2:2" ht="26.25">
      <c r="B45" s="33" t="s">
        <v>2</v>
      </c>
    </row>
    <row r="46" spans="2:2" ht="16.5">
      <c r="B46" s="25" t="s">
        <v>1653</v>
      </c>
    </row>
    <row r="47" spans="2:2">
      <c r="B47" s="26" t="s">
        <v>1344</v>
      </c>
    </row>
    <row r="48" spans="2:2" ht="16.5">
      <c r="B48" s="27">
        <v>4620</v>
      </c>
    </row>
    <row r="49" spans="2:2" ht="26.25">
      <c r="B49" s="33" t="s">
        <v>2</v>
      </c>
    </row>
    <row r="50" spans="2:2" ht="16.5">
      <c r="B50" s="25" t="s">
        <v>1654</v>
      </c>
    </row>
    <row r="51" spans="2:2">
      <c r="B51" s="26" t="s">
        <v>1655</v>
      </c>
    </row>
    <row r="52" spans="2:2" ht="16.5">
      <c r="B52" s="27">
        <v>3410</v>
      </c>
    </row>
    <row r="53" spans="2:2" ht="26.25">
      <c r="B53" s="33" t="s">
        <v>2</v>
      </c>
    </row>
    <row r="54" spans="2:2" ht="16.5">
      <c r="B54" s="25" t="s">
        <v>1656</v>
      </c>
    </row>
    <row r="55" spans="2:2">
      <c r="B55" s="26" t="s">
        <v>1657</v>
      </c>
    </row>
    <row r="56" spans="2:2" ht="16.5">
      <c r="B56" s="27">
        <v>2025</v>
      </c>
    </row>
    <row r="57" spans="2:2" ht="26.25">
      <c r="B57" s="33" t="s">
        <v>2</v>
      </c>
    </row>
    <row r="58" spans="2:2" ht="16.5">
      <c r="B58" s="25" t="s">
        <v>1658</v>
      </c>
    </row>
    <row r="59" spans="2:2">
      <c r="B59" s="26" t="s">
        <v>1659</v>
      </c>
    </row>
    <row r="60" spans="2:2" ht="16.5">
      <c r="B60" s="27">
        <v>360</v>
      </c>
    </row>
    <row r="61" spans="2:2" ht="26.25">
      <c r="B61" s="33" t="s">
        <v>2</v>
      </c>
    </row>
    <row r="62" spans="2:2" ht="16.5">
      <c r="B62" s="25" t="s">
        <v>1660</v>
      </c>
    </row>
    <row r="63" spans="2:2">
      <c r="B63" s="26" t="s">
        <v>1661</v>
      </c>
    </row>
    <row r="64" spans="2:2" ht="16.5">
      <c r="B64" s="27">
        <v>5320</v>
      </c>
    </row>
    <row r="65" spans="2:2" ht="26.25">
      <c r="B65" s="33" t="s">
        <v>2</v>
      </c>
    </row>
    <row r="66" spans="2:2" ht="16.5">
      <c r="B66" s="25" t="s">
        <v>1354</v>
      </c>
    </row>
    <row r="67" spans="2:2">
      <c r="B67" s="26" t="s">
        <v>1662</v>
      </c>
    </row>
    <row r="68" spans="2:2" ht="16.5">
      <c r="B68" s="27">
        <v>4840</v>
      </c>
    </row>
    <row r="69" spans="2:2" ht="26.25">
      <c r="B69" s="33" t="s">
        <v>2</v>
      </c>
    </row>
    <row r="70" spans="2:2" ht="16.5">
      <c r="B70" s="25" t="s">
        <v>1663</v>
      </c>
    </row>
    <row r="71" spans="2:2">
      <c r="B71" s="26" t="s">
        <v>1103</v>
      </c>
    </row>
    <row r="72" spans="2:2" ht="16.5">
      <c r="B72" s="27">
        <v>15200</v>
      </c>
    </row>
    <row r="73" spans="2:2" ht="26.25">
      <c r="B73" s="33" t="s">
        <v>2</v>
      </c>
    </row>
    <row r="74" spans="2:2" ht="16.5">
      <c r="B74" s="42" t="s">
        <v>436</v>
      </c>
    </row>
    <row r="75" spans="2:2" ht="23.25">
      <c r="B75" s="32" t="s">
        <v>1</v>
      </c>
    </row>
    <row r="76" spans="2:2" ht="16.5">
      <c r="B76" s="43">
        <v>26242.78</v>
      </c>
    </row>
    <row r="77" spans="2:2" ht="26.25">
      <c r="B77" s="33" t="s">
        <v>2</v>
      </c>
    </row>
    <row r="78" spans="2:2" ht="16.5">
      <c r="B78" s="25" t="s">
        <v>909</v>
      </c>
    </row>
    <row r="79" spans="2:2">
      <c r="B79" s="26" t="s">
        <v>1360</v>
      </c>
    </row>
    <row r="80" spans="2:2" ht="16.5">
      <c r="B80" s="27">
        <v>1602</v>
      </c>
    </row>
    <row r="81" spans="2:2" ht="26.25">
      <c r="B81" s="33" t="s">
        <v>2</v>
      </c>
    </row>
    <row r="82" spans="2:2" ht="16.5">
      <c r="B82" s="25" t="s">
        <v>911</v>
      </c>
    </row>
    <row r="83" spans="2:2">
      <c r="B83" s="26" t="s">
        <v>1664</v>
      </c>
    </row>
    <row r="84" spans="2:2" ht="16.5">
      <c r="B84" s="27">
        <v>284.8</v>
      </c>
    </row>
    <row r="85" spans="2:2" ht="26.25">
      <c r="B85" s="33" t="s">
        <v>2</v>
      </c>
    </row>
    <row r="86" spans="2:2" ht="16.5">
      <c r="B86" s="25" t="s">
        <v>913</v>
      </c>
    </row>
    <row r="87" spans="2:2">
      <c r="B87" s="26" t="s">
        <v>1664</v>
      </c>
    </row>
    <row r="88" spans="2:2" ht="16.5">
      <c r="B88" s="27">
        <v>284.8</v>
      </c>
    </row>
    <row r="89" spans="2:2" ht="26.25">
      <c r="B89" s="33" t="s">
        <v>2</v>
      </c>
    </row>
    <row r="90" spans="2:2" ht="16.5">
      <c r="B90" s="25" t="s">
        <v>914</v>
      </c>
    </row>
    <row r="91" spans="2:2">
      <c r="B91" s="26" t="s">
        <v>1665</v>
      </c>
    </row>
    <row r="92" spans="2:2" ht="16.5">
      <c r="B92" s="27">
        <v>400.5</v>
      </c>
    </row>
    <row r="93" spans="2:2" ht="26.25">
      <c r="B93" s="33" t="s">
        <v>2</v>
      </c>
    </row>
    <row r="94" spans="2:2" ht="16.5">
      <c r="B94" s="25" t="s">
        <v>916</v>
      </c>
    </row>
    <row r="95" spans="2:2">
      <c r="B95" s="26" t="s">
        <v>1666</v>
      </c>
    </row>
    <row r="96" spans="2:2" ht="16.5">
      <c r="B96" s="27">
        <v>356</v>
      </c>
    </row>
    <row r="97" spans="2:2" ht="26.25">
      <c r="B97" s="33" t="s">
        <v>2</v>
      </c>
    </row>
    <row r="98" spans="2:2" ht="16.5">
      <c r="B98" s="25" t="s">
        <v>1667</v>
      </c>
    </row>
    <row r="99" spans="2:2">
      <c r="B99" s="26" t="s">
        <v>1668</v>
      </c>
    </row>
    <row r="100" spans="2:2" ht="16.5">
      <c r="B100" s="27">
        <v>1149.2</v>
      </c>
    </row>
    <row r="101" spans="2:2" ht="18.75">
      <c r="B101" s="8"/>
    </row>
    <row r="102" spans="2:2" ht="26.25">
      <c r="B102" s="33" t="s">
        <v>2</v>
      </c>
    </row>
    <row r="103" spans="2:2" ht="16.5">
      <c r="B103" s="25" t="s">
        <v>1364</v>
      </c>
    </row>
    <row r="104" spans="2:2">
      <c r="B104" s="26" t="s">
        <v>1669</v>
      </c>
    </row>
    <row r="105" spans="2:2" ht="16.5">
      <c r="B105" s="27">
        <v>1320</v>
      </c>
    </row>
    <row r="106" spans="2:2" ht="26.25">
      <c r="B106" s="33" t="s">
        <v>2</v>
      </c>
    </row>
    <row r="107" spans="2:2" ht="16.5">
      <c r="B107" s="25" t="s">
        <v>1670</v>
      </c>
    </row>
    <row r="108" spans="2:2">
      <c r="B108" s="26" t="s">
        <v>1671</v>
      </c>
    </row>
    <row r="109" spans="2:2" ht="16.5">
      <c r="B109" s="27">
        <v>270</v>
      </c>
    </row>
    <row r="110" spans="2:2" ht="26.25">
      <c r="B110" s="33" t="s">
        <v>2</v>
      </c>
    </row>
    <row r="111" spans="2:2" ht="16.5">
      <c r="B111" s="25" t="s">
        <v>1672</v>
      </c>
    </row>
    <row r="112" spans="2:2">
      <c r="B112" s="26" t="s">
        <v>1671</v>
      </c>
    </row>
    <row r="113" spans="2:2" ht="16.5">
      <c r="B113" s="27">
        <v>270</v>
      </c>
    </row>
    <row r="114" spans="2:2" ht="26.25">
      <c r="B114" s="33" t="s">
        <v>2</v>
      </c>
    </row>
    <row r="115" spans="2:2" ht="16.5">
      <c r="B115" s="25" t="s">
        <v>920</v>
      </c>
    </row>
    <row r="116" spans="2:2">
      <c r="B116" s="26" t="s">
        <v>1673</v>
      </c>
    </row>
    <row r="117" spans="2:2" ht="16.5">
      <c r="B117" s="27">
        <v>1411.8</v>
      </c>
    </row>
    <row r="118" spans="2:2" ht="18.75">
      <c r="B118" s="8"/>
    </row>
    <row r="119" spans="2:2" ht="26.25">
      <c r="B119" s="33" t="s">
        <v>2</v>
      </c>
    </row>
    <row r="120" spans="2:2" ht="16.5">
      <c r="B120" s="25" t="s">
        <v>922</v>
      </c>
    </row>
    <row r="121" spans="2:2">
      <c r="B121" s="26" t="s">
        <v>1674</v>
      </c>
    </row>
    <row r="122" spans="2:2" ht="16.5">
      <c r="B122" s="27">
        <v>217.2</v>
      </c>
    </row>
    <row r="123" spans="2:2" ht="18.75">
      <c r="B123" s="8"/>
    </row>
    <row r="124" spans="2:2" ht="26.25">
      <c r="B124" s="33" t="s">
        <v>2</v>
      </c>
    </row>
    <row r="125" spans="2:2" ht="16.5">
      <c r="B125" s="25" t="s">
        <v>924</v>
      </c>
    </row>
    <row r="126" spans="2:2">
      <c r="B126" s="26" t="s">
        <v>1675</v>
      </c>
    </row>
    <row r="127" spans="2:2" ht="16.5">
      <c r="B127" s="27">
        <v>368.42</v>
      </c>
    </row>
    <row r="128" spans="2:2" ht="18.75">
      <c r="B128" s="8"/>
    </row>
    <row r="129" spans="2:2" ht="26.25">
      <c r="B129" s="33" t="s">
        <v>2</v>
      </c>
    </row>
    <row r="130" spans="2:2" ht="16.5">
      <c r="B130" s="25" t="s">
        <v>926</v>
      </c>
    </row>
    <row r="131" spans="2:2">
      <c r="B131" s="26" t="s">
        <v>1676</v>
      </c>
    </row>
    <row r="132" spans="2:2" ht="16.5">
      <c r="B132" s="27">
        <v>736.84</v>
      </c>
    </row>
    <row r="133" spans="2:2" ht="18.75">
      <c r="B133" s="8"/>
    </row>
    <row r="134" spans="2:2" ht="26.25">
      <c r="B134" s="33" t="s">
        <v>2</v>
      </c>
    </row>
    <row r="135" spans="2:2" ht="16.5">
      <c r="B135" s="25" t="s">
        <v>928</v>
      </c>
    </row>
    <row r="136" spans="2:2">
      <c r="B136" s="26" t="s">
        <v>1677</v>
      </c>
    </row>
    <row r="137" spans="2:2" ht="16.5">
      <c r="B137" s="27">
        <v>346.8</v>
      </c>
    </row>
    <row r="138" spans="2:2" ht="26.25">
      <c r="B138" s="33" t="s">
        <v>2</v>
      </c>
    </row>
    <row r="139" spans="2:2" ht="16.5">
      <c r="B139" s="25" t="s">
        <v>1378</v>
      </c>
    </row>
    <row r="140" spans="2:2">
      <c r="B140" s="26" t="s">
        <v>1678</v>
      </c>
    </row>
    <row r="141" spans="2:2" ht="16.5">
      <c r="B141" s="27">
        <v>795.6</v>
      </c>
    </row>
    <row r="142" spans="2:2" ht="18.75">
      <c r="B142" s="8"/>
    </row>
    <row r="143" spans="2:2" ht="26.25">
      <c r="B143" s="33" t="s">
        <v>2</v>
      </c>
    </row>
    <row r="144" spans="2:2" ht="16.5">
      <c r="B144" s="25" t="s">
        <v>1679</v>
      </c>
    </row>
    <row r="145" spans="2:2">
      <c r="B145" s="26" t="s">
        <v>1680</v>
      </c>
    </row>
    <row r="146" spans="2:2" ht="16.5">
      <c r="B146" s="27">
        <v>127.5</v>
      </c>
    </row>
    <row r="147" spans="2:2" ht="26.25">
      <c r="B147" s="33" t="s">
        <v>2</v>
      </c>
    </row>
    <row r="148" spans="2:2" ht="16.5">
      <c r="B148" s="25" t="s">
        <v>1681</v>
      </c>
    </row>
    <row r="149" spans="2:2">
      <c r="B149" s="26" t="s">
        <v>1682</v>
      </c>
    </row>
    <row r="150" spans="2:2" ht="16.5">
      <c r="B150" s="27">
        <v>264.60000000000002</v>
      </c>
    </row>
    <row r="151" spans="2:2" ht="26.25">
      <c r="B151" s="33" t="s">
        <v>2</v>
      </c>
    </row>
    <row r="152" spans="2:2" ht="16.5">
      <c r="B152" s="25" t="s">
        <v>1257</v>
      </c>
    </row>
    <row r="153" spans="2:2">
      <c r="B153" s="26" t="s">
        <v>1683</v>
      </c>
    </row>
    <row r="154" spans="2:2" ht="16.5">
      <c r="B154" s="27">
        <v>1080</v>
      </c>
    </row>
    <row r="155" spans="2:2" ht="26.25">
      <c r="B155" s="33" t="s">
        <v>2</v>
      </c>
    </row>
    <row r="156" spans="2:2" ht="16.5">
      <c r="B156" s="25" t="s">
        <v>1259</v>
      </c>
    </row>
    <row r="157" spans="2:2">
      <c r="B157" s="26" t="s">
        <v>1684</v>
      </c>
    </row>
    <row r="158" spans="2:2" ht="16.5">
      <c r="B158" s="27">
        <v>368</v>
      </c>
    </row>
    <row r="159" spans="2:2" ht="26.25">
      <c r="B159" s="33" t="s">
        <v>2</v>
      </c>
    </row>
    <row r="160" spans="2:2" ht="16.5">
      <c r="B160" s="25" t="s">
        <v>1389</v>
      </c>
    </row>
    <row r="161" spans="2:2">
      <c r="B161" s="26" t="s">
        <v>1685</v>
      </c>
    </row>
    <row r="162" spans="2:2" ht="16.5">
      <c r="B162" s="27">
        <v>406.56</v>
      </c>
    </row>
    <row r="163" spans="2:2" ht="18.75">
      <c r="B163" s="8"/>
    </row>
    <row r="164" spans="2:2" ht="26.25">
      <c r="B164" s="33" t="s">
        <v>2</v>
      </c>
    </row>
    <row r="165" spans="2:2" ht="16.5">
      <c r="B165" s="25" t="s">
        <v>1391</v>
      </c>
    </row>
    <row r="166" spans="2:2">
      <c r="B166" s="26" t="s">
        <v>1686</v>
      </c>
    </row>
    <row r="167" spans="2:2" ht="16.5">
      <c r="B167" s="27">
        <v>188.16</v>
      </c>
    </row>
    <row r="168" spans="2:2" ht="18.75">
      <c r="B168" s="8"/>
    </row>
    <row r="169" spans="2:2" ht="26.25">
      <c r="B169" s="33" t="s">
        <v>2</v>
      </c>
    </row>
    <row r="170" spans="2:2" ht="16.5">
      <c r="B170" s="25" t="s">
        <v>767</v>
      </c>
    </row>
    <row r="171" spans="2:2">
      <c r="B171" s="26" t="s">
        <v>1687</v>
      </c>
    </row>
    <row r="172" spans="2:2" ht="16.5">
      <c r="B172" s="27">
        <v>101.92</v>
      </c>
    </row>
    <row r="173" spans="2:2" ht="18.75">
      <c r="B173" s="8"/>
    </row>
    <row r="174" spans="2:2" ht="26.25">
      <c r="B174" s="33" t="s">
        <v>2</v>
      </c>
    </row>
    <row r="175" spans="2:2" ht="16.5">
      <c r="B175" s="25" t="s">
        <v>769</v>
      </c>
    </row>
    <row r="176" spans="2:2">
      <c r="B176" s="26" t="s">
        <v>1688</v>
      </c>
    </row>
    <row r="177" spans="2:2" ht="16.5">
      <c r="B177" s="27">
        <v>132.08000000000001</v>
      </c>
    </row>
    <row r="178" spans="2:2" ht="18.75">
      <c r="B178" s="8"/>
    </row>
    <row r="179" spans="2:2" ht="26.25">
      <c r="B179" s="33" t="s">
        <v>2</v>
      </c>
    </row>
    <row r="180" spans="2:2" ht="16.5">
      <c r="B180" s="25" t="s">
        <v>449</v>
      </c>
    </row>
    <row r="181" spans="2:2">
      <c r="B181" s="26" t="s">
        <v>1689</v>
      </c>
    </row>
    <row r="182" spans="2:2" ht="16.5">
      <c r="B182" s="27">
        <v>13760</v>
      </c>
    </row>
    <row r="183" spans="2:2" ht="26.25">
      <c r="B183" s="33" t="s">
        <v>2</v>
      </c>
    </row>
    <row r="184" spans="2:2" ht="16.5">
      <c r="B184" s="42" t="s">
        <v>605</v>
      </c>
    </row>
    <row r="185" spans="2:2" ht="23.25">
      <c r="B185" s="32" t="s">
        <v>1</v>
      </c>
    </row>
    <row r="186" spans="2:2" ht="16.5">
      <c r="B186" s="43">
        <v>7870.08</v>
      </c>
    </row>
    <row r="187" spans="2:2" ht="26.25">
      <c r="B187" s="33" t="s">
        <v>2</v>
      </c>
    </row>
    <row r="188" spans="2:2" ht="16.5">
      <c r="B188" s="25" t="s">
        <v>1690</v>
      </c>
    </row>
    <row r="189" spans="2:2">
      <c r="B189" s="26" t="s">
        <v>1691</v>
      </c>
    </row>
    <row r="190" spans="2:2" ht="16.5">
      <c r="B190" s="27">
        <v>375</v>
      </c>
    </row>
    <row r="191" spans="2:2" ht="26.25">
      <c r="B191" s="33" t="s">
        <v>2</v>
      </c>
    </row>
    <row r="192" spans="2:2" ht="16.5">
      <c r="B192" s="25" t="s">
        <v>1692</v>
      </c>
    </row>
    <row r="193" spans="2:2">
      <c r="B193" s="26" t="s">
        <v>1693</v>
      </c>
    </row>
    <row r="194" spans="2:2" ht="16.5">
      <c r="B194" s="27">
        <v>255</v>
      </c>
    </row>
    <row r="195" spans="2:2" ht="26.25">
      <c r="B195" s="33" t="s">
        <v>2</v>
      </c>
    </row>
    <row r="196" spans="2:2" ht="16.5">
      <c r="B196" s="25" t="s">
        <v>1002</v>
      </c>
    </row>
    <row r="197" spans="2:2">
      <c r="B197" s="26" t="s">
        <v>1694</v>
      </c>
    </row>
    <row r="198" spans="2:2" ht="16.5">
      <c r="B198" s="27">
        <v>2000</v>
      </c>
    </row>
    <row r="199" spans="2:2" ht="26.25">
      <c r="B199" s="33" t="s">
        <v>2</v>
      </c>
    </row>
    <row r="200" spans="2:2" ht="16.5">
      <c r="B200" s="25" t="s">
        <v>1695</v>
      </c>
    </row>
    <row r="201" spans="2:2">
      <c r="B201" s="26" t="s">
        <v>1696</v>
      </c>
    </row>
    <row r="202" spans="2:2" ht="16.5">
      <c r="B202" s="27">
        <v>270</v>
      </c>
    </row>
    <row r="203" spans="2:2" ht="26.25">
      <c r="B203" s="33" t="s">
        <v>2</v>
      </c>
    </row>
    <row r="204" spans="2:2" ht="16.5">
      <c r="B204" s="25" t="s">
        <v>635</v>
      </c>
    </row>
    <row r="205" spans="2:2">
      <c r="B205" s="26" t="s">
        <v>1697</v>
      </c>
    </row>
    <row r="206" spans="2:2" ht="16.5">
      <c r="B206" s="27">
        <v>392</v>
      </c>
    </row>
    <row r="207" spans="2:2" ht="26.25">
      <c r="B207" s="33" t="s">
        <v>2</v>
      </c>
    </row>
    <row r="208" spans="2:2" ht="16.5">
      <c r="B208" s="25" t="s">
        <v>639</v>
      </c>
    </row>
    <row r="209" spans="2:2">
      <c r="B209" s="26" t="s">
        <v>1698</v>
      </c>
    </row>
    <row r="210" spans="2:2" ht="16.5">
      <c r="B210" s="27">
        <v>209.08</v>
      </c>
    </row>
    <row r="211" spans="2:2" ht="18.75">
      <c r="B211" s="8"/>
    </row>
    <row r="212" spans="2:2" ht="26.25">
      <c r="B212" s="33" t="s">
        <v>2</v>
      </c>
    </row>
    <row r="213" spans="2:2" ht="16.5">
      <c r="B213" s="25" t="s">
        <v>1407</v>
      </c>
    </row>
    <row r="214" spans="2:2">
      <c r="B214" s="26" t="s">
        <v>1699</v>
      </c>
    </row>
    <row r="215" spans="2:2" ht="16.5">
      <c r="B215" s="27">
        <v>448</v>
      </c>
    </row>
    <row r="216" spans="2:2" ht="26.25">
      <c r="B216" s="33" t="s">
        <v>2</v>
      </c>
    </row>
    <row r="217" spans="2:2" ht="16.5">
      <c r="B217" s="25" t="s">
        <v>1010</v>
      </c>
    </row>
    <row r="218" spans="2:2">
      <c r="B218" s="26" t="s">
        <v>1700</v>
      </c>
    </row>
    <row r="219" spans="2:2" ht="16.5">
      <c r="B219" s="27">
        <v>225</v>
      </c>
    </row>
    <row r="220" spans="2:2" ht="26.25">
      <c r="B220" s="33" t="s">
        <v>2</v>
      </c>
    </row>
    <row r="221" spans="2:2" ht="16.5">
      <c r="B221" s="25" t="s">
        <v>1701</v>
      </c>
    </row>
    <row r="222" spans="2:2">
      <c r="B222" s="26" t="s">
        <v>1702</v>
      </c>
    </row>
    <row r="223" spans="2:2" ht="16.5">
      <c r="B223" s="27">
        <v>3696</v>
      </c>
    </row>
    <row r="224" spans="2:2" ht="26.25">
      <c r="B224" s="33" t="s">
        <v>2</v>
      </c>
    </row>
    <row r="225" spans="2:2" ht="16.5">
      <c r="B225" s="42" t="s">
        <v>1411</v>
      </c>
    </row>
    <row r="226" spans="2:2" ht="23.25">
      <c r="B226" s="32" t="s">
        <v>1</v>
      </c>
    </row>
    <row r="227" spans="2:2" ht="16.5">
      <c r="B227" s="43">
        <v>14015</v>
      </c>
    </row>
    <row r="228" spans="2:2" ht="26.25">
      <c r="B228" s="33" t="s">
        <v>2</v>
      </c>
    </row>
    <row r="229" spans="2:2" ht="16.5">
      <c r="B229" s="25" t="s">
        <v>1703</v>
      </c>
    </row>
    <row r="230" spans="2:2">
      <c r="B230" s="26" t="s">
        <v>1704</v>
      </c>
    </row>
    <row r="231" spans="2:2" ht="16.5">
      <c r="B231" s="27">
        <v>435</v>
      </c>
    </row>
    <row r="232" spans="2:2" ht="26.25">
      <c r="B232" s="33" t="s">
        <v>2</v>
      </c>
    </row>
    <row r="233" spans="2:2" ht="16.5">
      <c r="B233" s="25" t="s">
        <v>1705</v>
      </c>
    </row>
    <row r="234" spans="2:2">
      <c r="B234" s="26" t="s">
        <v>1706</v>
      </c>
    </row>
    <row r="235" spans="2:2" ht="16.5">
      <c r="B235" s="27">
        <v>5292</v>
      </c>
    </row>
    <row r="236" spans="2:2" ht="26.25">
      <c r="B236" s="33" t="s">
        <v>2</v>
      </c>
    </row>
    <row r="237" spans="2:2" ht="16.5">
      <c r="B237" s="25" t="s">
        <v>1707</v>
      </c>
    </row>
    <row r="238" spans="2:2">
      <c r="B238" s="26" t="s">
        <v>1708</v>
      </c>
    </row>
    <row r="239" spans="2:2" ht="16.5">
      <c r="B239" s="27">
        <v>1064</v>
      </c>
    </row>
    <row r="240" spans="2:2" ht="26.25">
      <c r="B240" s="33" t="s">
        <v>2</v>
      </c>
    </row>
    <row r="241" spans="2:2" ht="16.5">
      <c r="B241" s="25" t="s">
        <v>1709</v>
      </c>
    </row>
    <row r="242" spans="2:2">
      <c r="B242" s="26" t="s">
        <v>1710</v>
      </c>
    </row>
    <row r="243" spans="2:2" ht="16.5">
      <c r="B243" s="27">
        <v>1190</v>
      </c>
    </row>
    <row r="244" spans="2:2" ht="26.25">
      <c r="B244" s="33" t="s">
        <v>2</v>
      </c>
    </row>
    <row r="245" spans="2:2" ht="16.5">
      <c r="B245" s="25" t="s">
        <v>1711</v>
      </c>
    </row>
    <row r="246" spans="2:2">
      <c r="B246" s="26" t="s">
        <v>1712</v>
      </c>
    </row>
    <row r="247" spans="2:2" ht="16.5">
      <c r="B247" s="27">
        <v>616</v>
      </c>
    </row>
    <row r="248" spans="2:2" ht="26.25">
      <c r="B248" s="33" t="s">
        <v>2</v>
      </c>
    </row>
    <row r="249" spans="2:2" ht="16.5">
      <c r="B249" s="25" t="s">
        <v>1420</v>
      </c>
    </row>
    <row r="250" spans="2:2">
      <c r="B250" s="26" t="s">
        <v>1713</v>
      </c>
    </row>
    <row r="251" spans="2:2" ht="16.5">
      <c r="B251" s="27">
        <v>5418</v>
      </c>
    </row>
    <row r="252" spans="2:2" ht="26.25">
      <c r="B252" s="33" t="s">
        <v>2</v>
      </c>
    </row>
    <row r="253" spans="2:2" ht="16.5">
      <c r="B253" s="42" t="s">
        <v>648</v>
      </c>
    </row>
    <row r="254" spans="2:2" ht="23.25">
      <c r="B254" s="32" t="s">
        <v>1</v>
      </c>
    </row>
    <row r="255" spans="2:2" ht="16.5">
      <c r="B255" s="43">
        <v>7316</v>
      </c>
    </row>
    <row r="256" spans="2:2" ht="26.25">
      <c r="B256" s="33" t="s">
        <v>2</v>
      </c>
    </row>
    <row r="257" spans="2:2" ht="16.5">
      <c r="B257" s="25" t="s">
        <v>649</v>
      </c>
    </row>
    <row r="258" spans="2:2">
      <c r="B258" s="26" t="s">
        <v>1714</v>
      </c>
    </row>
    <row r="259" spans="2:2" ht="16.5">
      <c r="B259" s="27">
        <v>3400</v>
      </c>
    </row>
    <row r="260" spans="2:2" ht="26.25">
      <c r="B260" s="33" t="s">
        <v>2</v>
      </c>
    </row>
    <row r="261" spans="2:2" ht="16.5">
      <c r="B261" s="25" t="s">
        <v>1426</v>
      </c>
    </row>
    <row r="262" spans="2:2">
      <c r="B262" s="26" t="s">
        <v>1715</v>
      </c>
    </row>
    <row r="263" spans="2:2" ht="16.5">
      <c r="B263" s="27">
        <v>228</v>
      </c>
    </row>
    <row r="264" spans="2:2" ht="26.25">
      <c r="B264" s="33" t="s">
        <v>2</v>
      </c>
    </row>
    <row r="265" spans="2:2" ht="16.5">
      <c r="B265" s="25" t="s">
        <v>1428</v>
      </c>
    </row>
    <row r="266" spans="2:2">
      <c r="B266" s="26" t="s">
        <v>999</v>
      </c>
    </row>
    <row r="267" spans="2:2" ht="16.5">
      <c r="B267" s="27">
        <v>360</v>
      </c>
    </row>
    <row r="268" spans="2:2" ht="26.25">
      <c r="B268" s="33" t="s">
        <v>2</v>
      </c>
    </row>
    <row r="269" spans="2:2" ht="16.5">
      <c r="B269" s="25" t="s">
        <v>654</v>
      </c>
    </row>
    <row r="270" spans="2:2">
      <c r="B270" s="26" t="s">
        <v>1716</v>
      </c>
    </row>
    <row r="271" spans="2:2" ht="16.5">
      <c r="B271" s="27">
        <v>3328</v>
      </c>
    </row>
    <row r="272" spans="2:2" ht="26.25">
      <c r="B272" s="33" t="s">
        <v>2</v>
      </c>
    </row>
    <row r="273" spans="2:2" ht="16.5">
      <c r="B273" s="42" t="s">
        <v>655</v>
      </c>
    </row>
    <row r="274" spans="2:2" ht="23.25">
      <c r="B274" s="32" t="s">
        <v>1</v>
      </c>
    </row>
    <row r="275" spans="2:2" ht="16.5">
      <c r="B275" s="43">
        <v>3856</v>
      </c>
    </row>
    <row r="276" spans="2:2" ht="26.25">
      <c r="B276" s="33" t="s">
        <v>2</v>
      </c>
    </row>
    <row r="277" spans="2:2" ht="16.5">
      <c r="B277" s="25" t="s">
        <v>1717</v>
      </c>
    </row>
    <row r="278" spans="2:2">
      <c r="B278" s="26" t="s">
        <v>1718</v>
      </c>
    </row>
    <row r="279" spans="2:2" ht="16.5">
      <c r="B279" s="27">
        <v>425</v>
      </c>
    </row>
    <row r="280" spans="2:2" ht="26.25">
      <c r="B280" s="33" t="s">
        <v>2</v>
      </c>
    </row>
    <row r="281" spans="2:2" ht="16.5">
      <c r="B281" s="25" t="s">
        <v>1719</v>
      </c>
    </row>
    <row r="282" spans="2:2">
      <c r="B282" s="26" t="s">
        <v>1718</v>
      </c>
    </row>
    <row r="283" spans="2:2" ht="16.5">
      <c r="B283" s="27">
        <v>425</v>
      </c>
    </row>
    <row r="284" spans="2:2" ht="26.25">
      <c r="B284" s="33" t="s">
        <v>2</v>
      </c>
    </row>
    <row r="285" spans="2:2" ht="16.5">
      <c r="B285" s="25" t="s">
        <v>1433</v>
      </c>
    </row>
    <row r="286" spans="2:2">
      <c r="B286" s="26" t="s">
        <v>1720</v>
      </c>
    </row>
    <row r="287" spans="2:2" ht="16.5">
      <c r="B287" s="27">
        <v>1110</v>
      </c>
    </row>
    <row r="288" spans="2:2" ht="26.25">
      <c r="B288" s="33" t="s">
        <v>2</v>
      </c>
    </row>
    <row r="289" spans="2:2" ht="16.5">
      <c r="B289" s="25" t="s">
        <v>1721</v>
      </c>
    </row>
    <row r="290" spans="2:2">
      <c r="B290" s="26" t="s">
        <v>1722</v>
      </c>
    </row>
    <row r="291" spans="2:2" ht="16.5">
      <c r="B291" s="27">
        <v>520</v>
      </c>
    </row>
    <row r="292" spans="2:2" ht="26.25">
      <c r="B292" s="33" t="s">
        <v>2</v>
      </c>
    </row>
    <row r="293" spans="2:2" ht="16.5">
      <c r="B293" s="25" t="s">
        <v>1723</v>
      </c>
    </row>
    <row r="294" spans="2:2">
      <c r="B294" s="26" t="s">
        <v>450</v>
      </c>
    </row>
    <row r="295" spans="2:2" ht="16.5">
      <c r="B295" s="27">
        <v>1376</v>
      </c>
    </row>
    <row r="296" spans="2:2" ht="26.25">
      <c r="B296" s="33" t="s">
        <v>2</v>
      </c>
    </row>
    <row r="297" spans="2:2" ht="16.5">
      <c r="B297" s="42" t="s">
        <v>1443</v>
      </c>
    </row>
    <row r="298" spans="2:2" ht="23.25">
      <c r="B298" s="32" t="s">
        <v>1</v>
      </c>
    </row>
    <row r="299" spans="2:2" ht="16.5">
      <c r="B299" s="43">
        <v>10714</v>
      </c>
    </row>
    <row r="300" spans="2:2" ht="26.25">
      <c r="B300" s="33" t="s">
        <v>2</v>
      </c>
    </row>
    <row r="301" spans="2:2" ht="16.5">
      <c r="B301" s="25" t="s">
        <v>1724</v>
      </c>
    </row>
    <row r="302" spans="2:2">
      <c r="B302" s="26" t="s">
        <v>1725</v>
      </c>
    </row>
    <row r="303" spans="2:2" ht="16.5">
      <c r="B303" s="27">
        <v>2394</v>
      </c>
    </row>
    <row r="304" spans="2:2" ht="26.25">
      <c r="B304" s="33" t="s">
        <v>2</v>
      </c>
    </row>
    <row r="305" spans="2:2" ht="16.5">
      <c r="B305" s="25" t="s">
        <v>1726</v>
      </c>
    </row>
    <row r="306" spans="2:2">
      <c r="B306" s="26" t="s">
        <v>1727</v>
      </c>
    </row>
    <row r="307" spans="2:2" ht="16.5">
      <c r="B307" s="27">
        <v>2800</v>
      </c>
    </row>
    <row r="308" spans="2:2" ht="26.25">
      <c r="B308" s="33" t="s">
        <v>2</v>
      </c>
    </row>
    <row r="309" spans="2:2" ht="16.5">
      <c r="B309" s="25" t="s">
        <v>1728</v>
      </c>
    </row>
    <row r="310" spans="2:2">
      <c r="B310" s="26" t="s">
        <v>1729</v>
      </c>
    </row>
    <row r="311" spans="2:2" ht="16.5">
      <c r="B311" s="27">
        <v>2640</v>
      </c>
    </row>
    <row r="312" spans="2:2" ht="26.25">
      <c r="B312" s="33" t="s">
        <v>2</v>
      </c>
    </row>
    <row r="313" spans="2:2" ht="16.5">
      <c r="B313" s="25" t="s">
        <v>1452</v>
      </c>
    </row>
    <row r="314" spans="2:2">
      <c r="B314" s="26" t="s">
        <v>1730</v>
      </c>
    </row>
    <row r="315" spans="2:2" ht="16.5">
      <c r="B315" s="27">
        <v>2880</v>
      </c>
    </row>
    <row r="316" spans="2:2" ht="26.25">
      <c r="B316" s="33" t="s">
        <v>2</v>
      </c>
    </row>
    <row r="317" spans="2:2" ht="16.5">
      <c r="B317" s="42" t="s">
        <v>1261</v>
      </c>
    </row>
    <row r="318" spans="2:2" ht="23.25">
      <c r="B318" s="32" t="s">
        <v>1</v>
      </c>
    </row>
    <row r="319" spans="2:2" ht="16.5">
      <c r="B319" s="43">
        <v>19734.16</v>
      </c>
    </row>
    <row r="320" spans="2:2" ht="26.25">
      <c r="B320" s="33" t="s">
        <v>2</v>
      </c>
    </row>
    <row r="321" spans="2:2" ht="16.5">
      <c r="B321" s="25" t="s">
        <v>1731</v>
      </c>
    </row>
    <row r="322" spans="2:2">
      <c r="B322" s="26" t="s">
        <v>1732</v>
      </c>
    </row>
    <row r="323" spans="2:2" ht="16.5">
      <c r="B323" s="27">
        <v>2880</v>
      </c>
    </row>
    <row r="324" spans="2:2" ht="26.25">
      <c r="B324" s="33" t="s">
        <v>2</v>
      </c>
    </row>
    <row r="325" spans="2:2" ht="16.5">
      <c r="B325" s="25" t="s">
        <v>1733</v>
      </c>
    </row>
    <row r="326" spans="2:2">
      <c r="B326" s="26" t="s">
        <v>1734</v>
      </c>
    </row>
    <row r="327" spans="2:2" ht="16.5">
      <c r="B327" s="27">
        <v>1440</v>
      </c>
    </row>
    <row r="328" spans="2:2" ht="26.25">
      <c r="B328" s="33" t="s">
        <v>2</v>
      </c>
    </row>
    <row r="329" spans="2:2" ht="16.5">
      <c r="B329" s="25" t="s">
        <v>1458</v>
      </c>
    </row>
    <row r="330" spans="2:2">
      <c r="B330" s="26" t="s">
        <v>1735</v>
      </c>
    </row>
    <row r="331" spans="2:2" ht="16.5">
      <c r="B331" s="27">
        <v>1032.48</v>
      </c>
    </row>
    <row r="332" spans="2:2" ht="18.75">
      <c r="B332" s="8"/>
    </row>
    <row r="333" spans="2:2" ht="26.25">
      <c r="B333" s="33" t="s">
        <v>2</v>
      </c>
    </row>
    <row r="334" spans="2:2" ht="16.5">
      <c r="B334" s="25" t="s">
        <v>1460</v>
      </c>
    </row>
    <row r="335" spans="2:2">
      <c r="B335" s="26" t="s">
        <v>1736</v>
      </c>
    </row>
    <row r="336" spans="2:2" ht="16.5">
      <c r="B336" s="27">
        <v>2517.84</v>
      </c>
    </row>
    <row r="337" spans="2:2" ht="18.75">
      <c r="B337" s="8"/>
    </row>
    <row r="338" spans="2:2" ht="26.25">
      <c r="B338" s="33" t="s">
        <v>2</v>
      </c>
    </row>
    <row r="339" spans="2:2" ht="16.5">
      <c r="B339" s="25" t="s">
        <v>1462</v>
      </c>
    </row>
    <row r="340" spans="2:2">
      <c r="B340" s="26" t="s">
        <v>1737</v>
      </c>
    </row>
    <row r="341" spans="2:2" ht="16.5">
      <c r="B341" s="27">
        <v>55.84</v>
      </c>
    </row>
    <row r="342" spans="2:2" ht="18.75">
      <c r="B342" s="8"/>
    </row>
    <row r="343" spans="2:2" ht="26.25">
      <c r="B343" s="33" t="s">
        <v>2</v>
      </c>
    </row>
    <row r="344" spans="2:2" ht="16.5">
      <c r="B344" s="25" t="s">
        <v>1271</v>
      </c>
    </row>
    <row r="345" spans="2:2">
      <c r="B345" s="26" t="s">
        <v>1738</v>
      </c>
    </row>
    <row r="346" spans="2:2" ht="16.5">
      <c r="B346" s="27">
        <v>11808</v>
      </c>
    </row>
    <row r="347" spans="2:2" ht="26.25">
      <c r="B347" s="33" t="s">
        <v>2</v>
      </c>
    </row>
    <row r="348" spans="2:2" ht="16.5">
      <c r="B348" s="42" t="s">
        <v>342</v>
      </c>
    </row>
    <row r="349" spans="2:2" ht="23.25">
      <c r="B349" s="32" t="s">
        <v>1</v>
      </c>
    </row>
    <row r="350" spans="2:2" ht="16.5">
      <c r="B350" s="43">
        <v>9650.91</v>
      </c>
    </row>
    <row r="351" spans="2:2" ht="26.25">
      <c r="B351" s="33" t="s">
        <v>2</v>
      </c>
    </row>
    <row r="352" spans="2:2" ht="16.5">
      <c r="B352" s="25" t="s">
        <v>1739</v>
      </c>
    </row>
    <row r="353" spans="2:2">
      <c r="B353" s="26" t="s">
        <v>1740</v>
      </c>
    </row>
    <row r="354" spans="2:2" ht="16.5">
      <c r="B354" s="27">
        <v>6036</v>
      </c>
    </row>
    <row r="355" spans="2:2" ht="26.25">
      <c r="B355" s="33" t="s">
        <v>2</v>
      </c>
    </row>
    <row r="356" spans="2:2" ht="16.5">
      <c r="B356" s="25" t="s">
        <v>453</v>
      </c>
    </row>
    <row r="357" spans="2:2">
      <c r="B357" s="26" t="s">
        <v>1741</v>
      </c>
    </row>
    <row r="358" spans="2:2" ht="16.5">
      <c r="B358" s="27">
        <v>1200</v>
      </c>
    </row>
    <row r="359" spans="2:2" ht="26.25">
      <c r="B359" s="33" t="s">
        <v>2</v>
      </c>
    </row>
    <row r="360" spans="2:2" ht="16.5">
      <c r="B360" s="25" t="s">
        <v>455</v>
      </c>
    </row>
    <row r="361" spans="2:2">
      <c r="B361" s="26" t="s">
        <v>1742</v>
      </c>
    </row>
    <row r="362" spans="2:2" ht="16.5">
      <c r="B362" s="27">
        <v>74.91</v>
      </c>
    </row>
    <row r="363" spans="2:2" ht="18.75">
      <c r="B363" s="8"/>
    </row>
    <row r="364" spans="2:2" ht="26.25">
      <c r="B364" s="33" t="s">
        <v>2</v>
      </c>
    </row>
    <row r="365" spans="2:2" ht="16.5">
      <c r="B365" s="25" t="s">
        <v>457</v>
      </c>
    </row>
    <row r="366" spans="2:2">
      <c r="B366" s="26" t="s">
        <v>1743</v>
      </c>
    </row>
    <row r="367" spans="2:2" ht="16.5">
      <c r="B367" s="27">
        <v>120</v>
      </c>
    </row>
    <row r="368" spans="2:2" ht="26.25">
      <c r="B368" s="33" t="s">
        <v>2</v>
      </c>
    </row>
    <row r="369" spans="2:2" ht="16.5">
      <c r="B369" s="25" t="s">
        <v>347</v>
      </c>
    </row>
    <row r="370" spans="2:2">
      <c r="B370" s="26" t="s">
        <v>1744</v>
      </c>
    </row>
    <row r="371" spans="2:2" ht="16.5">
      <c r="B371" s="27">
        <v>300</v>
      </c>
    </row>
    <row r="372" spans="2:2" ht="26.25">
      <c r="B372" s="33" t="s">
        <v>2</v>
      </c>
    </row>
    <row r="373" spans="2:2" ht="16.5">
      <c r="B373" s="25" t="s">
        <v>349</v>
      </c>
    </row>
    <row r="374" spans="2:2">
      <c r="B374" s="26" t="s">
        <v>1745</v>
      </c>
    </row>
    <row r="375" spans="2:2" ht="16.5">
      <c r="B375" s="27">
        <v>1920</v>
      </c>
    </row>
    <row r="376" spans="2:2" ht="26.25">
      <c r="B376" s="33" t="s">
        <v>2</v>
      </c>
    </row>
    <row r="377" spans="2:2" ht="16.5">
      <c r="B377" s="42" t="s">
        <v>117</v>
      </c>
    </row>
    <row r="378" spans="2:2" ht="23.25">
      <c r="B378" s="32" t="s">
        <v>1</v>
      </c>
    </row>
    <row r="379" spans="2:2" ht="16.5">
      <c r="B379" s="43">
        <v>3800.32</v>
      </c>
    </row>
    <row r="380" spans="2:2" ht="26.25">
      <c r="B380" s="33" t="s">
        <v>2</v>
      </c>
    </row>
    <row r="381" spans="2:2" ht="16.5">
      <c r="B381" s="25" t="s">
        <v>1746</v>
      </c>
    </row>
    <row r="382" spans="2:2">
      <c r="B382" s="26" t="s">
        <v>1747</v>
      </c>
    </row>
    <row r="383" spans="2:2" ht="16.5">
      <c r="B383" s="27">
        <v>504</v>
      </c>
    </row>
    <row r="384" spans="2:2" ht="26.25">
      <c r="B384" s="33" t="s">
        <v>2</v>
      </c>
    </row>
    <row r="385" spans="2:2" ht="16.5">
      <c r="B385" s="25" t="s">
        <v>1748</v>
      </c>
    </row>
    <row r="386" spans="2:2">
      <c r="B386" s="26" t="s">
        <v>1749</v>
      </c>
    </row>
    <row r="387" spans="2:2" ht="16.5">
      <c r="B387" s="27">
        <v>302.39999999999998</v>
      </c>
    </row>
    <row r="388" spans="2:2" ht="26.25">
      <c r="B388" s="33" t="s">
        <v>2</v>
      </c>
    </row>
    <row r="389" spans="2:2" ht="16.5">
      <c r="B389" s="25" t="s">
        <v>1750</v>
      </c>
    </row>
    <row r="390" spans="2:2">
      <c r="B390" s="26" t="s">
        <v>1751</v>
      </c>
    </row>
    <row r="391" spans="2:2" ht="16.5">
      <c r="B391" s="27">
        <v>241.92</v>
      </c>
    </row>
    <row r="392" spans="2:2" ht="26.25">
      <c r="B392" s="33" t="s">
        <v>2</v>
      </c>
    </row>
    <row r="393" spans="2:2" ht="16.5">
      <c r="B393" s="25" t="s">
        <v>218</v>
      </c>
    </row>
    <row r="394" spans="2:2">
      <c r="B394" s="26" t="s">
        <v>1752</v>
      </c>
    </row>
    <row r="395" spans="2:2" ht="16.5">
      <c r="B395" s="27">
        <v>2752</v>
      </c>
    </row>
    <row r="396" spans="2:2" ht="26.25">
      <c r="B396" s="33" t="s">
        <v>2</v>
      </c>
    </row>
    <row r="397" spans="2:2" ht="16.5">
      <c r="B397" s="42" t="s">
        <v>38</v>
      </c>
    </row>
    <row r="398" spans="2:2" ht="23.25">
      <c r="B398" s="32" t="s">
        <v>1</v>
      </c>
    </row>
    <row r="399" spans="2:2" ht="16.5">
      <c r="B399" s="43">
        <v>4429.55</v>
      </c>
    </row>
    <row r="400" spans="2:2" ht="26.25">
      <c r="B400" s="33" t="s">
        <v>2</v>
      </c>
    </row>
    <row r="401" spans="2:2" ht="16.5">
      <c r="B401" s="25" t="s">
        <v>1753</v>
      </c>
    </row>
    <row r="402" spans="2:2">
      <c r="B402" s="26" t="s">
        <v>1754</v>
      </c>
    </row>
    <row r="403" spans="2:2" ht="16.5">
      <c r="B403" s="27">
        <v>240</v>
      </c>
    </row>
    <row r="404" spans="2:2" ht="26.25">
      <c r="B404" s="33" t="s">
        <v>2</v>
      </c>
    </row>
    <row r="405" spans="2:2" ht="16.5">
      <c r="B405" s="25" t="s">
        <v>1755</v>
      </c>
    </row>
    <row r="406" spans="2:2">
      <c r="B406" s="26" t="s">
        <v>1756</v>
      </c>
    </row>
    <row r="407" spans="2:2" ht="16.5">
      <c r="B407" s="27">
        <v>600</v>
      </c>
    </row>
    <row r="408" spans="2:2" ht="26.25">
      <c r="B408" s="33" t="s">
        <v>2</v>
      </c>
    </row>
    <row r="409" spans="2:2" ht="16.5">
      <c r="B409" s="25" t="s">
        <v>1757</v>
      </c>
    </row>
    <row r="410" spans="2:2">
      <c r="B410" s="26" t="s">
        <v>1754</v>
      </c>
    </row>
    <row r="411" spans="2:2" ht="16.5">
      <c r="B411" s="27">
        <v>240</v>
      </c>
    </row>
    <row r="412" spans="2:2" ht="26.25">
      <c r="B412" s="33" t="s">
        <v>2</v>
      </c>
    </row>
    <row r="413" spans="2:2" ht="16.5">
      <c r="B413" s="25" t="s">
        <v>1484</v>
      </c>
    </row>
    <row r="414" spans="2:2">
      <c r="B414" s="26" t="s">
        <v>1758</v>
      </c>
    </row>
    <row r="415" spans="2:2" ht="16.5">
      <c r="B415" s="27">
        <v>773.85</v>
      </c>
    </row>
    <row r="416" spans="2:2" ht="26.25">
      <c r="B416" s="33" t="s">
        <v>2</v>
      </c>
    </row>
    <row r="417" spans="2:2" ht="16.5">
      <c r="B417" s="25" t="s">
        <v>1759</v>
      </c>
    </row>
    <row r="418" spans="2:2">
      <c r="B418" s="26" t="s">
        <v>1760</v>
      </c>
    </row>
    <row r="419" spans="2:2" ht="16.5">
      <c r="B419" s="27">
        <v>400</v>
      </c>
    </row>
    <row r="420" spans="2:2" ht="26.25">
      <c r="B420" s="33" t="s">
        <v>2</v>
      </c>
    </row>
    <row r="421" spans="2:2" ht="16.5">
      <c r="B421" s="25" t="s">
        <v>1761</v>
      </c>
    </row>
    <row r="422" spans="2:2">
      <c r="B422" s="26" t="s">
        <v>1762</v>
      </c>
    </row>
    <row r="423" spans="2:2" ht="16.5">
      <c r="B423" s="27">
        <v>368.5</v>
      </c>
    </row>
    <row r="424" spans="2:2" ht="26.25">
      <c r="B424" s="33" t="s">
        <v>2</v>
      </c>
    </row>
    <row r="425" spans="2:2" ht="16.5">
      <c r="B425" s="25" t="s">
        <v>45</v>
      </c>
    </row>
    <row r="426" spans="2:2">
      <c r="B426" s="26" t="s">
        <v>1763</v>
      </c>
    </row>
    <row r="427" spans="2:2" ht="16.5">
      <c r="B427" s="27">
        <v>107.2</v>
      </c>
    </row>
    <row r="428" spans="2:2" ht="26.25">
      <c r="B428" s="33" t="s">
        <v>2</v>
      </c>
    </row>
    <row r="429" spans="2:2" ht="16.5">
      <c r="B429" s="25" t="s">
        <v>47</v>
      </c>
    </row>
    <row r="430" spans="2:2">
      <c r="B430" s="26" t="s">
        <v>458</v>
      </c>
    </row>
    <row r="431" spans="2:2" ht="16.5">
      <c r="B431" s="27">
        <v>1700</v>
      </c>
    </row>
    <row r="432" spans="2:2" ht="26.25">
      <c r="B432" s="33" t="s">
        <v>2</v>
      </c>
    </row>
    <row r="433" spans="2:2" ht="16.5">
      <c r="B433" s="42" t="s">
        <v>49</v>
      </c>
    </row>
    <row r="434" spans="2:2" ht="23.25">
      <c r="B434" s="32" t="s">
        <v>1</v>
      </c>
    </row>
    <row r="435" spans="2:2" ht="16.5">
      <c r="B435" s="43">
        <v>9542.5</v>
      </c>
    </row>
    <row r="436" spans="2:2" ht="26.25">
      <c r="B436" s="33" t="s">
        <v>2</v>
      </c>
    </row>
    <row r="437" spans="2:2" ht="16.5">
      <c r="B437" s="25" t="s">
        <v>225</v>
      </c>
    </row>
    <row r="438" spans="2:2">
      <c r="B438" s="26" t="s">
        <v>1764</v>
      </c>
    </row>
    <row r="439" spans="2:2" ht="16.5">
      <c r="B439" s="27">
        <v>3015</v>
      </c>
    </row>
    <row r="440" spans="2:2" ht="26.25">
      <c r="B440" s="33" t="s">
        <v>2</v>
      </c>
    </row>
    <row r="441" spans="2:2" ht="16.5">
      <c r="B441" s="25" t="s">
        <v>227</v>
      </c>
    </row>
    <row r="442" spans="2:2">
      <c r="B442" s="26" t="s">
        <v>1765</v>
      </c>
    </row>
    <row r="443" spans="2:2" ht="16.5">
      <c r="B443" s="27">
        <v>2512.5</v>
      </c>
    </row>
    <row r="444" spans="2:2" ht="26.25">
      <c r="B444" s="33" t="s">
        <v>2</v>
      </c>
    </row>
    <row r="445" spans="2:2" ht="16.5">
      <c r="B445" s="25" t="s">
        <v>1766</v>
      </c>
    </row>
    <row r="446" spans="2:2">
      <c r="B446" s="26" t="s">
        <v>1767</v>
      </c>
    </row>
    <row r="447" spans="2:2" ht="16.5">
      <c r="B447" s="27">
        <v>603</v>
      </c>
    </row>
    <row r="448" spans="2:2" ht="26.25">
      <c r="B448" s="33" t="s">
        <v>2</v>
      </c>
    </row>
    <row r="449" spans="2:2" ht="16.5">
      <c r="B449" s="25" t="s">
        <v>1768</v>
      </c>
    </row>
    <row r="450" spans="2:2">
      <c r="B450" s="26" t="s">
        <v>1769</v>
      </c>
    </row>
    <row r="451" spans="2:2" ht="16.5">
      <c r="B451" s="27">
        <v>402</v>
      </c>
    </row>
    <row r="452" spans="2:2" ht="26.25">
      <c r="B452" s="33" t="s">
        <v>2</v>
      </c>
    </row>
    <row r="453" spans="2:2" ht="16.5">
      <c r="B453" s="25" t="s">
        <v>56</v>
      </c>
    </row>
    <row r="454" spans="2:2">
      <c r="B454" s="26" t="s">
        <v>1770</v>
      </c>
    </row>
    <row r="455" spans="2:2" ht="16.5">
      <c r="B455" s="27">
        <v>3010</v>
      </c>
    </row>
    <row r="456" spans="2:2" ht="26.25">
      <c r="B456" s="33" t="s">
        <v>2</v>
      </c>
    </row>
    <row r="457" spans="2:2" ht="16.5">
      <c r="B457" s="42" t="s">
        <v>136</v>
      </c>
    </row>
    <row r="458" spans="2:2" ht="23.25">
      <c r="B458" s="32" t="s">
        <v>1</v>
      </c>
    </row>
    <row r="459" spans="2:2" ht="16.5">
      <c r="B459" s="43">
        <v>3403.3</v>
      </c>
    </row>
    <row r="460" spans="2:2" ht="26.25">
      <c r="B460" s="33" t="s">
        <v>2</v>
      </c>
    </row>
    <row r="461" spans="2:2" ht="16.5">
      <c r="B461" s="25" t="s">
        <v>1493</v>
      </c>
    </row>
    <row r="462" spans="2:2">
      <c r="B462" s="26" t="s">
        <v>1771</v>
      </c>
    </row>
    <row r="463" spans="2:2" ht="16.5">
      <c r="B463" s="27">
        <v>2003.3</v>
      </c>
    </row>
    <row r="464" spans="2:2" ht="26.25">
      <c r="B464" s="33" t="s">
        <v>2</v>
      </c>
    </row>
    <row r="465" spans="2:2" ht="16.5">
      <c r="B465" s="25" t="s">
        <v>139</v>
      </c>
    </row>
    <row r="466" spans="2:2">
      <c r="B466" s="26" t="s">
        <v>362</v>
      </c>
    </row>
    <row r="467" spans="2:2" ht="16.5">
      <c r="B467" s="27">
        <v>500</v>
      </c>
    </row>
    <row r="468" spans="2:2" ht="26.25">
      <c r="B468" s="33" t="s">
        <v>2</v>
      </c>
    </row>
    <row r="469" spans="2:2" ht="16.5">
      <c r="B469" s="25" t="s">
        <v>141</v>
      </c>
    </row>
    <row r="470" spans="2:2">
      <c r="B470" s="26" t="s">
        <v>1204</v>
      </c>
    </row>
    <row r="471" spans="2:2" ht="16.5">
      <c r="B471" s="27">
        <v>900</v>
      </c>
    </row>
    <row r="472" spans="2:2" ht="26.25">
      <c r="B472" s="33" t="s">
        <v>2</v>
      </c>
    </row>
    <row r="473" spans="2:2" ht="16.5">
      <c r="B473" s="42" t="s">
        <v>58</v>
      </c>
    </row>
    <row r="474" spans="2:2" ht="23.25">
      <c r="B474" s="32" t="s">
        <v>1</v>
      </c>
    </row>
    <row r="475" spans="2:2" ht="16.5">
      <c r="B475" s="43">
        <v>12117</v>
      </c>
    </row>
    <row r="476" spans="2:2" ht="26.25">
      <c r="B476" s="33" t="s">
        <v>2</v>
      </c>
    </row>
    <row r="477" spans="2:2" ht="16.5">
      <c r="B477" s="25" t="s">
        <v>1772</v>
      </c>
    </row>
    <row r="478" spans="2:2">
      <c r="B478" s="26" t="s">
        <v>1773</v>
      </c>
    </row>
    <row r="479" spans="2:2" ht="16.5">
      <c r="B479" s="27">
        <v>625</v>
      </c>
    </row>
    <row r="480" spans="2:2" ht="26.25">
      <c r="B480" s="33" t="s">
        <v>2</v>
      </c>
    </row>
    <row r="481" spans="2:2" ht="16.5">
      <c r="B481" s="25" t="s">
        <v>1774</v>
      </c>
    </row>
    <row r="482" spans="2:2">
      <c r="B482" s="26" t="s">
        <v>1775</v>
      </c>
    </row>
    <row r="483" spans="2:2" ht="16.5">
      <c r="B483" s="27">
        <v>940</v>
      </c>
    </row>
    <row r="484" spans="2:2" ht="26.25">
      <c r="B484" s="33" t="s">
        <v>2</v>
      </c>
    </row>
    <row r="485" spans="2:2" ht="16.5">
      <c r="B485" s="25" t="s">
        <v>1776</v>
      </c>
    </row>
    <row r="486" spans="2:2">
      <c r="B486" s="26" t="s">
        <v>1777</v>
      </c>
    </row>
    <row r="487" spans="2:2" ht="16.5">
      <c r="B487" s="27">
        <v>126</v>
      </c>
    </row>
    <row r="488" spans="2:2" ht="26.25">
      <c r="B488" s="33" t="s">
        <v>2</v>
      </c>
    </row>
    <row r="489" spans="2:2" ht="16.5">
      <c r="B489" s="25" t="s">
        <v>1778</v>
      </c>
    </row>
    <row r="490" spans="2:2">
      <c r="B490" s="26" t="s">
        <v>1779</v>
      </c>
    </row>
    <row r="491" spans="2:2" ht="16.5">
      <c r="B491" s="27">
        <v>120</v>
      </c>
    </row>
    <row r="492" spans="2:2" ht="26.25">
      <c r="B492" s="33" t="s">
        <v>2</v>
      </c>
    </row>
    <row r="493" spans="2:2" ht="16.5">
      <c r="B493" s="25" t="s">
        <v>69</v>
      </c>
    </row>
    <row r="494" spans="2:2">
      <c r="B494" s="26" t="s">
        <v>365</v>
      </c>
    </row>
    <row r="495" spans="2:2" ht="16.5">
      <c r="B495" s="27">
        <v>350</v>
      </c>
    </row>
    <row r="496" spans="2:2" ht="26.25">
      <c r="B496" s="33" t="s">
        <v>2</v>
      </c>
    </row>
    <row r="497" spans="2:2" ht="16.5">
      <c r="B497" s="25" t="s">
        <v>1780</v>
      </c>
    </row>
    <row r="498" spans="2:2">
      <c r="B498" s="26" t="s">
        <v>163</v>
      </c>
    </row>
    <row r="499" spans="2:2" ht="16.5">
      <c r="B499" s="27">
        <v>1200</v>
      </c>
    </row>
    <row r="500" spans="2:2" ht="26.25">
      <c r="B500" s="33" t="s">
        <v>2</v>
      </c>
    </row>
    <row r="501" spans="2:2" ht="16.5">
      <c r="B501" s="25" t="s">
        <v>1781</v>
      </c>
    </row>
    <row r="502" spans="2:2">
      <c r="B502" s="26" t="s">
        <v>657</v>
      </c>
    </row>
    <row r="503" spans="2:2" ht="16.5">
      <c r="B503" s="27">
        <v>450</v>
      </c>
    </row>
    <row r="504" spans="2:2" ht="26.25">
      <c r="B504" s="33" t="s">
        <v>2</v>
      </c>
    </row>
    <row r="505" spans="2:2" ht="16.5">
      <c r="B505" s="25" t="s">
        <v>1782</v>
      </c>
    </row>
    <row r="506" spans="2:2">
      <c r="B506" s="26" t="s">
        <v>657</v>
      </c>
    </row>
    <row r="507" spans="2:2" ht="16.5">
      <c r="B507" s="27">
        <v>450</v>
      </c>
    </row>
    <row r="508" spans="2:2" ht="26.25">
      <c r="B508" s="33" t="s">
        <v>2</v>
      </c>
    </row>
    <row r="509" spans="2:2" ht="16.5">
      <c r="B509" s="25" t="s">
        <v>1783</v>
      </c>
    </row>
    <row r="510" spans="2:2">
      <c r="B510" s="26" t="s">
        <v>144</v>
      </c>
    </row>
    <row r="511" spans="2:2" ht="16.5">
      <c r="B511" s="27">
        <v>150</v>
      </c>
    </row>
    <row r="512" spans="2:2" ht="26.25">
      <c r="B512" s="33" t="s">
        <v>2</v>
      </c>
    </row>
    <row r="513" spans="2:2" ht="16.5">
      <c r="B513" s="25" t="s">
        <v>1784</v>
      </c>
    </row>
    <row r="514" spans="2:2">
      <c r="B514" s="26" t="s">
        <v>165</v>
      </c>
    </row>
    <row r="515" spans="2:2" ht="16.5">
      <c r="B515" s="27">
        <v>650</v>
      </c>
    </row>
    <row r="516" spans="2:2" ht="26.25">
      <c r="B516" s="33" t="s">
        <v>2</v>
      </c>
    </row>
    <row r="517" spans="2:2" ht="16.5">
      <c r="B517" s="25" t="s">
        <v>1306</v>
      </c>
    </row>
    <row r="518" spans="2:2">
      <c r="B518" s="26" t="s">
        <v>1785</v>
      </c>
    </row>
    <row r="519" spans="2:2" ht="16.5">
      <c r="B519" s="27">
        <v>4032</v>
      </c>
    </row>
    <row r="520" spans="2:2" ht="26.25">
      <c r="B520" s="33" t="s">
        <v>2</v>
      </c>
    </row>
    <row r="521" spans="2:2" ht="16.5">
      <c r="B521" s="25" t="s">
        <v>1786</v>
      </c>
    </row>
    <row r="522" spans="2:2">
      <c r="B522" s="26" t="s">
        <v>375</v>
      </c>
    </row>
    <row r="523" spans="2:2" ht="16.5">
      <c r="B523" s="27">
        <v>3024</v>
      </c>
    </row>
    <row r="524" spans="2:2" ht="26.25">
      <c r="B524" s="33" t="s">
        <v>2</v>
      </c>
    </row>
    <row r="525" spans="2:2" ht="16.5">
      <c r="B525" s="42" t="s">
        <v>73</v>
      </c>
    </row>
    <row r="526" spans="2:2" ht="23.25">
      <c r="B526" s="32" t="s">
        <v>1</v>
      </c>
    </row>
    <row r="527" spans="2:2" ht="16.5">
      <c r="B527" s="43">
        <v>12738.98</v>
      </c>
    </row>
    <row r="528" spans="2:2" ht="26.25">
      <c r="B528" s="33" t="s">
        <v>2</v>
      </c>
    </row>
    <row r="529" spans="2:2" ht="16.5">
      <c r="B529" s="25" t="s">
        <v>1787</v>
      </c>
    </row>
    <row r="530" spans="2:2">
      <c r="B530" s="26" t="s">
        <v>374</v>
      </c>
    </row>
    <row r="531" spans="2:2" ht="16.5">
      <c r="B531" s="27">
        <v>200</v>
      </c>
    </row>
    <row r="532" spans="2:2" ht="26.25">
      <c r="B532" s="33" t="s">
        <v>2</v>
      </c>
    </row>
    <row r="533" spans="2:2" ht="16.5">
      <c r="B533" s="25" t="s">
        <v>1521</v>
      </c>
    </row>
    <row r="534" spans="2:2">
      <c r="B534" s="26" t="s">
        <v>290</v>
      </c>
    </row>
    <row r="535" spans="2:2" ht="16.5">
      <c r="B535" s="27">
        <v>300</v>
      </c>
    </row>
    <row r="536" spans="2:2" ht="26.25">
      <c r="B536" s="33" t="s">
        <v>2</v>
      </c>
    </row>
    <row r="537" spans="2:2" ht="16.5">
      <c r="B537" s="25" t="s">
        <v>1308</v>
      </c>
    </row>
    <row r="538" spans="2:2">
      <c r="B538" s="26" t="s">
        <v>1788</v>
      </c>
    </row>
    <row r="539" spans="2:2" ht="16.5">
      <c r="B539" s="27">
        <v>600</v>
      </c>
    </row>
    <row r="540" spans="2:2" ht="26.25">
      <c r="B540" s="33" t="s">
        <v>2</v>
      </c>
    </row>
    <row r="541" spans="2:2" ht="16.5">
      <c r="B541" s="25" t="s">
        <v>76</v>
      </c>
    </row>
    <row r="542" spans="2:2">
      <c r="B542" s="26" t="s">
        <v>1789</v>
      </c>
    </row>
    <row r="543" spans="2:2" ht="16.5">
      <c r="B543" s="27">
        <v>413.46</v>
      </c>
    </row>
    <row r="544" spans="2:2" ht="18.75">
      <c r="B544" s="8"/>
    </row>
    <row r="545" spans="2:2" ht="26.25">
      <c r="B545" s="33" t="s">
        <v>2</v>
      </c>
    </row>
    <row r="546" spans="2:2" ht="16.5">
      <c r="B546" s="25" t="s">
        <v>1525</v>
      </c>
    </row>
    <row r="547" spans="2:2">
      <c r="B547" s="26" t="s">
        <v>1790</v>
      </c>
    </row>
    <row r="548" spans="2:2" ht="16.5">
      <c r="B548" s="27">
        <v>180</v>
      </c>
    </row>
    <row r="549" spans="2:2" ht="26.25">
      <c r="B549" s="33" t="s">
        <v>2</v>
      </c>
    </row>
    <row r="550" spans="2:2" ht="16.5">
      <c r="B550" s="25" t="s">
        <v>520</v>
      </c>
    </row>
    <row r="551" spans="2:2">
      <c r="B551" s="26" t="s">
        <v>1791</v>
      </c>
    </row>
    <row r="552" spans="2:2" ht="16.5">
      <c r="B552" s="27">
        <v>114.12</v>
      </c>
    </row>
    <row r="553" spans="2:2" ht="18.75">
      <c r="B553" s="8"/>
    </row>
    <row r="554" spans="2:2" ht="26.25">
      <c r="B554" s="33" t="s">
        <v>2</v>
      </c>
    </row>
    <row r="555" spans="2:2" ht="16.5">
      <c r="B555" s="25" t="s">
        <v>158</v>
      </c>
    </row>
    <row r="556" spans="2:2">
      <c r="B556" s="26" t="s">
        <v>1792</v>
      </c>
    </row>
    <row r="557" spans="2:2" ht="16.5">
      <c r="B557" s="27">
        <v>459.4</v>
      </c>
    </row>
    <row r="558" spans="2:2" ht="18.75">
      <c r="B558" s="8"/>
    </row>
    <row r="559" spans="2:2" ht="26.25">
      <c r="B559" s="33" t="s">
        <v>2</v>
      </c>
    </row>
    <row r="560" spans="2:2" ht="16.5">
      <c r="B560" s="25" t="s">
        <v>1793</v>
      </c>
    </row>
    <row r="561" spans="2:2">
      <c r="B561" s="26" t="s">
        <v>1794</v>
      </c>
    </row>
    <row r="562" spans="2:2" ht="16.5">
      <c r="B562" s="27">
        <v>400</v>
      </c>
    </row>
    <row r="563" spans="2:2" ht="26.25">
      <c r="B563" s="33" t="s">
        <v>2</v>
      </c>
    </row>
    <row r="564" spans="2:2" ht="16.5">
      <c r="B564" s="25" t="s">
        <v>1532</v>
      </c>
    </row>
    <row r="565" spans="2:2">
      <c r="B565" s="26" t="s">
        <v>488</v>
      </c>
    </row>
    <row r="566" spans="2:2" ht="16.5">
      <c r="B566" s="27">
        <v>600</v>
      </c>
    </row>
    <row r="567" spans="2:2" ht="26.25">
      <c r="B567" s="33" t="s">
        <v>2</v>
      </c>
    </row>
    <row r="568" spans="2:2" ht="16.5">
      <c r="B568" s="25" t="s">
        <v>86</v>
      </c>
    </row>
    <row r="569" spans="2:2">
      <c r="B569" s="26" t="s">
        <v>1795</v>
      </c>
    </row>
    <row r="570" spans="2:2" ht="16.5">
      <c r="B570" s="27">
        <v>9472</v>
      </c>
    </row>
    <row r="571" spans="2:2" ht="26.25">
      <c r="B571" s="33" t="s">
        <v>2</v>
      </c>
    </row>
    <row r="572" spans="2:2" ht="16.5">
      <c r="B572" s="42" t="s">
        <v>282</v>
      </c>
    </row>
    <row r="573" spans="2:2" ht="23.25">
      <c r="B573" s="32" t="s">
        <v>1</v>
      </c>
    </row>
    <row r="574" spans="2:2" ht="16.5">
      <c r="B574" s="43">
        <v>13305</v>
      </c>
    </row>
    <row r="575" spans="2:2" ht="26.25">
      <c r="B575" s="33" t="s">
        <v>2</v>
      </c>
    </row>
    <row r="576" spans="2:2" ht="16.5">
      <c r="B576" s="25" t="s">
        <v>1796</v>
      </c>
    </row>
    <row r="577" spans="2:2">
      <c r="B577" s="26" t="s">
        <v>163</v>
      </c>
    </row>
    <row r="578" spans="2:2" ht="16.5">
      <c r="B578" s="27">
        <v>1200</v>
      </c>
    </row>
    <row r="579" spans="2:2" ht="26.25">
      <c r="B579" s="33" t="s">
        <v>2</v>
      </c>
    </row>
    <row r="580" spans="2:2" ht="16.5">
      <c r="B580" s="25" t="s">
        <v>1797</v>
      </c>
    </row>
    <row r="581" spans="2:2">
      <c r="B581" s="26" t="s">
        <v>198</v>
      </c>
    </row>
    <row r="582" spans="2:2" ht="16.5">
      <c r="B582" s="27">
        <v>1800</v>
      </c>
    </row>
    <row r="583" spans="2:2" ht="26.25">
      <c r="B583" s="33" t="s">
        <v>2</v>
      </c>
    </row>
    <row r="584" spans="2:2" ht="16.5">
      <c r="B584" s="25" t="s">
        <v>1798</v>
      </c>
    </row>
    <row r="585" spans="2:2">
      <c r="B585" s="26" t="s">
        <v>1799</v>
      </c>
    </row>
    <row r="586" spans="2:2" ht="16.5">
      <c r="B586" s="27">
        <v>5400</v>
      </c>
    </row>
    <row r="587" spans="2:2" ht="26.25">
      <c r="B587" s="33" t="s">
        <v>2</v>
      </c>
    </row>
    <row r="588" spans="2:2" ht="16.5">
      <c r="B588" s="25" t="s">
        <v>1800</v>
      </c>
    </row>
    <row r="589" spans="2:2">
      <c r="B589" s="26" t="s">
        <v>290</v>
      </c>
    </row>
    <row r="590" spans="2:2" ht="16.5">
      <c r="B590" s="27">
        <v>300</v>
      </c>
    </row>
    <row r="591" spans="2:2" ht="26.25">
      <c r="B591" s="33" t="s">
        <v>2</v>
      </c>
    </row>
    <row r="592" spans="2:2" ht="16.5">
      <c r="B592" s="25" t="s">
        <v>1801</v>
      </c>
    </row>
    <row r="593" spans="2:2">
      <c r="B593" s="26" t="s">
        <v>858</v>
      </c>
    </row>
    <row r="594" spans="2:2" ht="16.5">
      <c r="B594" s="27">
        <v>125</v>
      </c>
    </row>
    <row r="595" spans="2:2" ht="26.25">
      <c r="B595" s="33" t="s">
        <v>2</v>
      </c>
    </row>
    <row r="596" spans="2:2" ht="16.5">
      <c r="B596" s="25" t="s">
        <v>293</v>
      </c>
    </row>
    <row r="597" spans="2:2">
      <c r="B597" s="26" t="s">
        <v>832</v>
      </c>
    </row>
    <row r="598" spans="2:2" ht="16.5">
      <c r="B598" s="27">
        <v>4480</v>
      </c>
    </row>
    <row r="599" spans="2:2" ht="26.25">
      <c r="B599" s="33" t="s">
        <v>2</v>
      </c>
    </row>
    <row r="600" spans="2:2" ht="16.5">
      <c r="B600" s="42" t="s">
        <v>161</v>
      </c>
    </row>
    <row r="601" spans="2:2" ht="23.25">
      <c r="B601" s="32" t="s">
        <v>1</v>
      </c>
    </row>
    <row r="602" spans="2:2" ht="16.5">
      <c r="B602" s="43">
        <v>2310.9499999999998</v>
      </c>
    </row>
    <row r="603" spans="2:2" ht="26.25">
      <c r="B603" s="33" t="s">
        <v>2</v>
      </c>
    </row>
    <row r="604" spans="2:2" ht="16.5">
      <c r="B604" s="25" t="s">
        <v>1802</v>
      </c>
    </row>
    <row r="605" spans="2:2">
      <c r="B605" s="26" t="s">
        <v>1803</v>
      </c>
    </row>
    <row r="606" spans="2:2" ht="16.5">
      <c r="B606" s="27">
        <v>602.33000000000004</v>
      </c>
    </row>
    <row r="607" spans="2:2" ht="26.25">
      <c r="B607" s="33" t="s">
        <v>2</v>
      </c>
    </row>
    <row r="608" spans="2:2" ht="16.5">
      <c r="B608" s="25" t="s">
        <v>1804</v>
      </c>
    </row>
    <row r="609" spans="2:2">
      <c r="B609" s="26" t="s">
        <v>1805</v>
      </c>
    </row>
    <row r="610" spans="2:2" ht="16.5">
      <c r="B610" s="27">
        <v>434.83</v>
      </c>
    </row>
    <row r="611" spans="2:2" ht="26.25">
      <c r="B611" s="33" t="s">
        <v>2</v>
      </c>
    </row>
    <row r="612" spans="2:2" ht="16.5">
      <c r="B612" s="25" t="s">
        <v>1806</v>
      </c>
    </row>
    <row r="613" spans="2:2">
      <c r="B613" s="26" t="s">
        <v>1807</v>
      </c>
    </row>
    <row r="614" spans="2:2" ht="16.5">
      <c r="B614" s="27">
        <v>267.33</v>
      </c>
    </row>
    <row r="615" spans="2:2" ht="26.25">
      <c r="B615" s="33" t="s">
        <v>2</v>
      </c>
    </row>
    <row r="616" spans="2:2" ht="16.5">
      <c r="B616" s="25" t="s">
        <v>1808</v>
      </c>
    </row>
    <row r="617" spans="2:2">
      <c r="B617" s="26" t="s">
        <v>1809</v>
      </c>
    </row>
    <row r="618" spans="2:2" ht="16.5">
      <c r="B618" s="27">
        <v>166.83</v>
      </c>
    </row>
    <row r="619" spans="2:2" ht="26.25">
      <c r="B619" s="33" t="s">
        <v>2</v>
      </c>
    </row>
    <row r="620" spans="2:2" ht="16.5">
      <c r="B620" s="25" t="s">
        <v>1810</v>
      </c>
    </row>
    <row r="621" spans="2:2">
      <c r="B621" s="26" t="s">
        <v>1811</v>
      </c>
    </row>
    <row r="622" spans="2:2" ht="16.5">
      <c r="B622" s="27">
        <v>59.63</v>
      </c>
    </row>
    <row r="623" spans="2:2" ht="26.25">
      <c r="B623" s="33" t="s">
        <v>2</v>
      </c>
    </row>
    <row r="624" spans="2:2" ht="16.5">
      <c r="B624" s="25" t="s">
        <v>170</v>
      </c>
    </row>
    <row r="625" spans="2:2">
      <c r="B625" s="26" t="s">
        <v>171</v>
      </c>
    </row>
    <row r="626" spans="2:2" ht="16.5">
      <c r="B626" s="27">
        <v>780</v>
      </c>
    </row>
    <row r="627" spans="2:2" ht="26.25">
      <c r="B627" s="33" t="s">
        <v>2</v>
      </c>
    </row>
    <row r="628" spans="2:2" ht="16.5">
      <c r="B628" s="42" t="s">
        <v>97</v>
      </c>
    </row>
    <row r="629" spans="2:2" ht="16.5">
      <c r="B629" s="28" t="s">
        <v>98</v>
      </c>
    </row>
    <row r="630" spans="2:2" ht="16.5">
      <c r="B630" s="44">
        <v>261565.84</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D65A6-930A-46A3-A395-A00541E25FD5}">
  <dimension ref="A8:B38"/>
  <sheetViews>
    <sheetView topLeftCell="A18" workbookViewId="0">
      <selection activeCell="A11" sqref="A11"/>
    </sheetView>
  </sheetViews>
  <sheetFormatPr defaultRowHeight="15"/>
  <cols>
    <col min="1" max="1" width="91.42578125" customWidth="1"/>
    <col min="2" max="2" width="82.28515625" customWidth="1"/>
  </cols>
  <sheetData>
    <row r="8" spans="1:2" ht="16.5">
      <c r="A8" s="34" t="s">
        <v>1829</v>
      </c>
      <c r="B8" s="42" t="s">
        <v>38</v>
      </c>
    </row>
    <row r="9" spans="1:2" ht="23.25">
      <c r="A9" s="8"/>
      <c r="B9" s="32" t="s">
        <v>1</v>
      </c>
    </row>
    <row r="10" spans="1:2" ht="16.5">
      <c r="A10" s="35" t="s">
        <v>1016</v>
      </c>
      <c r="B10" s="43">
        <v>69975</v>
      </c>
    </row>
    <row r="11" spans="1:2" ht="26.25">
      <c r="A11" s="31">
        <v>1</v>
      </c>
      <c r="B11" s="33" t="s">
        <v>2</v>
      </c>
    </row>
    <row r="12" spans="1:2" ht="16.5">
      <c r="A12" s="35" t="s">
        <v>1812</v>
      </c>
      <c r="B12" s="25" t="s">
        <v>39</v>
      </c>
    </row>
    <row r="13" spans="1:2" ht="16.5">
      <c r="A13" s="31">
        <v>2</v>
      </c>
      <c r="B13" s="26" t="s">
        <v>1819</v>
      </c>
    </row>
    <row r="14" spans="1:2" ht="16.5">
      <c r="A14" s="35" t="s">
        <v>1813</v>
      </c>
      <c r="B14" s="27">
        <v>5400</v>
      </c>
    </row>
    <row r="15" spans="1:2" ht="26.25">
      <c r="A15" s="35" t="s">
        <v>1019</v>
      </c>
      <c r="B15" s="33" t="s">
        <v>2</v>
      </c>
    </row>
    <row r="16" spans="1:2" ht="18.75">
      <c r="A16" s="8"/>
      <c r="B16" s="25" t="s">
        <v>1820</v>
      </c>
    </row>
    <row r="17" spans="1:2">
      <c r="A17" s="36" t="s">
        <v>1014</v>
      </c>
      <c r="B17" s="26" t="s">
        <v>1821</v>
      </c>
    </row>
    <row r="18" spans="1:2" ht="16.5">
      <c r="A18" s="34" t="s">
        <v>1814</v>
      </c>
      <c r="B18" s="27">
        <v>13500</v>
      </c>
    </row>
    <row r="19" spans="1:2" ht="26.25">
      <c r="A19" s="8"/>
      <c r="B19" s="33" t="s">
        <v>2</v>
      </c>
    </row>
    <row r="20" spans="1:2" ht="28.5">
      <c r="A20" s="35" t="s">
        <v>1815</v>
      </c>
      <c r="B20" s="25" t="s">
        <v>1822</v>
      </c>
    </row>
    <row r="21" spans="1:2" ht="28.5">
      <c r="A21" s="35" t="s">
        <v>1816</v>
      </c>
      <c r="B21" s="26" t="s">
        <v>1823</v>
      </c>
    </row>
    <row r="22" spans="1:2" ht="16.5">
      <c r="A22" s="34" t="s">
        <v>1817</v>
      </c>
      <c r="B22" s="27">
        <v>10125</v>
      </c>
    </row>
    <row r="23" spans="1:2" ht="26.25">
      <c r="A23" s="34" t="s">
        <v>995</v>
      </c>
      <c r="B23" s="33" t="s">
        <v>2</v>
      </c>
    </row>
    <row r="24" spans="1:2" ht="18">
      <c r="A24" s="38">
        <v>83970</v>
      </c>
      <c r="B24" s="25" t="s">
        <v>1824</v>
      </c>
    </row>
    <row r="25" spans="1:2">
      <c r="A25" s="39" t="s">
        <v>996</v>
      </c>
      <c r="B25" s="26" t="s">
        <v>1825</v>
      </c>
    </row>
    <row r="26" spans="1:2" ht="16.5">
      <c r="A26" s="39" t="s">
        <v>1818</v>
      </c>
      <c r="B26" s="27">
        <v>24750</v>
      </c>
    </row>
    <row r="27" spans="1:2" ht="26.25">
      <c r="B27" s="33" t="s">
        <v>2</v>
      </c>
    </row>
    <row r="28" spans="1:2" ht="16.5">
      <c r="B28" s="25" t="s">
        <v>45</v>
      </c>
    </row>
    <row r="29" spans="1:2">
      <c r="B29" s="26" t="s">
        <v>1826</v>
      </c>
    </row>
    <row r="30" spans="1:2" ht="16.5">
      <c r="B30" s="27">
        <v>900</v>
      </c>
    </row>
    <row r="31" spans="1:2" ht="26.25">
      <c r="B31" s="33" t="s">
        <v>2</v>
      </c>
    </row>
    <row r="32" spans="1:2" ht="16.5">
      <c r="B32" s="25" t="s">
        <v>1827</v>
      </c>
    </row>
    <row r="33" spans="1:2">
      <c r="B33" s="26" t="s">
        <v>1828</v>
      </c>
    </row>
    <row r="34" spans="1:2" ht="16.5">
      <c r="B34" s="27">
        <v>15300</v>
      </c>
    </row>
    <row r="35" spans="1:2" ht="26.25">
      <c r="B35" s="33" t="s">
        <v>2</v>
      </c>
    </row>
    <row r="36" spans="1:2" ht="16.5">
      <c r="B36" s="42" t="s">
        <v>97</v>
      </c>
    </row>
    <row r="37" spans="1:2" ht="16.5">
      <c r="B37" s="28" t="s">
        <v>98</v>
      </c>
    </row>
    <row r="38" spans="1:2" ht="16.5">
      <c r="A38" s="37"/>
      <c r="B38" s="44">
        <v>83970</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A429-2C8A-48F8-8718-9BAA42A1B59A}">
  <dimension ref="A8:D308"/>
  <sheetViews>
    <sheetView topLeftCell="A156" workbookViewId="0">
      <selection activeCell="E20" sqref="E20"/>
    </sheetView>
  </sheetViews>
  <sheetFormatPr defaultRowHeight="15"/>
  <cols>
    <col min="1" max="1" width="102.7109375" customWidth="1"/>
    <col min="2" max="2" width="101.5703125" customWidth="1"/>
    <col min="4" max="4" width="22" customWidth="1"/>
  </cols>
  <sheetData>
    <row r="8" spans="1:2" ht="18.75">
      <c r="A8" s="8"/>
    </row>
    <row r="9" spans="1:2" ht="16.5">
      <c r="A9" s="36" t="s">
        <v>1014</v>
      </c>
      <c r="B9" s="42" t="s">
        <v>0</v>
      </c>
    </row>
    <row r="10" spans="1:2" ht="85.5">
      <c r="A10" s="34" t="s">
        <v>1830</v>
      </c>
      <c r="B10" s="32" t="s">
        <v>1</v>
      </c>
    </row>
    <row r="11" spans="1:2" ht="18.75">
      <c r="A11" s="8"/>
      <c r="B11" s="43">
        <v>4919</v>
      </c>
    </row>
    <row r="12" spans="1:2" ht="26.25">
      <c r="A12" s="35" t="s">
        <v>1016</v>
      </c>
      <c r="B12" s="33" t="s">
        <v>2</v>
      </c>
    </row>
    <row r="13" spans="1:2" ht="16.5">
      <c r="A13" s="31">
        <v>1</v>
      </c>
      <c r="B13" s="25" t="s">
        <v>3</v>
      </c>
    </row>
    <row r="14" spans="1:2">
      <c r="A14" s="35" t="s">
        <v>1831</v>
      </c>
      <c r="B14" s="26" t="s">
        <v>319</v>
      </c>
    </row>
    <row r="15" spans="1:2" ht="16.5">
      <c r="A15" s="31">
        <v>2</v>
      </c>
      <c r="B15" s="27">
        <v>500</v>
      </c>
    </row>
    <row r="16" spans="1:2" ht="26.25">
      <c r="A16" s="35" t="s">
        <v>1832</v>
      </c>
      <c r="B16" s="33" t="s">
        <v>2</v>
      </c>
    </row>
    <row r="17" spans="1:4" ht="16.5">
      <c r="A17" s="35" t="s">
        <v>1019</v>
      </c>
      <c r="B17" s="25" t="s">
        <v>1847</v>
      </c>
    </row>
    <row r="18" spans="1:4" ht="18.75">
      <c r="A18" s="8"/>
      <c r="B18" s="26" t="s">
        <v>1013</v>
      </c>
    </row>
    <row r="19" spans="1:4" ht="16.5">
      <c r="A19" s="36" t="s">
        <v>1014</v>
      </c>
      <c r="B19" s="50">
        <v>1848</v>
      </c>
      <c r="D19" s="50">
        <v>1848</v>
      </c>
    </row>
    <row r="20" spans="1:4" ht="26.25">
      <c r="A20" s="34" t="s">
        <v>1833</v>
      </c>
      <c r="B20" s="33" t="s">
        <v>2</v>
      </c>
    </row>
    <row r="21" spans="1:4" ht="18.75">
      <c r="A21" s="8"/>
      <c r="B21" s="25" t="s">
        <v>1848</v>
      </c>
    </row>
    <row r="22" spans="1:4">
      <c r="A22" s="35" t="s">
        <v>1834</v>
      </c>
      <c r="B22" s="26" t="s">
        <v>103</v>
      </c>
    </row>
    <row r="23" spans="1:4" ht="16.5">
      <c r="A23" s="35" t="s">
        <v>1835</v>
      </c>
      <c r="B23" s="27">
        <v>308</v>
      </c>
    </row>
    <row r="24" spans="1:4" ht="26.25">
      <c r="A24" s="31" t="s">
        <v>1024</v>
      </c>
      <c r="B24" s="33" t="s">
        <v>2</v>
      </c>
    </row>
    <row r="25" spans="1:4" ht="16.5">
      <c r="A25" s="35" t="s">
        <v>1836</v>
      </c>
      <c r="B25" s="25" t="s">
        <v>1849</v>
      </c>
    </row>
    <row r="26" spans="1:4" ht="16.5">
      <c r="A26" s="31" t="s">
        <v>1024</v>
      </c>
      <c r="B26" s="26" t="s">
        <v>1850</v>
      </c>
    </row>
    <row r="27" spans="1:4" ht="16.5">
      <c r="A27" s="35" t="s">
        <v>1837</v>
      </c>
      <c r="B27" s="50">
        <v>924</v>
      </c>
      <c r="D27" s="50">
        <v>1848</v>
      </c>
    </row>
    <row r="28" spans="1:4" ht="26.25">
      <c r="A28" s="31" t="s">
        <v>1024</v>
      </c>
      <c r="B28" s="33" t="s">
        <v>2</v>
      </c>
    </row>
    <row r="29" spans="1:4" ht="16.5">
      <c r="A29" s="35" t="s">
        <v>1838</v>
      </c>
      <c r="B29" s="25" t="s">
        <v>1851</v>
      </c>
    </row>
    <row r="30" spans="1:4" ht="16.5">
      <c r="A30" s="31" t="s">
        <v>1024</v>
      </c>
      <c r="B30" s="26" t="s">
        <v>8</v>
      </c>
    </row>
    <row r="31" spans="1:4" ht="16.5">
      <c r="A31" s="35" t="s">
        <v>1839</v>
      </c>
      <c r="B31" s="27">
        <v>154</v>
      </c>
    </row>
    <row r="32" spans="1:4" ht="26.25">
      <c r="A32" s="31" t="s">
        <v>1024</v>
      </c>
      <c r="B32" s="33" t="s">
        <v>2</v>
      </c>
    </row>
    <row r="33" spans="1:4" ht="16.5">
      <c r="A33" s="35" t="s">
        <v>1840</v>
      </c>
      <c r="B33" s="25" t="s">
        <v>1852</v>
      </c>
    </row>
    <row r="34" spans="1:4" ht="16.5">
      <c r="A34" s="31" t="s">
        <v>1024</v>
      </c>
      <c r="B34" s="26" t="s">
        <v>1853</v>
      </c>
    </row>
    <row r="35" spans="1:4" ht="16.5">
      <c r="A35" s="35" t="s">
        <v>1841</v>
      </c>
      <c r="B35" s="50">
        <v>385</v>
      </c>
      <c r="D35" s="50">
        <v>1848</v>
      </c>
    </row>
    <row r="36" spans="1:4" ht="26.25">
      <c r="A36" s="31" t="s">
        <v>1024</v>
      </c>
      <c r="B36" s="33" t="s">
        <v>2</v>
      </c>
    </row>
    <row r="37" spans="1:4" ht="16.5">
      <c r="A37" s="35" t="s">
        <v>1842</v>
      </c>
      <c r="B37" s="25" t="s">
        <v>1854</v>
      </c>
    </row>
    <row r="38" spans="1:4" ht="16.5">
      <c r="A38" s="31" t="s">
        <v>1024</v>
      </c>
      <c r="B38" s="26" t="s">
        <v>167</v>
      </c>
    </row>
    <row r="39" spans="1:4" ht="16.5">
      <c r="A39" s="35" t="s">
        <v>1843</v>
      </c>
      <c r="B39" s="27">
        <v>800</v>
      </c>
    </row>
    <row r="40" spans="1:4" ht="30.75">
      <c r="A40" s="35" t="s">
        <v>1844</v>
      </c>
      <c r="B40" s="33" t="s">
        <v>2</v>
      </c>
    </row>
    <row r="41" spans="1:4" ht="16.5">
      <c r="A41" s="34" t="s">
        <v>1845</v>
      </c>
      <c r="B41" s="42" t="s">
        <v>535</v>
      </c>
    </row>
    <row r="42" spans="1:4" ht="23.25">
      <c r="A42" s="34" t="s">
        <v>995</v>
      </c>
      <c r="B42" s="32" t="s">
        <v>1</v>
      </c>
    </row>
    <row r="43" spans="1:4" ht="18">
      <c r="A43" s="38">
        <v>70782.98</v>
      </c>
      <c r="B43" s="43">
        <v>4218</v>
      </c>
    </row>
    <row r="44" spans="1:4" ht="26.25">
      <c r="A44" s="39" t="s">
        <v>996</v>
      </c>
      <c r="B44" s="33" t="s">
        <v>2</v>
      </c>
    </row>
    <row r="45" spans="1:4" ht="16.5">
      <c r="A45" s="39" t="s">
        <v>1846</v>
      </c>
      <c r="B45" s="25" t="s">
        <v>1855</v>
      </c>
    </row>
    <row r="46" spans="1:4">
      <c r="B46" s="26" t="s">
        <v>1856</v>
      </c>
    </row>
    <row r="47" spans="1:4" ht="16.5">
      <c r="B47" s="27">
        <v>210</v>
      </c>
    </row>
    <row r="48" spans="1:4" ht="26.25">
      <c r="B48" s="33" t="s">
        <v>2</v>
      </c>
    </row>
    <row r="49" spans="2:2" ht="16.5">
      <c r="B49" s="25" t="s">
        <v>1857</v>
      </c>
    </row>
    <row r="50" spans="2:2">
      <c r="B50" s="26" t="s">
        <v>1579</v>
      </c>
    </row>
    <row r="51" spans="2:2" ht="16.5">
      <c r="B51" s="27">
        <v>330</v>
      </c>
    </row>
    <row r="52" spans="2:2" ht="26.25">
      <c r="B52" s="33" t="s">
        <v>2</v>
      </c>
    </row>
    <row r="53" spans="2:2" ht="16.5">
      <c r="B53" s="25" t="s">
        <v>1354</v>
      </c>
    </row>
    <row r="54" spans="2:2">
      <c r="B54" s="26" t="s">
        <v>1858</v>
      </c>
    </row>
    <row r="55" spans="2:2" ht="16.5">
      <c r="B55" s="27">
        <v>336</v>
      </c>
    </row>
    <row r="56" spans="2:2" ht="26.25">
      <c r="B56" s="33" t="s">
        <v>2</v>
      </c>
    </row>
    <row r="57" spans="2:2" ht="16.5">
      <c r="B57" s="25" t="s">
        <v>1859</v>
      </c>
    </row>
    <row r="58" spans="2:2">
      <c r="B58" s="26" t="s">
        <v>1860</v>
      </c>
    </row>
    <row r="59" spans="2:2" ht="16.5">
      <c r="B59" s="27">
        <v>432</v>
      </c>
    </row>
    <row r="60" spans="2:2" ht="26.25">
      <c r="B60" s="33" t="s">
        <v>2</v>
      </c>
    </row>
    <row r="61" spans="2:2" ht="16.5">
      <c r="B61" s="25" t="s">
        <v>1861</v>
      </c>
    </row>
    <row r="62" spans="2:2">
      <c r="B62" s="26" t="s">
        <v>546</v>
      </c>
    </row>
    <row r="63" spans="2:2" ht="16.5">
      <c r="B63" s="27">
        <v>1140</v>
      </c>
    </row>
    <row r="64" spans="2:2" ht="26.25">
      <c r="B64" s="33" t="s">
        <v>2</v>
      </c>
    </row>
    <row r="65" spans="2:4" ht="16.5">
      <c r="B65" s="25" t="s">
        <v>1100</v>
      </c>
    </row>
    <row r="66" spans="2:4">
      <c r="B66" s="26" t="s">
        <v>631</v>
      </c>
    </row>
    <row r="67" spans="2:4" ht="16.5">
      <c r="B67" s="27">
        <v>1520</v>
      </c>
    </row>
    <row r="68" spans="2:4" ht="26.25">
      <c r="B68" s="33" t="s">
        <v>2</v>
      </c>
    </row>
    <row r="69" spans="2:4" ht="16.5">
      <c r="B69" s="25" t="s">
        <v>1862</v>
      </c>
    </row>
    <row r="70" spans="2:4">
      <c r="B70" s="26" t="s">
        <v>746</v>
      </c>
    </row>
    <row r="71" spans="2:4" ht="16.5">
      <c r="B71" s="27">
        <v>250</v>
      </c>
    </row>
    <row r="72" spans="2:4" ht="26.25">
      <c r="B72" s="33" t="s">
        <v>2</v>
      </c>
    </row>
    <row r="73" spans="2:4" ht="16.5">
      <c r="B73" s="42" t="s">
        <v>605</v>
      </c>
    </row>
    <row r="74" spans="2:4" ht="23.25">
      <c r="B74" s="32" t="s">
        <v>1</v>
      </c>
    </row>
    <row r="75" spans="2:4" ht="16.5">
      <c r="B75" s="49">
        <v>16263</v>
      </c>
      <c r="D75" s="49">
        <f>+B75</f>
        <v>16263</v>
      </c>
    </row>
    <row r="76" spans="2:4" ht="26.25">
      <c r="B76" s="33" t="s">
        <v>2</v>
      </c>
    </row>
    <row r="77" spans="2:4" ht="16.5">
      <c r="B77" s="25" t="s">
        <v>1863</v>
      </c>
    </row>
    <row r="78" spans="2:4">
      <c r="B78" s="26" t="s">
        <v>1864</v>
      </c>
    </row>
    <row r="79" spans="2:4" ht="16.5">
      <c r="B79" s="50">
        <v>3145</v>
      </c>
      <c r="D79" s="49">
        <f>+B79</f>
        <v>3145</v>
      </c>
    </row>
    <row r="80" spans="2:4" ht="26.25">
      <c r="B80" s="33" t="s">
        <v>2</v>
      </c>
    </row>
    <row r="81" spans="2:4" ht="16.5">
      <c r="B81" s="25" t="s">
        <v>998</v>
      </c>
    </row>
    <row r="82" spans="2:4">
      <c r="B82" s="26" t="s">
        <v>1865</v>
      </c>
    </row>
    <row r="83" spans="2:4" ht="16.5">
      <c r="B83" s="50">
        <v>1445</v>
      </c>
      <c r="D83" s="49">
        <f>+B83</f>
        <v>1445</v>
      </c>
    </row>
    <row r="84" spans="2:4" ht="26.25">
      <c r="B84" s="33" t="s">
        <v>2</v>
      </c>
    </row>
    <row r="85" spans="2:4" ht="16.5">
      <c r="B85" s="25" t="s">
        <v>1866</v>
      </c>
    </row>
    <row r="86" spans="2:4">
      <c r="B86" s="26" t="s">
        <v>1867</v>
      </c>
    </row>
    <row r="87" spans="2:4" ht="16.5">
      <c r="B87" s="50">
        <v>625</v>
      </c>
      <c r="D87" s="49">
        <f>+B87</f>
        <v>625</v>
      </c>
    </row>
    <row r="88" spans="2:4" ht="26.25">
      <c r="B88" s="33" t="s">
        <v>2</v>
      </c>
    </row>
    <row r="89" spans="2:4" ht="16.5">
      <c r="B89" s="25" t="s">
        <v>1400</v>
      </c>
    </row>
    <row r="90" spans="2:4">
      <c r="B90" s="26" t="s">
        <v>611</v>
      </c>
    </row>
    <row r="91" spans="2:4" ht="16.5">
      <c r="B91" s="50">
        <v>510</v>
      </c>
      <c r="D91" s="49">
        <f>+B91</f>
        <v>510</v>
      </c>
    </row>
    <row r="92" spans="2:4" ht="26.25">
      <c r="B92" s="33" t="s">
        <v>2</v>
      </c>
    </row>
    <row r="93" spans="2:4" ht="16.5">
      <c r="B93" s="25" t="s">
        <v>1868</v>
      </c>
    </row>
    <row r="94" spans="2:4">
      <c r="B94" s="26" t="s">
        <v>1869</v>
      </c>
    </row>
    <row r="95" spans="2:4" ht="16.5">
      <c r="B95" s="50">
        <v>816</v>
      </c>
      <c r="D95" s="49">
        <f>+B95</f>
        <v>816</v>
      </c>
    </row>
    <row r="96" spans="2:4" ht="26.25">
      <c r="B96" s="33" t="s">
        <v>2</v>
      </c>
    </row>
    <row r="97" spans="2:4" ht="16.5">
      <c r="B97" s="25" t="s">
        <v>635</v>
      </c>
    </row>
    <row r="98" spans="2:4">
      <c r="B98" s="26" t="s">
        <v>1870</v>
      </c>
    </row>
    <row r="99" spans="2:4" ht="16.5">
      <c r="B99" s="50">
        <v>512</v>
      </c>
      <c r="D99" s="49">
        <f>+B99</f>
        <v>512</v>
      </c>
    </row>
    <row r="100" spans="2:4" ht="26.25">
      <c r="B100" s="33" t="s">
        <v>2</v>
      </c>
    </row>
    <row r="101" spans="2:4" ht="16.5">
      <c r="B101" s="25" t="s">
        <v>1871</v>
      </c>
    </row>
    <row r="102" spans="2:4">
      <c r="B102" s="26" t="s">
        <v>1872</v>
      </c>
    </row>
    <row r="103" spans="2:4" ht="16.5">
      <c r="B103" s="50">
        <v>900</v>
      </c>
      <c r="D103" s="49">
        <f>+B103</f>
        <v>900</v>
      </c>
    </row>
    <row r="104" spans="2:4" ht="26.25">
      <c r="B104" s="33" t="s">
        <v>2</v>
      </c>
    </row>
    <row r="105" spans="2:4" ht="16.5">
      <c r="B105" s="25" t="s">
        <v>1010</v>
      </c>
    </row>
    <row r="106" spans="2:4">
      <c r="B106" s="26" t="s">
        <v>1873</v>
      </c>
    </row>
    <row r="107" spans="2:4" ht="16.5">
      <c r="B107" s="50">
        <v>425</v>
      </c>
      <c r="D107" s="49">
        <f>+B107</f>
        <v>425</v>
      </c>
    </row>
    <row r="108" spans="2:4" ht="26.25">
      <c r="B108" s="33" t="s">
        <v>2</v>
      </c>
    </row>
    <row r="109" spans="2:4" ht="16.5">
      <c r="B109" s="25" t="s">
        <v>1012</v>
      </c>
    </row>
    <row r="110" spans="2:4">
      <c r="B110" s="26" t="s">
        <v>1874</v>
      </c>
    </row>
    <row r="111" spans="2:4" ht="16.5">
      <c r="B111" s="50">
        <v>6160</v>
      </c>
      <c r="D111" s="49">
        <f>+B111</f>
        <v>6160</v>
      </c>
    </row>
    <row r="112" spans="2:4" ht="26.25">
      <c r="B112" s="33" t="s">
        <v>2</v>
      </c>
    </row>
    <row r="113" spans="2:4" ht="16.5">
      <c r="B113" s="25" t="s">
        <v>1875</v>
      </c>
    </row>
    <row r="114" spans="2:4">
      <c r="B114" s="26" t="s">
        <v>1876</v>
      </c>
    </row>
    <row r="115" spans="2:4" ht="16.5">
      <c r="B115" s="50">
        <v>1275</v>
      </c>
      <c r="D115" s="49">
        <f>+B115</f>
        <v>1275</v>
      </c>
    </row>
    <row r="116" spans="2:4" ht="26.25">
      <c r="B116" s="33" t="s">
        <v>2</v>
      </c>
    </row>
    <row r="117" spans="2:4" ht="16.5">
      <c r="B117" s="25" t="s">
        <v>1877</v>
      </c>
    </row>
    <row r="118" spans="2:4">
      <c r="B118" s="26" t="s">
        <v>657</v>
      </c>
    </row>
    <row r="119" spans="2:4" ht="16.5">
      <c r="B119" s="50">
        <v>450</v>
      </c>
      <c r="D119" s="49">
        <f>+B119</f>
        <v>450</v>
      </c>
    </row>
    <row r="120" spans="2:4" ht="26.25">
      <c r="B120" s="33" t="s">
        <v>2</v>
      </c>
    </row>
    <row r="121" spans="2:4" ht="16.5">
      <c r="B121" s="42" t="s">
        <v>1411</v>
      </c>
    </row>
    <row r="122" spans="2:4" ht="23.25">
      <c r="B122" s="32" t="s">
        <v>1</v>
      </c>
    </row>
    <row r="123" spans="2:4" ht="16.5">
      <c r="B123" s="43">
        <v>6655</v>
      </c>
    </row>
    <row r="124" spans="2:4" ht="26.25">
      <c r="B124" s="33" t="s">
        <v>2</v>
      </c>
    </row>
    <row r="125" spans="2:4" ht="16.5">
      <c r="B125" s="25" t="s">
        <v>1878</v>
      </c>
    </row>
    <row r="126" spans="2:4">
      <c r="B126" s="26" t="s">
        <v>1879</v>
      </c>
    </row>
    <row r="127" spans="2:4" ht="16.5">
      <c r="B127" s="27">
        <v>855</v>
      </c>
    </row>
    <row r="128" spans="2:4" ht="26.25">
      <c r="B128" s="33" t="s">
        <v>2</v>
      </c>
    </row>
    <row r="129" spans="2:2" ht="16.5">
      <c r="B129" s="25" t="s">
        <v>1880</v>
      </c>
    </row>
    <row r="130" spans="2:2">
      <c r="B130" s="26" t="s">
        <v>1881</v>
      </c>
    </row>
    <row r="131" spans="2:2" ht="16.5">
      <c r="B131" s="27">
        <v>1120</v>
      </c>
    </row>
    <row r="132" spans="2:2" ht="26.25">
      <c r="B132" s="33" t="s">
        <v>2</v>
      </c>
    </row>
    <row r="133" spans="2:2" ht="16.5">
      <c r="B133" s="25" t="s">
        <v>1882</v>
      </c>
    </row>
    <row r="134" spans="2:2">
      <c r="B134" s="26" t="s">
        <v>1883</v>
      </c>
    </row>
    <row r="135" spans="2:2" ht="16.5">
      <c r="B135" s="27">
        <v>760</v>
      </c>
    </row>
    <row r="136" spans="2:2" ht="26.25">
      <c r="B136" s="33" t="s">
        <v>2</v>
      </c>
    </row>
    <row r="137" spans="2:2" ht="16.5">
      <c r="B137" s="25" t="s">
        <v>1884</v>
      </c>
    </row>
    <row r="138" spans="2:2">
      <c r="B138" s="26" t="s">
        <v>1885</v>
      </c>
    </row>
    <row r="139" spans="2:2" ht="16.5">
      <c r="B139" s="27">
        <v>480</v>
      </c>
    </row>
    <row r="140" spans="2:2" ht="26.25">
      <c r="B140" s="33" t="s">
        <v>2</v>
      </c>
    </row>
    <row r="141" spans="2:2" ht="16.5">
      <c r="B141" s="25" t="s">
        <v>1886</v>
      </c>
    </row>
    <row r="142" spans="2:2">
      <c r="B142" s="26" t="s">
        <v>1887</v>
      </c>
    </row>
    <row r="143" spans="2:2" ht="16.5">
      <c r="B143" s="27">
        <v>688</v>
      </c>
    </row>
    <row r="144" spans="2:2" ht="26.25">
      <c r="B144" s="33" t="s">
        <v>2</v>
      </c>
    </row>
    <row r="145" spans="2:4" ht="16.5">
      <c r="B145" s="25" t="s">
        <v>1827</v>
      </c>
    </row>
    <row r="146" spans="2:4">
      <c r="B146" s="26" t="s">
        <v>1752</v>
      </c>
    </row>
    <row r="147" spans="2:4" ht="16.5">
      <c r="B147" s="27">
        <v>2752</v>
      </c>
    </row>
    <row r="148" spans="2:4" ht="26.25">
      <c r="B148" s="33" t="s">
        <v>2</v>
      </c>
    </row>
    <row r="149" spans="2:4" ht="16.5">
      <c r="B149" s="42" t="s">
        <v>648</v>
      </c>
    </row>
    <row r="150" spans="2:4" ht="23.25">
      <c r="B150" s="32" t="s">
        <v>1</v>
      </c>
    </row>
    <row r="151" spans="2:4" ht="16.5">
      <c r="B151" s="43">
        <v>6430</v>
      </c>
    </row>
    <row r="152" spans="2:4" ht="26.25">
      <c r="B152" s="33" t="s">
        <v>2</v>
      </c>
    </row>
    <row r="153" spans="2:4" ht="16.5">
      <c r="B153" s="25" t="s">
        <v>649</v>
      </c>
    </row>
    <row r="154" spans="2:4">
      <c r="B154" s="26" t="s">
        <v>1888</v>
      </c>
    </row>
    <row r="155" spans="2:4" ht="16.5">
      <c r="B155" s="27">
        <v>2550</v>
      </c>
    </row>
    <row r="156" spans="2:4" ht="26.25">
      <c r="B156" s="33" t="s">
        <v>2</v>
      </c>
    </row>
    <row r="157" spans="2:4" ht="16.5">
      <c r="B157" s="25" t="s">
        <v>1889</v>
      </c>
    </row>
    <row r="158" spans="2:4">
      <c r="B158" s="26" t="s">
        <v>48</v>
      </c>
    </row>
    <row r="159" spans="2:4" ht="16.5">
      <c r="B159" s="50">
        <v>340</v>
      </c>
      <c r="D159" s="49">
        <f>+B159</f>
        <v>340</v>
      </c>
    </row>
    <row r="160" spans="2:4" ht="26.25">
      <c r="B160" s="33" t="s">
        <v>2</v>
      </c>
    </row>
    <row r="161" spans="2:4" ht="16.5">
      <c r="B161" s="25" t="s">
        <v>1890</v>
      </c>
    </row>
    <row r="162" spans="2:4">
      <c r="B162" s="26" t="s">
        <v>551</v>
      </c>
    </row>
    <row r="163" spans="2:4" ht="16.5">
      <c r="B163" s="50">
        <v>270</v>
      </c>
      <c r="D163" s="49">
        <f>+B163</f>
        <v>270</v>
      </c>
    </row>
    <row r="164" spans="2:4" ht="26.25">
      <c r="B164" s="33" t="s">
        <v>2</v>
      </c>
    </row>
    <row r="165" spans="2:4" ht="16.5">
      <c r="B165" s="25" t="s">
        <v>1891</v>
      </c>
    </row>
    <row r="166" spans="2:4">
      <c r="B166" s="26" t="s">
        <v>870</v>
      </c>
    </row>
    <row r="167" spans="2:4" ht="16.5">
      <c r="B167" s="50">
        <v>150</v>
      </c>
      <c r="D167" s="49">
        <f>+B167</f>
        <v>150</v>
      </c>
    </row>
    <row r="168" spans="2:4" ht="26.25">
      <c r="B168" s="33" t="s">
        <v>2</v>
      </c>
    </row>
    <row r="169" spans="2:4" ht="16.5">
      <c r="B169" s="25" t="s">
        <v>1892</v>
      </c>
    </row>
    <row r="170" spans="2:4">
      <c r="B170" s="26" t="s">
        <v>341</v>
      </c>
    </row>
    <row r="171" spans="2:4" ht="16.5">
      <c r="B171" s="50">
        <v>2496</v>
      </c>
      <c r="D171" s="49">
        <f>+B171</f>
        <v>2496</v>
      </c>
    </row>
    <row r="172" spans="2:4" ht="26.25">
      <c r="B172" s="33" t="s">
        <v>2</v>
      </c>
    </row>
    <row r="173" spans="2:4" ht="16.5">
      <c r="B173" s="25" t="s">
        <v>1893</v>
      </c>
    </row>
    <row r="174" spans="2:4">
      <c r="B174" s="26" t="s">
        <v>116</v>
      </c>
    </row>
    <row r="175" spans="2:4" ht="16.5">
      <c r="B175" s="50">
        <v>624</v>
      </c>
      <c r="D175" s="49">
        <f>+B175</f>
        <v>624</v>
      </c>
    </row>
    <row r="176" spans="2:4" ht="26.25">
      <c r="B176" s="33" t="s">
        <v>2</v>
      </c>
    </row>
    <row r="177" spans="2:2" ht="16.5">
      <c r="B177" s="42" t="s">
        <v>655</v>
      </c>
    </row>
    <row r="178" spans="2:2" ht="23.25">
      <c r="B178" s="32" t="s">
        <v>1</v>
      </c>
    </row>
    <row r="179" spans="2:2" ht="16.5">
      <c r="B179" s="43">
        <v>1547</v>
      </c>
    </row>
    <row r="180" spans="2:2" ht="26.25">
      <c r="B180" s="33" t="s">
        <v>2</v>
      </c>
    </row>
    <row r="181" spans="2:2" ht="16.5">
      <c r="B181" s="25" t="s">
        <v>1894</v>
      </c>
    </row>
    <row r="182" spans="2:2">
      <c r="B182" s="26" t="s">
        <v>374</v>
      </c>
    </row>
    <row r="183" spans="2:2" ht="16.5">
      <c r="B183" s="27">
        <v>200</v>
      </c>
    </row>
    <row r="184" spans="2:2" ht="26.25">
      <c r="B184" s="33" t="s">
        <v>2</v>
      </c>
    </row>
    <row r="185" spans="2:2" ht="16.5">
      <c r="B185" s="25" t="s">
        <v>1895</v>
      </c>
    </row>
    <row r="186" spans="2:2">
      <c r="B186" s="26" t="s">
        <v>657</v>
      </c>
    </row>
    <row r="187" spans="2:2" ht="16.5">
      <c r="B187" s="27">
        <v>450</v>
      </c>
    </row>
    <row r="188" spans="2:2" ht="26.25">
      <c r="B188" s="33" t="s">
        <v>2</v>
      </c>
    </row>
    <row r="189" spans="2:2" ht="16.5">
      <c r="B189" s="25" t="s">
        <v>660</v>
      </c>
    </row>
    <row r="190" spans="2:2">
      <c r="B190" s="26" t="s">
        <v>1001</v>
      </c>
    </row>
    <row r="191" spans="2:2" ht="16.5">
      <c r="B191" s="27">
        <v>170</v>
      </c>
    </row>
    <row r="192" spans="2:2" ht="26.25">
      <c r="B192" s="33" t="s">
        <v>2</v>
      </c>
    </row>
    <row r="193" spans="2:2" ht="16.5">
      <c r="B193" s="25" t="s">
        <v>662</v>
      </c>
    </row>
    <row r="194" spans="2:2">
      <c r="B194" s="26" t="s">
        <v>57</v>
      </c>
    </row>
    <row r="195" spans="2:2" ht="16.5">
      <c r="B195" s="27">
        <v>344</v>
      </c>
    </row>
    <row r="196" spans="2:2" ht="26.25">
      <c r="B196" s="33" t="s">
        <v>2</v>
      </c>
    </row>
    <row r="197" spans="2:2" ht="16.5">
      <c r="B197" s="25" t="s">
        <v>1896</v>
      </c>
    </row>
    <row r="198" spans="2:2">
      <c r="B198" s="26" t="s">
        <v>858</v>
      </c>
    </row>
    <row r="199" spans="2:2" ht="16.5">
      <c r="B199" s="27">
        <v>125</v>
      </c>
    </row>
    <row r="200" spans="2:2" ht="26.25">
      <c r="B200" s="33" t="s">
        <v>2</v>
      </c>
    </row>
    <row r="201" spans="2:2" ht="16.5">
      <c r="B201" s="25" t="s">
        <v>1897</v>
      </c>
    </row>
    <row r="202" spans="2:2">
      <c r="B202" s="26" t="s">
        <v>121</v>
      </c>
    </row>
    <row r="203" spans="2:2" ht="16.5">
      <c r="B203" s="27">
        <v>258</v>
      </c>
    </row>
    <row r="204" spans="2:2" ht="26.25">
      <c r="B204" s="33" t="s">
        <v>2</v>
      </c>
    </row>
    <row r="205" spans="2:2" ht="16.5">
      <c r="B205" s="42" t="s">
        <v>342</v>
      </c>
    </row>
    <row r="206" spans="2:2" ht="23.25">
      <c r="B206" s="32" t="s">
        <v>1</v>
      </c>
    </row>
    <row r="207" spans="2:2" ht="16.5">
      <c r="B207" s="43">
        <v>884</v>
      </c>
    </row>
    <row r="208" spans="2:2" ht="26.25">
      <c r="B208" s="33" t="s">
        <v>2</v>
      </c>
    </row>
    <row r="209" spans="2:2" ht="16.5">
      <c r="B209" s="25" t="s">
        <v>1898</v>
      </c>
    </row>
    <row r="210" spans="2:2">
      <c r="B210" s="26" t="s">
        <v>1899</v>
      </c>
    </row>
    <row r="211" spans="2:2" ht="16.5">
      <c r="B211" s="27">
        <v>360</v>
      </c>
    </row>
    <row r="212" spans="2:2" ht="26.25">
      <c r="B212" s="33" t="s">
        <v>2</v>
      </c>
    </row>
    <row r="213" spans="2:2" ht="16.5">
      <c r="B213" s="25" t="s">
        <v>1900</v>
      </c>
    </row>
    <row r="214" spans="2:2">
      <c r="B214" s="26" t="s">
        <v>1901</v>
      </c>
    </row>
    <row r="215" spans="2:2" ht="16.5">
      <c r="B215" s="27">
        <v>144</v>
      </c>
    </row>
    <row r="216" spans="2:2" ht="26.25">
      <c r="B216" s="33" t="s">
        <v>2</v>
      </c>
    </row>
    <row r="217" spans="2:2" ht="16.5">
      <c r="B217" s="25" t="s">
        <v>674</v>
      </c>
    </row>
    <row r="218" spans="2:2">
      <c r="B218" s="26" t="s">
        <v>675</v>
      </c>
    </row>
    <row r="219" spans="2:2" ht="16.5">
      <c r="B219" s="27">
        <v>20</v>
      </c>
    </row>
    <row r="220" spans="2:2" ht="26.25">
      <c r="B220" s="33" t="s">
        <v>2</v>
      </c>
    </row>
    <row r="221" spans="2:2" ht="16.5">
      <c r="B221" s="25" t="s">
        <v>1902</v>
      </c>
    </row>
    <row r="222" spans="2:2">
      <c r="B222" s="26" t="s">
        <v>440</v>
      </c>
    </row>
    <row r="223" spans="2:2" ht="16.5">
      <c r="B223" s="27">
        <v>40</v>
      </c>
    </row>
    <row r="224" spans="2:2" ht="26.25">
      <c r="B224" s="33" t="s">
        <v>2</v>
      </c>
    </row>
    <row r="225" spans="2:2" ht="16.5">
      <c r="B225" s="25" t="s">
        <v>677</v>
      </c>
    </row>
    <row r="226" spans="2:2">
      <c r="B226" s="26" t="s">
        <v>490</v>
      </c>
    </row>
    <row r="227" spans="2:2" ht="16.5">
      <c r="B227" s="27">
        <v>320</v>
      </c>
    </row>
    <row r="228" spans="2:2" ht="26.25">
      <c r="B228" s="33" t="s">
        <v>2</v>
      </c>
    </row>
    <row r="229" spans="2:2" ht="16.5">
      <c r="B229" s="42" t="s">
        <v>38</v>
      </c>
    </row>
    <row r="230" spans="2:2" ht="23.25">
      <c r="B230" s="32" t="s">
        <v>1</v>
      </c>
    </row>
    <row r="231" spans="2:2" ht="16.5">
      <c r="B231" s="43">
        <v>14004</v>
      </c>
    </row>
    <row r="232" spans="2:2" ht="26.25">
      <c r="B232" s="33" t="s">
        <v>2</v>
      </c>
    </row>
    <row r="233" spans="2:2" ht="16.5">
      <c r="B233" s="25" t="s">
        <v>39</v>
      </c>
    </row>
    <row r="234" spans="2:2">
      <c r="B234" s="26" t="s">
        <v>1659</v>
      </c>
    </row>
    <row r="235" spans="2:2" ht="16.5">
      <c r="B235" s="27">
        <v>360</v>
      </c>
    </row>
    <row r="236" spans="2:2" ht="26.25">
      <c r="B236" s="33" t="s">
        <v>2</v>
      </c>
    </row>
    <row r="237" spans="2:2" ht="16.5">
      <c r="B237" s="25" t="s">
        <v>1287</v>
      </c>
    </row>
    <row r="238" spans="2:2">
      <c r="B238" s="26" t="s">
        <v>1903</v>
      </c>
    </row>
    <row r="239" spans="2:2" ht="16.5">
      <c r="B239" s="27">
        <v>2520</v>
      </c>
    </row>
    <row r="240" spans="2:2" ht="26.25">
      <c r="B240" s="33" t="s">
        <v>2</v>
      </c>
    </row>
    <row r="241" spans="2:2" ht="16.5">
      <c r="B241" s="25" t="s">
        <v>1904</v>
      </c>
    </row>
    <row r="242" spans="2:2">
      <c r="B242" s="26" t="s">
        <v>1905</v>
      </c>
    </row>
    <row r="243" spans="2:2" ht="16.5">
      <c r="B243" s="27">
        <v>204</v>
      </c>
    </row>
    <row r="244" spans="2:2" ht="26.25">
      <c r="B244" s="33" t="s">
        <v>2</v>
      </c>
    </row>
    <row r="245" spans="2:2" ht="16.5">
      <c r="B245" s="25" t="s">
        <v>1906</v>
      </c>
    </row>
    <row r="246" spans="2:2">
      <c r="B246" s="26" t="s">
        <v>1907</v>
      </c>
    </row>
    <row r="247" spans="2:2" ht="16.5">
      <c r="B247" s="27">
        <v>2310</v>
      </c>
    </row>
    <row r="248" spans="2:2" ht="26.25">
      <c r="B248" s="33" t="s">
        <v>2</v>
      </c>
    </row>
    <row r="249" spans="2:2" ht="16.5">
      <c r="B249" s="25" t="s">
        <v>45</v>
      </c>
    </row>
    <row r="250" spans="2:2">
      <c r="B250" s="26" t="s">
        <v>657</v>
      </c>
    </row>
    <row r="251" spans="2:2" ht="16.5">
      <c r="B251" s="27">
        <v>450</v>
      </c>
    </row>
    <row r="252" spans="2:2" ht="26.25">
      <c r="B252" s="33" t="s">
        <v>2</v>
      </c>
    </row>
    <row r="253" spans="2:2" ht="16.5">
      <c r="B253" s="25" t="s">
        <v>47</v>
      </c>
    </row>
    <row r="254" spans="2:2">
      <c r="B254" s="26" t="s">
        <v>1908</v>
      </c>
    </row>
    <row r="255" spans="2:2" ht="16.5">
      <c r="B255" s="27">
        <v>8160</v>
      </c>
    </row>
    <row r="256" spans="2:2" ht="26.25">
      <c r="B256" s="33" t="s">
        <v>2</v>
      </c>
    </row>
    <row r="257" spans="2:2" ht="16.5">
      <c r="B257" s="42" t="s">
        <v>73</v>
      </c>
    </row>
    <row r="258" spans="2:2" ht="23.25">
      <c r="B258" s="32" t="s">
        <v>1</v>
      </c>
    </row>
    <row r="259" spans="2:2" ht="16.5">
      <c r="B259" s="43">
        <v>1351.82</v>
      </c>
    </row>
    <row r="260" spans="2:2" ht="26.25">
      <c r="B260" s="33" t="s">
        <v>2</v>
      </c>
    </row>
    <row r="261" spans="2:2" ht="16.5">
      <c r="B261" s="25" t="s">
        <v>76</v>
      </c>
    </row>
    <row r="262" spans="2:2">
      <c r="B262" s="26" t="s">
        <v>1309</v>
      </c>
    </row>
    <row r="263" spans="2:2" ht="16.5">
      <c r="B263" s="27">
        <v>137.82</v>
      </c>
    </row>
    <row r="264" spans="2:2" ht="18.75">
      <c r="B264" s="8"/>
    </row>
    <row r="265" spans="2:2" ht="26.25">
      <c r="B265" s="33" t="s">
        <v>2</v>
      </c>
    </row>
    <row r="266" spans="2:2" ht="16.5">
      <c r="B266" s="25" t="s">
        <v>1909</v>
      </c>
    </row>
    <row r="267" spans="2:2">
      <c r="B267" s="26" t="s">
        <v>1910</v>
      </c>
    </row>
    <row r="268" spans="2:2" ht="16.5">
      <c r="B268" s="27">
        <v>30</v>
      </c>
    </row>
    <row r="269" spans="2:2" ht="26.25">
      <c r="B269" s="33" t="s">
        <v>2</v>
      </c>
    </row>
    <row r="270" spans="2:2" ht="16.5">
      <c r="B270" s="25" t="s">
        <v>1911</v>
      </c>
    </row>
    <row r="271" spans="2:2">
      <c r="B271" s="26" t="s">
        <v>1912</v>
      </c>
    </row>
    <row r="272" spans="2:2" ht="16.5">
      <c r="B272" s="27">
        <v>1184</v>
      </c>
    </row>
    <row r="273" spans="2:2" ht="26.25">
      <c r="B273" s="33" t="s">
        <v>2</v>
      </c>
    </row>
    <row r="274" spans="2:2" ht="16.5">
      <c r="B274" s="42" t="s">
        <v>88</v>
      </c>
    </row>
    <row r="275" spans="2:2" ht="23.25">
      <c r="B275" s="32" t="s">
        <v>1</v>
      </c>
    </row>
    <row r="276" spans="2:2" ht="16.5">
      <c r="B276" s="43">
        <v>2714</v>
      </c>
    </row>
    <row r="277" spans="2:2" ht="26.25">
      <c r="B277" s="33" t="s">
        <v>2</v>
      </c>
    </row>
    <row r="278" spans="2:2" ht="16.5">
      <c r="B278" s="25" t="s">
        <v>1913</v>
      </c>
    </row>
    <row r="279" spans="2:2">
      <c r="B279" s="26" t="s">
        <v>163</v>
      </c>
    </row>
    <row r="280" spans="2:2" ht="16.5">
      <c r="B280" s="27">
        <v>1200</v>
      </c>
    </row>
    <row r="281" spans="2:2" ht="26.25">
      <c r="B281" s="33" t="s">
        <v>2</v>
      </c>
    </row>
    <row r="282" spans="2:2" ht="16.5">
      <c r="B282" s="25" t="s">
        <v>1914</v>
      </c>
    </row>
    <row r="283" spans="2:2">
      <c r="B283" s="26" t="s">
        <v>1598</v>
      </c>
    </row>
    <row r="284" spans="2:2" ht="16.5">
      <c r="B284" s="27">
        <v>285</v>
      </c>
    </row>
    <row r="285" spans="2:2" ht="26.25">
      <c r="B285" s="33" t="s">
        <v>2</v>
      </c>
    </row>
    <row r="286" spans="2:2" ht="16.5">
      <c r="B286" s="25" t="s">
        <v>1915</v>
      </c>
    </row>
    <row r="287" spans="2:2">
      <c r="B287" s="26" t="s">
        <v>1602</v>
      </c>
    </row>
    <row r="288" spans="2:2" ht="16.5">
      <c r="B288" s="27">
        <v>175</v>
      </c>
    </row>
    <row r="289" spans="2:2" ht="26.25">
      <c r="B289" s="33" t="s">
        <v>2</v>
      </c>
    </row>
    <row r="290" spans="2:2" ht="16.5">
      <c r="B290" s="25" t="s">
        <v>1916</v>
      </c>
    </row>
    <row r="291" spans="2:2">
      <c r="B291" s="26" t="s">
        <v>1917</v>
      </c>
    </row>
    <row r="292" spans="2:2" ht="16.5">
      <c r="B292" s="27">
        <v>225</v>
      </c>
    </row>
    <row r="293" spans="2:2" ht="26.25">
      <c r="B293" s="33" t="s">
        <v>2</v>
      </c>
    </row>
    <row r="294" spans="2:2" ht="16.5">
      <c r="B294" s="25" t="s">
        <v>1918</v>
      </c>
    </row>
    <row r="295" spans="2:2">
      <c r="B295" s="26" t="s">
        <v>1919</v>
      </c>
    </row>
    <row r="296" spans="2:2" ht="16.5">
      <c r="B296" s="27">
        <v>165</v>
      </c>
    </row>
    <row r="297" spans="2:2" ht="26.25">
      <c r="B297" s="33" t="s">
        <v>2</v>
      </c>
    </row>
    <row r="298" spans="2:2" ht="16.5">
      <c r="B298" s="25" t="s">
        <v>1441</v>
      </c>
    </row>
    <row r="299" spans="2:2">
      <c r="B299" s="26" t="s">
        <v>1633</v>
      </c>
    </row>
    <row r="300" spans="2:2" ht="16.5">
      <c r="B300" s="27">
        <v>498</v>
      </c>
    </row>
    <row r="301" spans="2:2" ht="26.25">
      <c r="B301" s="33" t="s">
        <v>2</v>
      </c>
    </row>
    <row r="302" spans="2:2" ht="16.5">
      <c r="B302" s="25" t="s">
        <v>1920</v>
      </c>
    </row>
    <row r="303" spans="2:2">
      <c r="B303" s="26" t="s">
        <v>1921</v>
      </c>
    </row>
    <row r="304" spans="2:2" ht="16.5">
      <c r="B304" s="27">
        <v>166</v>
      </c>
    </row>
    <row r="305" spans="2:4" ht="26.25">
      <c r="B305" s="33" t="s">
        <v>2</v>
      </c>
    </row>
    <row r="306" spans="2:4" ht="16.5">
      <c r="B306" s="42" t="s">
        <v>97</v>
      </c>
    </row>
    <row r="307" spans="2:4" ht="16.5">
      <c r="B307" s="28" t="s">
        <v>98</v>
      </c>
    </row>
    <row r="308" spans="2:4" ht="16.5">
      <c r="B308" s="44">
        <v>70782.98</v>
      </c>
      <c r="D308" s="15">
        <f>SUM(D10:D307)</f>
        <v>41950</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D6D7-F641-4944-8918-9A41D25B2F88}">
  <dimension ref="A15:B124"/>
  <sheetViews>
    <sheetView topLeftCell="A25" workbookViewId="0">
      <selection activeCell="B29" sqref="B29:B124"/>
    </sheetView>
  </sheetViews>
  <sheetFormatPr defaultRowHeight="15"/>
  <cols>
    <col min="1" max="1" width="83.5703125" customWidth="1"/>
    <col min="2" max="2" width="83.7109375" customWidth="1"/>
  </cols>
  <sheetData>
    <row r="15" spans="1:1" ht="18.75">
      <c r="A15" s="8"/>
    </row>
    <row r="16" spans="1:1">
      <c r="A16" s="36" t="s">
        <v>1014</v>
      </c>
    </row>
    <row r="17" spans="1:2">
      <c r="A17" s="34" t="s">
        <v>1922</v>
      </c>
    </row>
    <row r="18" spans="1:2" ht="18.75">
      <c r="A18" s="8"/>
    </row>
    <row r="19" spans="1:2">
      <c r="A19" s="35" t="s">
        <v>1016</v>
      </c>
    </row>
    <row r="20" spans="1:2" ht="16.5">
      <c r="A20" s="31">
        <v>1</v>
      </c>
    </row>
    <row r="21" spans="1:2">
      <c r="A21" s="35" t="s">
        <v>1923</v>
      </c>
    </row>
    <row r="22" spans="1:2" ht="16.5">
      <c r="A22" s="31">
        <v>2</v>
      </c>
    </row>
    <row r="23" spans="1:2">
      <c r="A23" s="35" t="s">
        <v>1924</v>
      </c>
    </row>
    <row r="24" spans="1:2" ht="16.5">
      <c r="A24" s="31">
        <v>3</v>
      </c>
    </row>
    <row r="25" spans="1:2">
      <c r="A25" s="35" t="s">
        <v>1171</v>
      </c>
    </row>
    <row r="26" spans="1:2">
      <c r="A26" s="35" t="s">
        <v>1019</v>
      </c>
    </row>
    <row r="27" spans="1:2" ht="18.75">
      <c r="A27" s="8"/>
    </row>
    <row r="28" spans="1:2">
      <c r="A28" s="36" t="s">
        <v>1014</v>
      </c>
    </row>
    <row r="29" spans="1:2" ht="28.5">
      <c r="A29" s="34" t="s">
        <v>1925</v>
      </c>
      <c r="B29" s="42" t="s">
        <v>0</v>
      </c>
    </row>
    <row r="30" spans="1:2" ht="23.25">
      <c r="A30" s="8"/>
      <c r="B30" s="32" t="s">
        <v>1</v>
      </c>
    </row>
    <row r="31" spans="1:2" ht="16.5">
      <c r="A31" s="35" t="s">
        <v>1926</v>
      </c>
      <c r="B31" s="43">
        <v>754</v>
      </c>
    </row>
    <row r="32" spans="1:2" ht="26.25">
      <c r="A32" s="31" t="s">
        <v>1024</v>
      </c>
      <c r="B32" s="33" t="s">
        <v>2</v>
      </c>
    </row>
    <row r="33" spans="1:2" ht="16.5">
      <c r="A33" s="35" t="s">
        <v>1927</v>
      </c>
      <c r="B33" s="25" t="s">
        <v>3</v>
      </c>
    </row>
    <row r="34" spans="1:2" ht="16.5">
      <c r="A34" s="31" t="s">
        <v>1024</v>
      </c>
      <c r="B34" s="26" t="s">
        <v>1934</v>
      </c>
    </row>
    <row r="35" spans="1:2" ht="16.5">
      <c r="A35" s="35" t="s">
        <v>1928</v>
      </c>
      <c r="B35" s="27">
        <v>15</v>
      </c>
    </row>
    <row r="36" spans="1:2" ht="26.25">
      <c r="A36" s="31" t="s">
        <v>1024</v>
      </c>
      <c r="B36" s="33" t="s">
        <v>2</v>
      </c>
    </row>
    <row r="37" spans="1:2" ht="16.5">
      <c r="A37" s="35" t="s">
        <v>1929</v>
      </c>
      <c r="B37" s="25" t="s">
        <v>433</v>
      </c>
    </row>
    <row r="38" spans="1:2" ht="16.5">
      <c r="A38" s="31" t="s">
        <v>1024</v>
      </c>
      <c r="B38" s="26" t="s">
        <v>8</v>
      </c>
    </row>
    <row r="39" spans="1:2" ht="16.5">
      <c r="A39" s="35" t="s">
        <v>1930</v>
      </c>
      <c r="B39" s="27">
        <v>154</v>
      </c>
    </row>
    <row r="40" spans="1:2" ht="26.25">
      <c r="A40" s="31" t="s">
        <v>1024</v>
      </c>
      <c r="B40" s="33" t="s">
        <v>2</v>
      </c>
    </row>
    <row r="41" spans="1:2" ht="16.5">
      <c r="A41" s="35" t="s">
        <v>1931</v>
      </c>
      <c r="B41" s="25" t="s">
        <v>434</v>
      </c>
    </row>
    <row r="42" spans="1:2" ht="28.5">
      <c r="A42" s="35" t="s">
        <v>1932</v>
      </c>
      <c r="B42" s="26" t="s">
        <v>12</v>
      </c>
    </row>
    <row r="43" spans="1:2" ht="16.5">
      <c r="A43" s="34" t="s">
        <v>1176</v>
      </c>
      <c r="B43" s="27">
        <v>77</v>
      </c>
    </row>
    <row r="44" spans="1:2" ht="26.25">
      <c r="A44" s="34" t="s">
        <v>995</v>
      </c>
      <c r="B44" s="33" t="s">
        <v>2</v>
      </c>
    </row>
    <row r="45" spans="1:2" ht="18">
      <c r="A45" s="38">
        <v>24848.400000000001</v>
      </c>
      <c r="B45" s="25" t="s">
        <v>435</v>
      </c>
    </row>
    <row r="46" spans="1:2">
      <c r="A46" s="39" t="s">
        <v>996</v>
      </c>
      <c r="B46" s="26" t="s">
        <v>103</v>
      </c>
    </row>
    <row r="47" spans="1:2" ht="16.5">
      <c r="A47" s="39" t="s">
        <v>1933</v>
      </c>
      <c r="B47" s="27">
        <v>308</v>
      </c>
    </row>
    <row r="48" spans="1:2" ht="26.25">
      <c r="B48" s="33" t="s">
        <v>2</v>
      </c>
    </row>
    <row r="49" spans="2:2" ht="16.5">
      <c r="B49" s="25" t="s">
        <v>17</v>
      </c>
    </row>
    <row r="50" spans="2:2">
      <c r="B50" s="26" t="s">
        <v>374</v>
      </c>
    </row>
    <row r="51" spans="2:2" ht="16.5">
      <c r="B51" s="27">
        <v>200</v>
      </c>
    </row>
    <row r="52" spans="2:2" ht="26.25">
      <c r="B52" s="33" t="s">
        <v>2</v>
      </c>
    </row>
    <row r="53" spans="2:2" ht="16.5">
      <c r="B53" s="42" t="s">
        <v>49</v>
      </c>
    </row>
    <row r="54" spans="2:2" ht="23.25">
      <c r="B54" s="32" t="s">
        <v>1</v>
      </c>
    </row>
    <row r="55" spans="2:2" ht="16.5">
      <c r="B55" s="43">
        <v>12648</v>
      </c>
    </row>
    <row r="56" spans="2:2" ht="26.25">
      <c r="B56" s="33" t="s">
        <v>2</v>
      </c>
    </row>
    <row r="57" spans="2:2" ht="16.5">
      <c r="B57" s="25" t="s">
        <v>1935</v>
      </c>
    </row>
    <row r="58" spans="2:2">
      <c r="B58" s="26" t="s">
        <v>1936</v>
      </c>
    </row>
    <row r="59" spans="2:2" ht="16.5">
      <c r="B59" s="27">
        <v>3222</v>
      </c>
    </row>
    <row r="60" spans="2:2" ht="18.75">
      <c r="B60" s="8"/>
    </row>
    <row r="61" spans="2:2" ht="26.25">
      <c r="B61" s="33" t="s">
        <v>2</v>
      </c>
    </row>
    <row r="62" spans="2:2" ht="16.5">
      <c r="B62" s="25" t="s">
        <v>131</v>
      </c>
    </row>
    <row r="63" spans="2:2">
      <c r="B63" s="26" t="s">
        <v>1937</v>
      </c>
    </row>
    <row r="64" spans="2:2" ht="16.5">
      <c r="B64" s="27">
        <v>3375</v>
      </c>
    </row>
    <row r="65" spans="2:2" ht="26.25">
      <c r="B65" s="33" t="s">
        <v>2</v>
      </c>
    </row>
    <row r="66" spans="2:2" ht="16.5">
      <c r="B66" s="25" t="s">
        <v>1938</v>
      </c>
    </row>
    <row r="67" spans="2:2">
      <c r="B67" s="26" t="s">
        <v>1939</v>
      </c>
    </row>
    <row r="68" spans="2:2" ht="16.5">
      <c r="B68" s="27">
        <v>2700</v>
      </c>
    </row>
    <row r="69" spans="2:2" ht="26.25">
      <c r="B69" s="33" t="s">
        <v>2</v>
      </c>
    </row>
    <row r="70" spans="2:2" ht="16.5">
      <c r="B70" s="25" t="s">
        <v>234</v>
      </c>
    </row>
    <row r="71" spans="2:2">
      <c r="B71" s="26" t="s">
        <v>1940</v>
      </c>
    </row>
    <row r="72" spans="2:2" ht="16.5">
      <c r="B72" s="27">
        <v>255</v>
      </c>
    </row>
    <row r="73" spans="2:2" ht="26.25">
      <c r="B73" s="33" t="s">
        <v>2</v>
      </c>
    </row>
    <row r="74" spans="2:2" ht="16.5">
      <c r="B74" s="25" t="s">
        <v>56</v>
      </c>
    </row>
    <row r="75" spans="2:2">
      <c r="B75" s="26" t="s">
        <v>1941</v>
      </c>
    </row>
    <row r="76" spans="2:2" ht="16.5">
      <c r="B76" s="27">
        <v>3096</v>
      </c>
    </row>
    <row r="77" spans="2:2" ht="26.25">
      <c r="B77" s="33" t="s">
        <v>2</v>
      </c>
    </row>
    <row r="78" spans="2:2" ht="16.5">
      <c r="B78" s="42" t="s">
        <v>136</v>
      </c>
    </row>
    <row r="79" spans="2:2" ht="23.25">
      <c r="B79" s="32" t="s">
        <v>1</v>
      </c>
    </row>
    <row r="80" spans="2:2" ht="16.5">
      <c r="B80" s="43">
        <v>3000</v>
      </c>
    </row>
    <row r="81" spans="2:2" ht="26.25">
      <c r="B81" s="33" t="s">
        <v>2</v>
      </c>
    </row>
    <row r="82" spans="2:2" ht="16.5">
      <c r="B82" s="25" t="s">
        <v>1942</v>
      </c>
    </row>
    <row r="83" spans="2:2">
      <c r="B83" s="26" t="s">
        <v>1943</v>
      </c>
    </row>
    <row r="84" spans="2:2" ht="16.5">
      <c r="B84" s="27">
        <v>1800</v>
      </c>
    </row>
    <row r="85" spans="2:2" ht="26.25">
      <c r="B85" s="33" t="s">
        <v>2</v>
      </c>
    </row>
    <row r="86" spans="2:2" ht="16.5">
      <c r="B86" s="25" t="s">
        <v>1944</v>
      </c>
    </row>
    <row r="87" spans="2:2">
      <c r="B87" s="26" t="s">
        <v>140</v>
      </c>
    </row>
    <row r="88" spans="2:2" ht="16.5">
      <c r="B88" s="27">
        <v>400</v>
      </c>
    </row>
    <row r="89" spans="2:2" ht="26.25">
      <c r="B89" s="33" t="s">
        <v>2</v>
      </c>
    </row>
    <row r="90" spans="2:2" ht="16.5">
      <c r="B90" s="25" t="s">
        <v>1945</v>
      </c>
    </row>
    <row r="91" spans="2:2">
      <c r="B91" s="26" t="s">
        <v>142</v>
      </c>
    </row>
    <row r="92" spans="2:2" ht="16.5">
      <c r="B92" s="27">
        <v>800</v>
      </c>
    </row>
    <row r="93" spans="2:2" ht="26.25">
      <c r="B93" s="33" t="s">
        <v>2</v>
      </c>
    </row>
    <row r="94" spans="2:2" ht="16.5">
      <c r="B94" s="42" t="s">
        <v>161</v>
      </c>
    </row>
    <row r="95" spans="2:2" ht="23.25">
      <c r="B95" s="32" t="s">
        <v>1</v>
      </c>
    </row>
    <row r="96" spans="2:2" ht="16.5">
      <c r="B96" s="43">
        <v>4305</v>
      </c>
    </row>
    <row r="97" spans="2:2" ht="26.25">
      <c r="B97" s="33" t="s">
        <v>2</v>
      </c>
    </row>
    <row r="98" spans="2:2" ht="16.5">
      <c r="B98" s="25" t="s">
        <v>1946</v>
      </c>
    </row>
    <row r="99" spans="2:2">
      <c r="B99" s="26" t="s">
        <v>1947</v>
      </c>
    </row>
    <row r="100" spans="2:2" ht="16.5">
      <c r="B100" s="27">
        <v>1499</v>
      </c>
    </row>
    <row r="101" spans="2:2" ht="26.25">
      <c r="B101" s="33" t="s">
        <v>2</v>
      </c>
    </row>
    <row r="102" spans="2:2" ht="16.5">
      <c r="B102" s="25" t="s">
        <v>1948</v>
      </c>
    </row>
    <row r="103" spans="2:2">
      <c r="B103" s="26" t="s">
        <v>1949</v>
      </c>
    </row>
    <row r="104" spans="2:2" ht="16.5">
      <c r="B104" s="27">
        <v>699</v>
      </c>
    </row>
    <row r="105" spans="2:2" ht="26.25">
      <c r="B105" s="33" t="s">
        <v>2</v>
      </c>
    </row>
    <row r="106" spans="2:2" ht="16.5">
      <c r="B106" s="25" t="s">
        <v>1950</v>
      </c>
    </row>
    <row r="107" spans="2:2">
      <c r="B107" s="26" t="s">
        <v>1951</v>
      </c>
    </row>
    <row r="108" spans="2:2" ht="16.5">
      <c r="B108" s="27">
        <v>899</v>
      </c>
    </row>
    <row r="109" spans="2:2" ht="26.25">
      <c r="B109" s="33" t="s">
        <v>2</v>
      </c>
    </row>
    <row r="110" spans="2:2" ht="16.5">
      <c r="B110" s="25" t="s">
        <v>1952</v>
      </c>
    </row>
    <row r="111" spans="2:2">
      <c r="B111" s="26" t="s">
        <v>1953</v>
      </c>
    </row>
    <row r="112" spans="2:2" ht="16.5">
      <c r="B112" s="27">
        <v>299</v>
      </c>
    </row>
    <row r="113" spans="2:2" ht="26.25">
      <c r="B113" s="33" t="s">
        <v>2</v>
      </c>
    </row>
    <row r="114" spans="2:2" ht="16.5">
      <c r="B114" s="25" t="s">
        <v>1556</v>
      </c>
    </row>
    <row r="115" spans="2:2">
      <c r="B115" s="26" t="s">
        <v>1954</v>
      </c>
    </row>
    <row r="116" spans="2:2" ht="16.5">
      <c r="B116" s="27">
        <v>129</v>
      </c>
    </row>
    <row r="117" spans="2:2" ht="26.25">
      <c r="B117" s="33" t="s">
        <v>2</v>
      </c>
    </row>
    <row r="118" spans="2:2" ht="16.5">
      <c r="B118" s="25" t="s">
        <v>170</v>
      </c>
    </row>
    <row r="119" spans="2:2">
      <c r="B119" s="26" t="s">
        <v>171</v>
      </c>
    </row>
    <row r="120" spans="2:2" ht="16.5">
      <c r="B120" s="27">
        <v>780</v>
      </c>
    </row>
    <row r="121" spans="2:2" ht="26.25">
      <c r="B121" s="33" t="s">
        <v>2</v>
      </c>
    </row>
    <row r="122" spans="2:2" ht="16.5">
      <c r="B122" s="42" t="s">
        <v>97</v>
      </c>
    </row>
    <row r="123" spans="2:2" ht="16.5">
      <c r="B123" s="28" t="s">
        <v>98</v>
      </c>
    </row>
    <row r="124" spans="2:2" ht="16.5">
      <c r="B124" s="44">
        <v>24848.400000000001</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B0D7-1723-4AFE-AFAA-AF025E04CE52}">
  <dimension ref="A8:B80"/>
  <sheetViews>
    <sheetView topLeftCell="A59" workbookViewId="0">
      <selection activeCell="B13" sqref="B13"/>
    </sheetView>
  </sheetViews>
  <sheetFormatPr defaultRowHeight="15"/>
  <cols>
    <col min="1" max="1" width="109.28515625" customWidth="1"/>
    <col min="2" max="2" width="85.7109375" customWidth="1"/>
  </cols>
  <sheetData>
    <row r="8" spans="1:2" ht="18.75">
      <c r="A8" s="8"/>
    </row>
    <row r="9" spans="1:2" ht="16.5">
      <c r="A9" s="36" t="s">
        <v>1014</v>
      </c>
      <c r="B9" s="42" t="s">
        <v>0</v>
      </c>
    </row>
    <row r="10" spans="1:2" ht="28.5">
      <c r="A10" s="34" t="s">
        <v>1955</v>
      </c>
      <c r="B10" s="32" t="s">
        <v>1</v>
      </c>
    </row>
    <row r="11" spans="1:2" ht="18.75">
      <c r="A11" s="8"/>
      <c r="B11" s="43">
        <v>511</v>
      </c>
    </row>
    <row r="12" spans="1:2" ht="26.25">
      <c r="A12" s="35" t="s">
        <v>1956</v>
      </c>
      <c r="B12" s="33" t="s">
        <v>2</v>
      </c>
    </row>
    <row r="13" spans="1:2" ht="16.5">
      <c r="A13" s="31" t="s">
        <v>1024</v>
      </c>
      <c r="B13" s="25" t="s">
        <v>3</v>
      </c>
    </row>
    <row r="14" spans="1:2">
      <c r="A14" s="35" t="s">
        <v>1957</v>
      </c>
      <c r="B14" s="26" t="s">
        <v>1965</v>
      </c>
    </row>
    <row r="15" spans="1:2" ht="16.5">
      <c r="A15" s="31" t="s">
        <v>1024</v>
      </c>
      <c r="B15" s="27">
        <v>3</v>
      </c>
    </row>
    <row r="16" spans="1:2" ht="26.25">
      <c r="A16" s="35" t="s">
        <v>1958</v>
      </c>
      <c r="B16" s="33" t="s">
        <v>2</v>
      </c>
    </row>
    <row r="17" spans="1:2" ht="16.5">
      <c r="A17" s="31" t="s">
        <v>1024</v>
      </c>
      <c r="B17" s="25" t="s">
        <v>1966</v>
      </c>
    </row>
    <row r="18" spans="1:2">
      <c r="A18" s="35" t="s">
        <v>1959</v>
      </c>
      <c r="B18" s="26" t="s">
        <v>8</v>
      </c>
    </row>
    <row r="19" spans="1:2" ht="16.5">
      <c r="A19" s="31" t="s">
        <v>1024</v>
      </c>
      <c r="B19" s="27">
        <v>154</v>
      </c>
    </row>
    <row r="20" spans="1:2" ht="26.25">
      <c r="A20" s="35" t="s">
        <v>1960</v>
      </c>
      <c r="B20" s="33" t="s">
        <v>2</v>
      </c>
    </row>
    <row r="21" spans="1:2" ht="28.5">
      <c r="A21" s="35" t="s">
        <v>1961</v>
      </c>
      <c r="B21" s="25" t="s">
        <v>1967</v>
      </c>
    </row>
    <row r="22" spans="1:2" ht="18.75">
      <c r="A22" s="8"/>
      <c r="B22" s="26" t="s">
        <v>8</v>
      </c>
    </row>
    <row r="23" spans="1:2" ht="28.5">
      <c r="A23" s="35" t="s">
        <v>1962</v>
      </c>
      <c r="B23" s="27">
        <v>154</v>
      </c>
    </row>
    <row r="24" spans="1:2" ht="26.25">
      <c r="A24" s="35" t="s">
        <v>1963</v>
      </c>
      <c r="B24" s="33" t="s">
        <v>2</v>
      </c>
    </row>
    <row r="25" spans="1:2" ht="16.5">
      <c r="A25" s="34" t="s">
        <v>1250</v>
      </c>
      <c r="B25" s="25" t="s">
        <v>1854</v>
      </c>
    </row>
    <row r="26" spans="1:2">
      <c r="A26" s="34" t="s">
        <v>995</v>
      </c>
      <c r="B26" s="26" t="s">
        <v>374</v>
      </c>
    </row>
    <row r="27" spans="1:2" ht="18">
      <c r="A27" s="38">
        <v>5567.95</v>
      </c>
      <c r="B27" s="27">
        <v>200</v>
      </c>
    </row>
    <row r="28" spans="1:2" ht="26.25">
      <c r="A28" s="39" t="s">
        <v>996</v>
      </c>
      <c r="B28" s="33" t="s">
        <v>2</v>
      </c>
    </row>
    <row r="29" spans="1:2" ht="16.5">
      <c r="A29" s="39" t="s">
        <v>1964</v>
      </c>
      <c r="B29" s="42" t="s">
        <v>19</v>
      </c>
    </row>
    <row r="30" spans="1:2" ht="23.25">
      <c r="B30" s="32" t="s">
        <v>1</v>
      </c>
    </row>
    <row r="31" spans="1:2" ht="16.5">
      <c r="B31" s="43">
        <v>3349.96</v>
      </c>
    </row>
    <row r="32" spans="1:2" ht="26.25">
      <c r="B32" s="33" t="s">
        <v>2</v>
      </c>
    </row>
    <row r="33" spans="2:2" ht="16.5">
      <c r="B33" s="25" t="s">
        <v>1968</v>
      </c>
    </row>
    <row r="34" spans="2:2">
      <c r="B34" s="26" t="s">
        <v>1969</v>
      </c>
    </row>
    <row r="35" spans="2:2" ht="16.5">
      <c r="B35" s="27">
        <v>1120</v>
      </c>
    </row>
    <row r="36" spans="2:2" ht="26.25">
      <c r="B36" s="33" t="s">
        <v>2</v>
      </c>
    </row>
    <row r="37" spans="2:2" ht="16.5">
      <c r="B37" s="25" t="s">
        <v>401</v>
      </c>
    </row>
    <row r="38" spans="2:2">
      <c r="B38" s="26" t="s">
        <v>1970</v>
      </c>
    </row>
    <row r="39" spans="2:2" ht="16.5">
      <c r="B39" s="27">
        <v>96</v>
      </c>
    </row>
    <row r="40" spans="2:2" ht="26.25">
      <c r="B40" s="33" t="s">
        <v>2</v>
      </c>
    </row>
    <row r="41" spans="2:2" ht="16.5">
      <c r="B41" s="25" t="s">
        <v>1591</v>
      </c>
    </row>
    <row r="42" spans="2:2">
      <c r="B42" s="26" t="s">
        <v>1971</v>
      </c>
    </row>
    <row r="43" spans="2:2" ht="16.5">
      <c r="B43" s="27">
        <v>380</v>
      </c>
    </row>
    <row r="44" spans="2:2" ht="26.25">
      <c r="B44" s="33" t="s">
        <v>2</v>
      </c>
    </row>
    <row r="45" spans="2:2" ht="16.5">
      <c r="B45" s="25" t="s">
        <v>1972</v>
      </c>
    </row>
    <row r="46" spans="2:2">
      <c r="B46" s="26" t="s">
        <v>1973</v>
      </c>
    </row>
    <row r="47" spans="2:2" ht="16.5">
      <c r="B47" s="27">
        <v>20</v>
      </c>
    </row>
    <row r="48" spans="2:2" ht="26.25">
      <c r="B48" s="33" t="s">
        <v>2</v>
      </c>
    </row>
    <row r="49" spans="2:2" ht="16.5">
      <c r="B49" s="25" t="s">
        <v>406</v>
      </c>
    </row>
    <row r="50" spans="2:2">
      <c r="B50" s="26" t="s">
        <v>407</v>
      </c>
    </row>
    <row r="51" spans="2:2" ht="16.5">
      <c r="B51" s="27">
        <v>40</v>
      </c>
    </row>
    <row r="52" spans="2:2" ht="26.25">
      <c r="B52" s="33" t="s">
        <v>2</v>
      </c>
    </row>
    <row r="53" spans="2:2" ht="16.5">
      <c r="B53" s="25" t="s">
        <v>30</v>
      </c>
    </row>
    <row r="54" spans="2:2">
      <c r="B54" s="26" t="s">
        <v>778</v>
      </c>
    </row>
    <row r="55" spans="2:2" ht="16.5">
      <c r="B55" s="27">
        <v>29.96</v>
      </c>
    </row>
    <row r="56" spans="2:2" ht="18.75">
      <c r="B56" s="8"/>
    </row>
    <row r="57" spans="2:2" ht="26.25">
      <c r="B57" s="33" t="s">
        <v>2</v>
      </c>
    </row>
    <row r="58" spans="2:2" ht="16.5">
      <c r="B58" s="25" t="s">
        <v>34</v>
      </c>
    </row>
    <row r="59" spans="2:2">
      <c r="B59" s="26" t="s">
        <v>1974</v>
      </c>
    </row>
    <row r="60" spans="2:2" ht="16.5">
      <c r="B60" s="27">
        <v>1664</v>
      </c>
    </row>
    <row r="61" spans="2:2" ht="26.25">
      <c r="B61" s="33" t="s">
        <v>2</v>
      </c>
    </row>
    <row r="62" spans="2:2" ht="16.5">
      <c r="B62" s="42" t="s">
        <v>88</v>
      </c>
    </row>
    <row r="63" spans="2:2" ht="23.25">
      <c r="B63" s="32" t="s">
        <v>1</v>
      </c>
    </row>
    <row r="64" spans="2:2" ht="16.5">
      <c r="B64" s="43">
        <v>779</v>
      </c>
    </row>
    <row r="65" spans="2:2" ht="26.25">
      <c r="B65" s="33" t="s">
        <v>2</v>
      </c>
    </row>
    <row r="66" spans="2:2" ht="16.5">
      <c r="B66" s="25" t="s">
        <v>1975</v>
      </c>
    </row>
    <row r="67" spans="2:2">
      <c r="B67" s="26" t="s">
        <v>1976</v>
      </c>
    </row>
    <row r="68" spans="2:2" ht="16.5">
      <c r="B68" s="27">
        <v>485</v>
      </c>
    </row>
    <row r="69" spans="2:2" ht="26.25">
      <c r="B69" s="33" t="s">
        <v>2</v>
      </c>
    </row>
    <row r="70" spans="2:2" ht="16.5">
      <c r="B70" s="25" t="s">
        <v>1977</v>
      </c>
    </row>
    <row r="71" spans="2:2">
      <c r="B71" s="26" t="s">
        <v>538</v>
      </c>
    </row>
    <row r="72" spans="2:2" ht="16.5">
      <c r="B72" s="27">
        <v>45</v>
      </c>
    </row>
    <row r="73" spans="2:2" ht="26.25">
      <c r="B73" s="33" t="s">
        <v>2</v>
      </c>
    </row>
    <row r="74" spans="2:2" ht="16.5">
      <c r="B74" s="25" t="s">
        <v>93</v>
      </c>
    </row>
    <row r="75" spans="2:2">
      <c r="B75" s="26" t="s">
        <v>1075</v>
      </c>
    </row>
    <row r="76" spans="2:2" ht="16.5">
      <c r="B76" s="27">
        <v>249</v>
      </c>
    </row>
    <row r="77" spans="2:2" ht="26.25">
      <c r="B77" s="33" t="s">
        <v>2</v>
      </c>
    </row>
    <row r="78" spans="2:2" ht="16.5">
      <c r="B78" s="42" t="s">
        <v>97</v>
      </c>
    </row>
    <row r="79" spans="2:2" ht="16.5">
      <c r="B79" s="28" t="s">
        <v>98</v>
      </c>
    </row>
    <row r="80" spans="2:2" ht="16.5">
      <c r="B80" s="44">
        <v>5567.95</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AD70-7364-4E26-B4BA-5748B757F9A0}">
  <dimension ref="A10:B72"/>
  <sheetViews>
    <sheetView topLeftCell="A46" workbookViewId="0">
      <selection activeCell="B10" sqref="B10:B72"/>
    </sheetView>
  </sheetViews>
  <sheetFormatPr defaultRowHeight="15"/>
  <cols>
    <col min="1" max="1" width="89.5703125" customWidth="1"/>
    <col min="2" max="2" width="103.5703125" customWidth="1"/>
  </cols>
  <sheetData>
    <row r="10" spans="1:2" ht="16.5">
      <c r="A10" s="34" t="s">
        <v>1978</v>
      </c>
      <c r="B10" s="42" t="s">
        <v>188</v>
      </c>
    </row>
    <row r="11" spans="1:2" ht="23.25">
      <c r="A11" s="8"/>
      <c r="B11" s="32" t="s">
        <v>1</v>
      </c>
    </row>
    <row r="12" spans="1:2" ht="16.5">
      <c r="A12" s="35" t="s">
        <v>1016</v>
      </c>
      <c r="B12" s="43">
        <v>3600</v>
      </c>
    </row>
    <row r="13" spans="1:2" ht="26.25">
      <c r="A13" s="31">
        <v>1</v>
      </c>
      <c r="B13" s="33" t="s">
        <v>2</v>
      </c>
    </row>
    <row r="14" spans="1:2" ht="16.5">
      <c r="A14" s="35" t="s">
        <v>1979</v>
      </c>
      <c r="B14" s="25" t="s">
        <v>1987</v>
      </c>
    </row>
    <row r="15" spans="1:2" ht="16.5">
      <c r="A15" s="31">
        <v>2</v>
      </c>
      <c r="B15" s="26" t="s">
        <v>1988</v>
      </c>
    </row>
    <row r="16" spans="1:2" ht="16.5">
      <c r="A16" s="35" t="s">
        <v>1980</v>
      </c>
      <c r="B16" s="27">
        <v>1425</v>
      </c>
    </row>
    <row r="17" spans="1:2" ht="26.25">
      <c r="A17" s="35" t="s">
        <v>1019</v>
      </c>
      <c r="B17" s="33" t="s">
        <v>2</v>
      </c>
    </row>
    <row r="18" spans="1:2" ht="18.75">
      <c r="A18" s="8"/>
      <c r="B18" s="25" t="s">
        <v>1989</v>
      </c>
    </row>
    <row r="19" spans="1:2">
      <c r="A19" s="36" t="s">
        <v>1014</v>
      </c>
      <c r="B19" s="26" t="s">
        <v>1212</v>
      </c>
    </row>
    <row r="20" spans="1:2" ht="16.5">
      <c r="A20" s="34" t="s">
        <v>1981</v>
      </c>
      <c r="B20" s="27">
        <v>275</v>
      </c>
    </row>
    <row r="21" spans="1:2" ht="26.25">
      <c r="A21" s="8"/>
      <c r="B21" s="33" t="s">
        <v>2</v>
      </c>
    </row>
    <row r="22" spans="1:2" ht="28.5">
      <c r="A22" s="35" t="s">
        <v>1982</v>
      </c>
      <c r="B22" s="25" t="s">
        <v>1990</v>
      </c>
    </row>
    <row r="23" spans="1:2">
      <c r="A23" s="35" t="s">
        <v>1983</v>
      </c>
      <c r="B23" s="26" t="s">
        <v>850</v>
      </c>
    </row>
    <row r="24" spans="1:2" ht="18.75">
      <c r="A24" s="8"/>
      <c r="B24" s="27">
        <v>700</v>
      </c>
    </row>
    <row r="25" spans="1:2" ht="42.75">
      <c r="A25" s="35" t="s">
        <v>1984</v>
      </c>
      <c r="B25" s="33" t="s">
        <v>2</v>
      </c>
    </row>
    <row r="26" spans="1:2" ht="16.5">
      <c r="A26" s="35" t="s">
        <v>1985</v>
      </c>
      <c r="B26" s="25" t="s">
        <v>1991</v>
      </c>
    </row>
    <row r="27" spans="1:2">
      <c r="A27" s="34" t="s">
        <v>981</v>
      </c>
      <c r="B27" s="26" t="s">
        <v>1775</v>
      </c>
    </row>
    <row r="28" spans="1:2" ht="16.5">
      <c r="A28" s="34" t="s">
        <v>995</v>
      </c>
      <c r="B28" s="27">
        <v>940</v>
      </c>
    </row>
    <row r="29" spans="1:2" ht="26.25">
      <c r="A29" s="38">
        <v>8231.1</v>
      </c>
      <c r="B29" s="33" t="s">
        <v>2</v>
      </c>
    </row>
    <row r="30" spans="1:2" ht="16.5">
      <c r="A30" s="39" t="s">
        <v>996</v>
      </c>
      <c r="B30" s="25" t="s">
        <v>1992</v>
      </c>
    </row>
    <row r="31" spans="1:2">
      <c r="A31" s="39" t="s">
        <v>1986</v>
      </c>
      <c r="B31" s="26" t="s">
        <v>559</v>
      </c>
    </row>
    <row r="32" spans="1:2" ht="16.5">
      <c r="B32" s="27">
        <v>135</v>
      </c>
    </row>
    <row r="33" spans="2:2" ht="26.25">
      <c r="B33" s="33" t="s">
        <v>2</v>
      </c>
    </row>
    <row r="34" spans="2:2" ht="16.5">
      <c r="B34" s="25" t="s">
        <v>1993</v>
      </c>
    </row>
    <row r="35" spans="2:2">
      <c r="B35" s="26" t="s">
        <v>858</v>
      </c>
    </row>
    <row r="36" spans="2:2" ht="16.5">
      <c r="B36" s="27">
        <v>125</v>
      </c>
    </row>
    <row r="37" spans="2:2" ht="26.25">
      <c r="B37" s="33" t="s">
        <v>2</v>
      </c>
    </row>
    <row r="38" spans="2:2" ht="16.5">
      <c r="B38" s="42" t="s">
        <v>58</v>
      </c>
    </row>
    <row r="39" spans="2:2" ht="23.25">
      <c r="B39" s="32" t="s">
        <v>1</v>
      </c>
    </row>
    <row r="40" spans="2:2" ht="16.5">
      <c r="B40" s="43">
        <v>3259.25</v>
      </c>
    </row>
    <row r="41" spans="2:2" ht="26.25">
      <c r="B41" s="33" t="s">
        <v>2</v>
      </c>
    </row>
    <row r="42" spans="2:2" ht="16.5">
      <c r="B42" s="25" t="s">
        <v>1994</v>
      </c>
    </row>
    <row r="43" spans="2:2">
      <c r="B43" s="26" t="s">
        <v>1995</v>
      </c>
    </row>
    <row r="44" spans="2:2" ht="16.5">
      <c r="B44" s="27">
        <v>262.5</v>
      </c>
    </row>
    <row r="45" spans="2:2" ht="26.25">
      <c r="B45" s="33" t="s">
        <v>2</v>
      </c>
    </row>
    <row r="46" spans="2:2" ht="16.5">
      <c r="B46" s="25" t="s">
        <v>1996</v>
      </c>
    </row>
    <row r="47" spans="2:2">
      <c r="B47" s="26" t="s">
        <v>1598</v>
      </c>
    </row>
    <row r="48" spans="2:2" ht="16.5">
      <c r="B48" s="27">
        <v>285</v>
      </c>
    </row>
    <row r="49" spans="2:2" ht="26.25">
      <c r="B49" s="33" t="s">
        <v>2</v>
      </c>
    </row>
    <row r="50" spans="2:2" ht="16.5">
      <c r="B50" s="25" t="s">
        <v>1997</v>
      </c>
    </row>
    <row r="51" spans="2:2">
      <c r="B51" s="26" t="s">
        <v>1602</v>
      </c>
    </row>
    <row r="52" spans="2:2" ht="16.5">
      <c r="B52" s="27">
        <v>175</v>
      </c>
    </row>
    <row r="53" spans="2:2" ht="26.25">
      <c r="B53" s="33" t="s">
        <v>2</v>
      </c>
    </row>
    <row r="54" spans="2:2" ht="16.5">
      <c r="B54" s="25" t="s">
        <v>1998</v>
      </c>
    </row>
    <row r="55" spans="2:2">
      <c r="B55" s="26" t="s">
        <v>1999</v>
      </c>
    </row>
    <row r="56" spans="2:2" ht="16.5">
      <c r="B56" s="27">
        <v>250</v>
      </c>
    </row>
    <row r="57" spans="2:2" ht="26.25">
      <c r="B57" s="33" t="s">
        <v>2</v>
      </c>
    </row>
    <row r="58" spans="2:2" ht="16.5">
      <c r="B58" s="25" t="s">
        <v>2000</v>
      </c>
    </row>
    <row r="59" spans="2:2">
      <c r="B59" s="26" t="s">
        <v>2001</v>
      </c>
    </row>
    <row r="60" spans="2:2" ht="16.5">
      <c r="B60" s="27">
        <v>18.75</v>
      </c>
    </row>
    <row r="61" spans="2:2" ht="26.25">
      <c r="B61" s="33" t="s">
        <v>2</v>
      </c>
    </row>
    <row r="62" spans="2:2" ht="16.5">
      <c r="B62" s="25" t="s">
        <v>2002</v>
      </c>
    </row>
    <row r="63" spans="2:2">
      <c r="B63" s="26" t="s">
        <v>267</v>
      </c>
    </row>
    <row r="64" spans="2:2" ht="16.5">
      <c r="B64" s="27">
        <v>2016</v>
      </c>
    </row>
    <row r="65" spans="2:2" ht="26.25">
      <c r="B65" s="33" t="s">
        <v>2</v>
      </c>
    </row>
    <row r="66" spans="2:2" ht="16.5">
      <c r="B66" s="25" t="s">
        <v>2003</v>
      </c>
    </row>
    <row r="67" spans="2:2">
      <c r="B67" s="26" t="s">
        <v>2004</v>
      </c>
    </row>
    <row r="68" spans="2:2" ht="16.5">
      <c r="B68" s="27">
        <v>252</v>
      </c>
    </row>
    <row r="69" spans="2:2" ht="26.25">
      <c r="B69" s="33" t="s">
        <v>2</v>
      </c>
    </row>
    <row r="70" spans="2:2" ht="16.5">
      <c r="B70" s="42" t="s">
        <v>97</v>
      </c>
    </row>
    <row r="71" spans="2:2" ht="16.5">
      <c r="B71" s="28" t="s">
        <v>98</v>
      </c>
    </row>
    <row r="72" spans="2:2" ht="16.5">
      <c r="B72" s="44">
        <v>8231.1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B032-B3F2-4E2B-AB39-9A5ED5F14753}">
  <dimension ref="A12:B47"/>
  <sheetViews>
    <sheetView workbookViewId="0">
      <selection activeCell="A19" sqref="A19"/>
    </sheetView>
  </sheetViews>
  <sheetFormatPr defaultRowHeight="15"/>
  <cols>
    <col min="1" max="1" width="82.85546875" customWidth="1"/>
    <col min="2" max="2" width="90" customWidth="1"/>
  </cols>
  <sheetData>
    <row r="12" spans="1:2" ht="18.75">
      <c r="A12" s="8"/>
    </row>
    <row r="13" spans="1:2" ht="16.5">
      <c r="A13" s="36" t="s">
        <v>1014</v>
      </c>
      <c r="B13" s="42" t="s">
        <v>73</v>
      </c>
    </row>
    <row r="14" spans="1:2" ht="23.25">
      <c r="A14" s="34" t="s">
        <v>2005</v>
      </c>
      <c r="B14" s="32" t="s">
        <v>1</v>
      </c>
    </row>
    <row r="15" spans="1:2" ht="18.75">
      <c r="A15" s="8"/>
      <c r="B15" s="43">
        <v>3913</v>
      </c>
    </row>
    <row r="16" spans="1:2" ht="26.25">
      <c r="A16" s="35" t="s">
        <v>1016</v>
      </c>
      <c r="B16" s="33" t="s">
        <v>2</v>
      </c>
    </row>
    <row r="17" spans="1:2" ht="16.5">
      <c r="A17" s="31">
        <v>1</v>
      </c>
      <c r="B17" s="25" t="s">
        <v>2015</v>
      </c>
    </row>
    <row r="18" spans="1:2">
      <c r="A18" s="35" t="s">
        <v>2006</v>
      </c>
      <c r="B18" s="26" t="s">
        <v>365</v>
      </c>
    </row>
    <row r="19" spans="1:2" ht="16.5">
      <c r="A19" s="31">
        <v>2</v>
      </c>
      <c r="B19" s="27">
        <v>350</v>
      </c>
    </row>
    <row r="20" spans="1:2" ht="26.25">
      <c r="A20" s="35" t="s">
        <v>2007</v>
      </c>
      <c r="B20" s="33" t="s">
        <v>2</v>
      </c>
    </row>
    <row r="21" spans="1:2" ht="16.5">
      <c r="A21" s="35" t="s">
        <v>1019</v>
      </c>
      <c r="B21" s="25" t="s">
        <v>2016</v>
      </c>
    </row>
    <row r="22" spans="1:2" ht="18.75">
      <c r="A22" s="8"/>
      <c r="B22" s="26" t="s">
        <v>2017</v>
      </c>
    </row>
    <row r="23" spans="1:2" ht="16.5">
      <c r="A23" s="36" t="s">
        <v>1014</v>
      </c>
      <c r="B23" s="27">
        <v>600</v>
      </c>
    </row>
    <row r="24" spans="1:2" ht="28.5">
      <c r="A24" s="34" t="s">
        <v>2008</v>
      </c>
      <c r="B24" s="33" t="s">
        <v>2</v>
      </c>
    </row>
    <row r="25" spans="1:2" ht="18.75">
      <c r="A25" s="8"/>
      <c r="B25" s="25" t="s">
        <v>2018</v>
      </c>
    </row>
    <row r="26" spans="1:2" ht="28.5">
      <c r="A26" s="35" t="s">
        <v>2009</v>
      </c>
      <c r="B26" s="26" t="s">
        <v>1210</v>
      </c>
    </row>
    <row r="27" spans="1:2" ht="16.5">
      <c r="A27" s="35" t="s">
        <v>2010</v>
      </c>
      <c r="B27" s="27">
        <v>85</v>
      </c>
    </row>
    <row r="28" spans="1:2" ht="26.25">
      <c r="A28" s="31" t="s">
        <v>1024</v>
      </c>
      <c r="B28" s="33" t="s">
        <v>2</v>
      </c>
    </row>
    <row r="29" spans="1:2" ht="16.5">
      <c r="A29" s="35" t="s">
        <v>2011</v>
      </c>
      <c r="B29" s="25" t="s">
        <v>2019</v>
      </c>
    </row>
    <row r="30" spans="1:2" ht="16.5">
      <c r="A30" s="31" t="s">
        <v>1024</v>
      </c>
      <c r="B30" s="26" t="s">
        <v>2020</v>
      </c>
    </row>
    <row r="31" spans="1:2" ht="16.5">
      <c r="A31" s="35" t="s">
        <v>2012</v>
      </c>
      <c r="B31" s="27">
        <v>225</v>
      </c>
    </row>
    <row r="32" spans="1:2" ht="28.5">
      <c r="A32" s="35" t="s">
        <v>2013</v>
      </c>
      <c r="B32" s="33" t="s">
        <v>2</v>
      </c>
    </row>
    <row r="33" spans="1:2" ht="16.5">
      <c r="A33" s="34" t="s">
        <v>2014</v>
      </c>
      <c r="B33" s="25" t="s">
        <v>2021</v>
      </c>
    </row>
    <row r="34" spans="1:2">
      <c r="A34" s="34" t="s">
        <v>995</v>
      </c>
      <c r="B34" s="26" t="s">
        <v>670</v>
      </c>
    </row>
    <row r="35" spans="1:2" ht="18">
      <c r="A35" s="38">
        <v>4695.6000000000004</v>
      </c>
      <c r="B35" s="27">
        <v>160</v>
      </c>
    </row>
    <row r="36" spans="1:2" ht="26.25">
      <c r="A36" s="39" t="s">
        <v>996</v>
      </c>
      <c r="B36" s="33" t="s">
        <v>2</v>
      </c>
    </row>
    <row r="37" spans="1:2" ht="16.5">
      <c r="A37" s="39" t="s">
        <v>1051</v>
      </c>
      <c r="B37" s="25" t="s">
        <v>2022</v>
      </c>
    </row>
    <row r="38" spans="1:2">
      <c r="B38" s="26" t="s">
        <v>858</v>
      </c>
    </row>
    <row r="39" spans="1:2" ht="16.5">
      <c r="B39" s="27">
        <v>125</v>
      </c>
    </row>
    <row r="40" spans="1:2" ht="26.25">
      <c r="B40" s="33" t="s">
        <v>2</v>
      </c>
    </row>
    <row r="41" spans="1:2" ht="16.5">
      <c r="B41" s="25" t="s">
        <v>86</v>
      </c>
    </row>
    <row r="42" spans="1:2">
      <c r="B42" s="26" t="s">
        <v>891</v>
      </c>
    </row>
    <row r="43" spans="1:2" ht="16.5">
      <c r="B43" s="27">
        <v>2368</v>
      </c>
    </row>
    <row r="44" spans="1:2" ht="26.25">
      <c r="B44" s="33" t="s">
        <v>2</v>
      </c>
    </row>
    <row r="45" spans="1:2" ht="16.5">
      <c r="B45" s="42" t="s">
        <v>97</v>
      </c>
    </row>
    <row r="46" spans="1:2" ht="16.5">
      <c r="B46" s="28" t="s">
        <v>98</v>
      </c>
    </row>
    <row r="47" spans="1:2" ht="16.5">
      <c r="B47" s="44">
        <v>4695.6000000000004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CA29-998B-4362-A4DA-104EC08777D5}">
  <dimension ref="A1:B62"/>
  <sheetViews>
    <sheetView topLeftCell="A4" workbookViewId="0">
      <selection activeCell="A22" sqref="A22:A62"/>
    </sheetView>
  </sheetViews>
  <sheetFormatPr defaultRowHeight="15"/>
  <cols>
    <col min="1" max="1" width="44.140625" customWidth="1"/>
    <col min="2" max="2" width="85.5703125" customWidth="1"/>
  </cols>
  <sheetData>
    <row r="1" spans="1:2" ht="13.15" customHeight="1">
      <c r="A1" s="58" t="s">
        <v>174</v>
      </c>
      <c r="B1" s="58" t="s">
        <v>175</v>
      </c>
    </row>
    <row r="2" spans="1:2" ht="13.15" customHeight="1">
      <c r="A2" s="58"/>
      <c r="B2" s="58"/>
    </row>
    <row r="3" spans="1:2" ht="13.15" customHeight="1">
      <c r="A3" s="58"/>
      <c r="B3" s="58"/>
    </row>
    <row r="4" spans="1:2" ht="13.15" customHeight="1">
      <c r="A4" s="58"/>
      <c r="B4" s="58"/>
    </row>
    <row r="5" spans="1:2" ht="13.15" customHeight="1">
      <c r="A5" s="58"/>
      <c r="B5" s="58"/>
    </row>
    <row r="6" spans="1:2" ht="13.15" customHeight="1">
      <c r="A6" s="58"/>
      <c r="B6" s="58"/>
    </row>
    <row r="7" spans="1:2" ht="13.15" customHeight="1">
      <c r="A7" s="58"/>
      <c r="B7" s="58"/>
    </row>
    <row r="8" spans="1:2" ht="13.15" customHeight="1">
      <c r="A8" s="58"/>
      <c r="B8" s="58"/>
    </row>
    <row r="9" spans="1:2" ht="13.15" customHeight="1">
      <c r="A9" s="58"/>
      <c r="B9" s="58"/>
    </row>
    <row r="10" spans="1:2" ht="13.15" customHeight="1">
      <c r="A10" s="58"/>
      <c r="B10" s="58"/>
    </row>
    <row r="11" spans="1:2" ht="13.15" customHeight="1">
      <c r="A11" s="58"/>
      <c r="B11" s="58"/>
    </row>
    <row r="12" spans="1:2" ht="13.15" customHeight="1">
      <c r="A12" s="58"/>
      <c r="B12" s="58"/>
    </row>
    <row r="13" spans="1:2" ht="13.15" customHeight="1">
      <c r="A13" s="58"/>
      <c r="B13" s="58"/>
    </row>
    <row r="14" spans="1:2" ht="13.15" customHeight="1">
      <c r="A14" s="58"/>
      <c r="B14" s="58"/>
    </row>
    <row r="15" spans="1:2" ht="13.15" customHeight="1">
      <c r="A15" s="58"/>
      <c r="B15" s="58"/>
    </row>
    <row r="16" spans="1:2" ht="13.15" customHeight="1">
      <c r="A16" s="58"/>
      <c r="B16" s="58"/>
    </row>
    <row r="17" spans="1:2" ht="13.15" customHeight="1">
      <c r="A17" s="58"/>
      <c r="B17" s="58"/>
    </row>
    <row r="18" spans="1:2" ht="13.15" customHeight="1">
      <c r="A18" s="58"/>
      <c r="B18" s="58"/>
    </row>
    <row r="19" spans="1:2" ht="13.15" customHeight="1">
      <c r="A19" s="58"/>
      <c r="B19" s="58"/>
    </row>
    <row r="20" spans="1:2" ht="13.15" customHeight="1">
      <c r="A20" s="58"/>
      <c r="B20" s="58"/>
    </row>
    <row r="21" spans="1:2" ht="13.15" customHeight="1">
      <c r="A21" s="58"/>
      <c r="B21" s="58"/>
    </row>
    <row r="22" spans="1:2" ht="27.75">
      <c r="A22" s="13" t="s">
        <v>176</v>
      </c>
    </row>
    <row r="23" spans="1:2">
      <c r="A23" s="14" t="s">
        <v>177</v>
      </c>
    </row>
    <row r="24" spans="1:2">
      <c r="A24" s="1" t="s">
        <v>38</v>
      </c>
    </row>
    <row r="25" spans="1:2" ht="18">
      <c r="A25" s="2" t="s">
        <v>1</v>
      </c>
    </row>
    <row r="26" spans="1:2">
      <c r="A26" s="3">
        <v>17855</v>
      </c>
    </row>
    <row r="27" spans="1:2" ht="21.75">
      <c r="A27" s="4" t="s">
        <v>2</v>
      </c>
    </row>
    <row r="28" spans="1:2">
      <c r="A28" s="5" t="s">
        <v>39</v>
      </c>
    </row>
    <row r="29" spans="1:2">
      <c r="A29" s="6" t="s">
        <v>178</v>
      </c>
    </row>
    <row r="30" spans="1:2">
      <c r="A30" s="7">
        <v>600</v>
      </c>
    </row>
    <row r="31" spans="1:2" ht="21.75">
      <c r="A31" s="4" t="s">
        <v>2</v>
      </c>
    </row>
    <row r="32" spans="1:2">
      <c r="A32" s="5" t="s">
        <v>122</v>
      </c>
    </row>
    <row r="33" spans="1:1">
      <c r="A33" s="6" t="s">
        <v>179</v>
      </c>
    </row>
    <row r="34" spans="1:1">
      <c r="A34" s="7">
        <v>1500</v>
      </c>
    </row>
    <row r="35" spans="1:1" ht="21.75">
      <c r="A35" s="4" t="s">
        <v>2</v>
      </c>
    </row>
    <row r="36" spans="1:1">
      <c r="A36" s="5" t="s">
        <v>124</v>
      </c>
    </row>
    <row r="37" spans="1:1">
      <c r="A37" s="6" t="s">
        <v>178</v>
      </c>
    </row>
    <row r="38" spans="1:1">
      <c r="A38" s="7">
        <v>600</v>
      </c>
    </row>
    <row r="39" spans="1:1" ht="21.75">
      <c r="A39" s="4" t="s">
        <v>2</v>
      </c>
    </row>
    <row r="40" spans="1:1">
      <c r="A40" s="5" t="s">
        <v>180</v>
      </c>
    </row>
    <row r="41" spans="1:1">
      <c r="A41" s="6" t="s">
        <v>181</v>
      </c>
    </row>
    <row r="42" spans="1:1">
      <c r="A42" s="7">
        <v>2400</v>
      </c>
    </row>
    <row r="43" spans="1:1" ht="21.75">
      <c r="A43" s="4" t="s">
        <v>2</v>
      </c>
    </row>
    <row r="44" spans="1:1" ht="25.5">
      <c r="A44" s="5" t="s">
        <v>43</v>
      </c>
    </row>
    <row r="45" spans="1:1">
      <c r="A45" s="6" t="s">
        <v>182</v>
      </c>
    </row>
    <row r="46" spans="1:1">
      <c r="A46" s="7">
        <v>5775</v>
      </c>
    </row>
    <row r="47" spans="1:1" ht="21.75">
      <c r="A47" s="4" t="s">
        <v>2</v>
      </c>
    </row>
    <row r="48" spans="1:1">
      <c r="A48" s="5" t="s">
        <v>45</v>
      </c>
    </row>
    <row r="49" spans="1:1">
      <c r="A49" s="6" t="s">
        <v>70</v>
      </c>
    </row>
    <row r="50" spans="1:1">
      <c r="A50" s="7">
        <v>100</v>
      </c>
    </row>
    <row r="51" spans="1:1" ht="21.75">
      <c r="A51" s="4" t="s">
        <v>2</v>
      </c>
    </row>
    <row r="52" spans="1:1">
      <c r="A52" s="5" t="s">
        <v>183</v>
      </c>
    </row>
    <row r="53" spans="1:1">
      <c r="A53" s="6" t="s">
        <v>184</v>
      </c>
    </row>
    <row r="54" spans="1:1">
      <c r="A54" s="7">
        <v>80</v>
      </c>
    </row>
    <row r="55" spans="1:1" ht="21.75">
      <c r="A55" s="4" t="s">
        <v>2</v>
      </c>
    </row>
    <row r="56" spans="1:1">
      <c r="A56" s="5" t="s">
        <v>47</v>
      </c>
    </row>
    <row r="57" spans="1:1">
      <c r="A57" s="6" t="s">
        <v>185</v>
      </c>
    </row>
    <row r="58" spans="1:1">
      <c r="A58" s="7">
        <v>6800</v>
      </c>
    </row>
    <row r="59" spans="1:1" ht="21.75">
      <c r="A59" s="4" t="s">
        <v>2</v>
      </c>
    </row>
    <row r="60" spans="1:1">
      <c r="A60" s="1" t="s">
        <v>97</v>
      </c>
    </row>
    <row r="61" spans="1:1">
      <c r="A61" s="9" t="s">
        <v>98</v>
      </c>
    </row>
    <row r="62" spans="1:1">
      <c r="A62" s="10">
        <v>21426</v>
      </c>
    </row>
  </sheetData>
  <mergeCells count="2">
    <mergeCell ref="B1:B21"/>
    <mergeCell ref="A1:A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9CCF-010D-4D61-AA64-F46EB56F0E7F}">
  <dimension ref="A1:C382"/>
  <sheetViews>
    <sheetView workbookViewId="0">
      <selection sqref="A1:A11"/>
    </sheetView>
  </sheetViews>
  <sheetFormatPr defaultRowHeight="15"/>
  <cols>
    <col min="1" max="1" width="44.42578125" customWidth="1"/>
    <col min="2" max="2" width="106.85546875" customWidth="1"/>
  </cols>
  <sheetData>
    <row r="1" spans="1:3">
      <c r="A1" s="59" t="s">
        <v>186</v>
      </c>
      <c r="B1" s="59" t="s">
        <v>187</v>
      </c>
      <c r="C1" s="15">
        <f>509141.52/2000</f>
        <v>254.57076000000001</v>
      </c>
    </row>
    <row r="2" spans="1:3">
      <c r="A2" s="59"/>
      <c r="B2" s="59"/>
    </row>
    <row r="3" spans="1:3">
      <c r="A3" s="59"/>
      <c r="B3" s="59"/>
    </row>
    <row r="4" spans="1:3">
      <c r="A4" s="59"/>
      <c r="B4" s="59"/>
    </row>
    <row r="5" spans="1:3">
      <c r="A5" s="59"/>
      <c r="B5" s="59"/>
    </row>
    <row r="6" spans="1:3">
      <c r="A6" s="59"/>
      <c r="B6" s="59"/>
    </row>
    <row r="7" spans="1:3">
      <c r="A7" s="59"/>
      <c r="B7" s="59"/>
    </row>
    <row r="8" spans="1:3">
      <c r="A8" s="59"/>
      <c r="B8" s="59"/>
    </row>
    <row r="9" spans="1:3">
      <c r="A9" s="59"/>
      <c r="B9" s="59"/>
    </row>
    <row r="10" spans="1:3">
      <c r="A10" s="59"/>
      <c r="B10" s="59"/>
    </row>
    <row r="11" spans="1:3">
      <c r="A11" s="59"/>
      <c r="B11" s="59"/>
    </row>
    <row r="12" spans="1:3">
      <c r="A12" s="1" t="s">
        <v>188</v>
      </c>
      <c r="B12" s="1" t="s">
        <v>188</v>
      </c>
    </row>
    <row r="13" spans="1:3" ht="18">
      <c r="A13" s="2" t="s">
        <v>1</v>
      </c>
      <c r="B13" s="2" t="s">
        <v>1</v>
      </c>
    </row>
    <row r="14" spans="1:3">
      <c r="A14" s="3">
        <v>21502.2</v>
      </c>
      <c r="B14" s="3">
        <v>21502.2</v>
      </c>
    </row>
    <row r="15" spans="1:3" ht="21.75">
      <c r="A15" s="4" t="s">
        <v>2</v>
      </c>
      <c r="B15" s="4" t="s">
        <v>2</v>
      </c>
    </row>
    <row r="16" spans="1:3">
      <c r="A16" s="5" t="s">
        <v>189</v>
      </c>
      <c r="B16" s="5" t="s">
        <v>189</v>
      </c>
    </row>
    <row r="17" spans="1:2">
      <c r="A17" s="6" t="s">
        <v>190</v>
      </c>
      <c r="B17" s="6" t="s">
        <v>190</v>
      </c>
    </row>
    <row r="18" spans="1:2">
      <c r="A18" s="7">
        <v>1456</v>
      </c>
      <c r="B18" s="7">
        <v>1456</v>
      </c>
    </row>
    <row r="19" spans="1:2" ht="21.75">
      <c r="A19" s="4" t="s">
        <v>2</v>
      </c>
      <c r="B19" s="4" t="s">
        <v>2</v>
      </c>
    </row>
    <row r="20" spans="1:2">
      <c r="A20" s="5" t="s">
        <v>191</v>
      </c>
      <c r="B20" s="5" t="s">
        <v>191</v>
      </c>
    </row>
    <row r="21" spans="1:2">
      <c r="A21" s="6" t="s">
        <v>192</v>
      </c>
      <c r="B21" s="6" t="s">
        <v>192</v>
      </c>
    </row>
    <row r="22" spans="1:2">
      <c r="A22" s="7">
        <v>2184</v>
      </c>
      <c r="B22" s="7">
        <v>2184</v>
      </c>
    </row>
    <row r="23" spans="1:2" ht="21.75">
      <c r="A23" s="4" t="s">
        <v>2</v>
      </c>
      <c r="B23" s="4" t="s">
        <v>2</v>
      </c>
    </row>
    <row r="24" spans="1:2">
      <c r="A24" s="5" t="s">
        <v>193</v>
      </c>
      <c r="B24" s="5" t="s">
        <v>193</v>
      </c>
    </row>
    <row r="25" spans="1:2">
      <c r="A25" s="6" t="s">
        <v>194</v>
      </c>
      <c r="B25" s="6" t="s">
        <v>194</v>
      </c>
    </row>
    <row r="26" spans="1:2">
      <c r="A26" s="7">
        <v>2912</v>
      </c>
      <c r="B26" s="7">
        <v>2912</v>
      </c>
    </row>
    <row r="27" spans="1:2" ht="21.75">
      <c r="A27" s="4" t="s">
        <v>2</v>
      </c>
      <c r="B27" s="4" t="s">
        <v>2</v>
      </c>
    </row>
    <row r="28" spans="1:2">
      <c r="A28" s="5" t="s">
        <v>195</v>
      </c>
      <c r="B28" s="5" t="s">
        <v>195</v>
      </c>
    </row>
    <row r="29" spans="1:2">
      <c r="A29" s="6" t="s">
        <v>190</v>
      </c>
      <c r="B29" s="6" t="s">
        <v>190</v>
      </c>
    </row>
    <row r="30" spans="1:2">
      <c r="A30" s="7">
        <v>1456</v>
      </c>
      <c r="B30" s="7">
        <v>1456</v>
      </c>
    </row>
    <row r="31" spans="1:2" ht="21.75">
      <c r="A31" s="4" t="s">
        <v>2</v>
      </c>
      <c r="B31" s="4" t="s">
        <v>2</v>
      </c>
    </row>
    <row r="32" spans="1:2">
      <c r="A32" s="5" t="s">
        <v>196</v>
      </c>
      <c r="B32" s="5" t="s">
        <v>196</v>
      </c>
    </row>
    <row r="33" spans="1:2">
      <c r="A33" s="6" t="s">
        <v>192</v>
      </c>
      <c r="B33" s="6" t="s">
        <v>192</v>
      </c>
    </row>
    <row r="34" spans="1:2">
      <c r="A34" s="7">
        <v>2184</v>
      </c>
      <c r="B34" s="7">
        <v>2184</v>
      </c>
    </row>
    <row r="35" spans="1:2" ht="21.75">
      <c r="A35" s="4" t="s">
        <v>2</v>
      </c>
      <c r="B35" s="4" t="s">
        <v>2</v>
      </c>
    </row>
    <row r="36" spans="1:2">
      <c r="A36" s="5" t="s">
        <v>197</v>
      </c>
      <c r="B36" s="5" t="s">
        <v>197</v>
      </c>
    </row>
    <row r="37" spans="1:2">
      <c r="A37" s="6" t="s">
        <v>198</v>
      </c>
      <c r="B37" s="6" t="s">
        <v>198</v>
      </c>
    </row>
    <row r="38" spans="1:2">
      <c r="A38" s="7">
        <v>1800</v>
      </c>
      <c r="B38" s="7">
        <v>1800</v>
      </c>
    </row>
    <row r="39" spans="1:2" ht="21.75">
      <c r="A39" s="4" t="s">
        <v>2</v>
      </c>
      <c r="B39" s="4" t="s">
        <v>2</v>
      </c>
    </row>
    <row r="40" spans="1:2">
      <c r="A40" s="5" t="s">
        <v>199</v>
      </c>
      <c r="B40" s="5" t="s">
        <v>199</v>
      </c>
    </row>
    <row r="41" spans="1:2">
      <c r="A41" s="6" t="s">
        <v>163</v>
      </c>
      <c r="B41" s="6" t="s">
        <v>163</v>
      </c>
    </row>
    <row r="42" spans="1:2">
      <c r="A42" s="7">
        <v>1200</v>
      </c>
      <c r="B42" s="7">
        <v>1200</v>
      </c>
    </row>
    <row r="43" spans="1:2" ht="21.75">
      <c r="A43" s="4" t="s">
        <v>2</v>
      </c>
      <c r="B43" s="4" t="s">
        <v>2</v>
      </c>
    </row>
    <row r="44" spans="1:2">
      <c r="A44" s="5" t="s">
        <v>200</v>
      </c>
      <c r="B44" s="5" t="s">
        <v>200</v>
      </c>
    </row>
    <row r="45" spans="1:2">
      <c r="A45" s="6" t="s">
        <v>201</v>
      </c>
      <c r="B45" s="6" t="s">
        <v>201</v>
      </c>
    </row>
    <row r="46" spans="1:2">
      <c r="A46" s="7">
        <v>600</v>
      </c>
      <c r="B46" s="7">
        <v>600</v>
      </c>
    </row>
    <row r="47" spans="1:2" ht="21.75">
      <c r="A47" s="4" t="s">
        <v>2</v>
      </c>
      <c r="B47" s="4" t="s">
        <v>2</v>
      </c>
    </row>
    <row r="48" spans="1:2">
      <c r="A48" s="5" t="s">
        <v>202</v>
      </c>
      <c r="B48" s="5" t="s">
        <v>202</v>
      </c>
    </row>
    <row r="49" spans="1:2">
      <c r="A49" s="6" t="s">
        <v>203</v>
      </c>
      <c r="B49" s="6" t="s">
        <v>203</v>
      </c>
    </row>
    <row r="50" spans="1:2">
      <c r="A50" s="7">
        <v>250</v>
      </c>
      <c r="B50" s="7">
        <v>250</v>
      </c>
    </row>
    <row r="51" spans="1:2" ht="21.75">
      <c r="A51" s="4" t="s">
        <v>2</v>
      </c>
      <c r="B51" s="4" t="s">
        <v>2</v>
      </c>
    </row>
    <row r="52" spans="1:2">
      <c r="A52" s="5" t="s">
        <v>204</v>
      </c>
      <c r="B52" s="5" t="s">
        <v>204</v>
      </c>
    </row>
    <row r="53" spans="1:2">
      <c r="A53" s="6" t="s">
        <v>205</v>
      </c>
      <c r="B53" s="6" t="s">
        <v>205</v>
      </c>
    </row>
    <row r="54" spans="1:2">
      <c r="A54" s="7">
        <v>200</v>
      </c>
      <c r="B54" s="7">
        <v>200</v>
      </c>
    </row>
    <row r="55" spans="1:2" ht="21.75">
      <c r="A55" s="4" t="s">
        <v>2</v>
      </c>
      <c r="B55" s="4" t="s">
        <v>2</v>
      </c>
    </row>
    <row r="56" spans="1:2">
      <c r="A56" s="5" t="s">
        <v>206</v>
      </c>
      <c r="B56" s="5" t="s">
        <v>206</v>
      </c>
    </row>
    <row r="57" spans="1:2">
      <c r="A57" s="6" t="s">
        <v>207</v>
      </c>
      <c r="B57" s="6" t="s">
        <v>207</v>
      </c>
    </row>
    <row r="58" spans="1:2">
      <c r="A58" s="7">
        <v>810</v>
      </c>
      <c r="B58" s="7">
        <v>810</v>
      </c>
    </row>
    <row r="59" spans="1:2" ht="21.75">
      <c r="A59" s="4" t="s">
        <v>2</v>
      </c>
      <c r="B59" s="4" t="s">
        <v>2</v>
      </c>
    </row>
    <row r="60" spans="1:2">
      <c r="A60" s="5" t="s">
        <v>208</v>
      </c>
      <c r="B60" s="5" t="s">
        <v>208</v>
      </c>
    </row>
    <row r="61" spans="1:2">
      <c r="A61" s="6" t="s">
        <v>209</v>
      </c>
      <c r="B61" s="6" t="s">
        <v>209</v>
      </c>
    </row>
    <row r="62" spans="1:2">
      <c r="A62" s="7">
        <v>3200</v>
      </c>
      <c r="B62" s="7">
        <v>3200</v>
      </c>
    </row>
    <row r="63" spans="1:2" ht="21.75">
      <c r="A63" s="4" t="s">
        <v>2</v>
      </c>
      <c r="B63" s="4" t="s">
        <v>2</v>
      </c>
    </row>
    <row r="64" spans="1:2">
      <c r="A64" s="1" t="s">
        <v>117</v>
      </c>
      <c r="B64" s="1" t="s">
        <v>117</v>
      </c>
    </row>
    <row r="65" spans="1:2" ht="18">
      <c r="A65" s="2" t="s">
        <v>1</v>
      </c>
      <c r="B65" s="2" t="s">
        <v>1</v>
      </c>
    </row>
    <row r="66" spans="1:2">
      <c r="A66" s="3">
        <v>17758</v>
      </c>
      <c r="B66" s="3">
        <v>17758</v>
      </c>
    </row>
    <row r="67" spans="1:2" ht="21.75">
      <c r="A67" s="4" t="s">
        <v>2</v>
      </c>
      <c r="B67" s="4" t="s">
        <v>2</v>
      </c>
    </row>
    <row r="68" spans="1:2">
      <c r="A68" s="5" t="s">
        <v>210</v>
      </c>
      <c r="B68" s="5" t="s">
        <v>210</v>
      </c>
    </row>
    <row r="69" spans="1:2">
      <c r="A69" s="6" t="s">
        <v>211</v>
      </c>
      <c r="B69" s="6" t="s">
        <v>211</v>
      </c>
    </row>
    <row r="70" spans="1:2">
      <c r="A70" s="7">
        <v>3645</v>
      </c>
      <c r="B70" s="7">
        <v>3645</v>
      </c>
    </row>
    <row r="71" spans="1:2" ht="21.75">
      <c r="A71" s="4" t="s">
        <v>2</v>
      </c>
      <c r="B71" s="4" t="s">
        <v>2</v>
      </c>
    </row>
    <row r="72" spans="1:2">
      <c r="A72" s="5" t="s">
        <v>212</v>
      </c>
      <c r="B72" s="5" t="s">
        <v>212</v>
      </c>
    </row>
    <row r="73" spans="1:2">
      <c r="A73" s="6" t="s">
        <v>213</v>
      </c>
      <c r="B73" s="6" t="s">
        <v>213</v>
      </c>
    </row>
    <row r="74" spans="1:2">
      <c r="A74" s="7">
        <v>4455</v>
      </c>
      <c r="B74" s="7">
        <v>4455</v>
      </c>
    </row>
    <row r="75" spans="1:2" ht="21.75">
      <c r="A75" s="4" t="s">
        <v>2</v>
      </c>
      <c r="B75" s="4" t="s">
        <v>2</v>
      </c>
    </row>
    <row r="76" spans="1:2">
      <c r="A76" s="5" t="s">
        <v>214</v>
      </c>
      <c r="B76" s="5" t="s">
        <v>214</v>
      </c>
    </row>
    <row r="77" spans="1:2">
      <c r="A77" s="6" t="s">
        <v>215</v>
      </c>
      <c r="B77" s="6" t="s">
        <v>215</v>
      </c>
    </row>
    <row r="78" spans="1:2">
      <c r="A78" s="7">
        <v>1848</v>
      </c>
      <c r="B78" s="7">
        <v>1848</v>
      </c>
    </row>
    <row r="79" spans="1:2" ht="21.75">
      <c r="A79" s="4" t="s">
        <v>2</v>
      </c>
      <c r="B79" s="4" t="s">
        <v>2</v>
      </c>
    </row>
    <row r="80" spans="1:2">
      <c r="A80" s="5" t="s">
        <v>216</v>
      </c>
      <c r="B80" s="5" t="s">
        <v>216</v>
      </c>
    </row>
    <row r="81" spans="1:2">
      <c r="A81" s="6" t="s">
        <v>217</v>
      </c>
      <c r="B81" s="6" t="s">
        <v>217</v>
      </c>
    </row>
    <row r="82" spans="1:2">
      <c r="A82" s="7">
        <v>1360</v>
      </c>
      <c r="B82" s="7">
        <v>1360</v>
      </c>
    </row>
    <row r="83" spans="1:2" ht="21.75">
      <c r="A83" s="4" t="s">
        <v>2</v>
      </c>
      <c r="B83" s="4" t="s">
        <v>2</v>
      </c>
    </row>
    <row r="84" spans="1:2">
      <c r="A84" s="5" t="s">
        <v>218</v>
      </c>
      <c r="B84" s="5" t="s">
        <v>218</v>
      </c>
    </row>
    <row r="85" spans="1:2">
      <c r="A85" s="6" t="s">
        <v>219</v>
      </c>
      <c r="B85" s="6" t="s">
        <v>219</v>
      </c>
    </row>
    <row r="86" spans="1:2">
      <c r="A86" s="7">
        <v>6450</v>
      </c>
      <c r="B86" s="7">
        <v>6450</v>
      </c>
    </row>
    <row r="87" spans="1:2" ht="21.75">
      <c r="A87" s="4" t="s">
        <v>2</v>
      </c>
      <c r="B87" s="4" t="s">
        <v>2</v>
      </c>
    </row>
    <row r="88" spans="1:2">
      <c r="A88" s="1" t="s">
        <v>38</v>
      </c>
      <c r="B88" s="1" t="s">
        <v>38</v>
      </c>
    </row>
    <row r="89" spans="1:2" ht="18">
      <c r="A89" s="2" t="s">
        <v>1</v>
      </c>
      <c r="B89" s="2" t="s">
        <v>1</v>
      </c>
    </row>
    <row r="90" spans="1:2">
      <c r="A90" s="3">
        <v>13108</v>
      </c>
      <c r="B90" s="3">
        <v>13108</v>
      </c>
    </row>
    <row r="91" spans="1:2" ht="21.75">
      <c r="A91" s="4" t="s">
        <v>2</v>
      </c>
      <c r="B91" s="4" t="s">
        <v>2</v>
      </c>
    </row>
    <row r="92" spans="1:2">
      <c r="A92" s="5" t="s">
        <v>39</v>
      </c>
      <c r="B92" s="5" t="s">
        <v>39</v>
      </c>
    </row>
    <row r="93" spans="1:2">
      <c r="A93" s="6" t="s">
        <v>178</v>
      </c>
      <c r="B93" s="6" t="s">
        <v>178</v>
      </c>
    </row>
    <row r="94" spans="1:2">
      <c r="A94" s="7">
        <v>600</v>
      </c>
      <c r="B94" s="7">
        <v>600</v>
      </c>
    </row>
    <row r="95" spans="1:2" ht="21.75">
      <c r="A95" s="4" t="s">
        <v>2</v>
      </c>
      <c r="B95" s="4" t="s">
        <v>2</v>
      </c>
    </row>
    <row r="96" spans="1:2">
      <c r="A96" s="5" t="s">
        <v>220</v>
      </c>
      <c r="B96" s="5" t="s">
        <v>220</v>
      </c>
    </row>
    <row r="97" spans="1:2">
      <c r="A97" s="6" t="s">
        <v>179</v>
      </c>
      <c r="B97" s="6" t="s">
        <v>179</v>
      </c>
    </row>
    <row r="98" spans="1:2">
      <c r="A98" s="7">
        <v>1500</v>
      </c>
      <c r="B98" s="7">
        <v>1500</v>
      </c>
    </row>
    <row r="99" spans="1:2" ht="21.75">
      <c r="A99" s="4" t="s">
        <v>2</v>
      </c>
      <c r="B99" s="4" t="s">
        <v>2</v>
      </c>
    </row>
    <row r="100" spans="1:2">
      <c r="A100" s="5" t="s">
        <v>221</v>
      </c>
      <c r="B100" s="5" t="s">
        <v>221</v>
      </c>
    </row>
    <row r="101" spans="1:2">
      <c r="A101" s="6" t="s">
        <v>179</v>
      </c>
      <c r="B101" s="6" t="s">
        <v>179</v>
      </c>
    </row>
    <row r="102" spans="1:2">
      <c r="A102" s="7">
        <v>1500</v>
      </c>
      <c r="B102" s="7">
        <v>1500</v>
      </c>
    </row>
    <row r="103" spans="1:2" ht="21.75">
      <c r="A103" s="4" t="s">
        <v>2</v>
      </c>
      <c r="B103" s="4" t="s">
        <v>2</v>
      </c>
    </row>
    <row r="104" spans="1:2">
      <c r="A104" s="5" t="s">
        <v>124</v>
      </c>
      <c r="B104" s="5" t="s">
        <v>124</v>
      </c>
    </row>
    <row r="105" spans="1:2">
      <c r="A105" s="6" t="s">
        <v>178</v>
      </c>
      <c r="B105" s="6" t="s">
        <v>178</v>
      </c>
    </row>
    <row r="106" spans="1:2">
      <c r="A106" s="7">
        <v>600</v>
      </c>
      <c r="B106" s="7">
        <v>600</v>
      </c>
    </row>
    <row r="107" spans="1:2" ht="21.75">
      <c r="A107" s="4" t="s">
        <v>2</v>
      </c>
      <c r="B107" s="4" t="s">
        <v>2</v>
      </c>
    </row>
    <row r="108" spans="1:2" ht="25.5">
      <c r="A108" s="5" t="s">
        <v>43</v>
      </c>
      <c r="B108" s="5" t="s">
        <v>43</v>
      </c>
    </row>
    <row r="109" spans="1:2">
      <c r="A109" s="6" t="s">
        <v>222</v>
      </c>
      <c r="B109" s="6" t="s">
        <v>222</v>
      </c>
    </row>
    <row r="110" spans="1:2">
      <c r="A110" s="7">
        <v>5346</v>
      </c>
      <c r="B110" s="7">
        <v>5346</v>
      </c>
    </row>
    <row r="111" spans="1:2" ht="21.75">
      <c r="A111" s="4" t="s">
        <v>2</v>
      </c>
      <c r="B111" s="4" t="s">
        <v>2</v>
      </c>
    </row>
    <row r="112" spans="1:2">
      <c r="A112" s="5" t="s">
        <v>45</v>
      </c>
      <c r="B112" s="5" t="s">
        <v>45</v>
      </c>
    </row>
    <row r="113" spans="1:2">
      <c r="A113" s="6" t="s">
        <v>223</v>
      </c>
      <c r="B113" s="6" t="s">
        <v>223</v>
      </c>
    </row>
    <row r="114" spans="1:2">
      <c r="A114" s="7">
        <v>162</v>
      </c>
      <c r="B114" s="7">
        <v>162</v>
      </c>
    </row>
    <row r="115" spans="1:2" ht="21.75">
      <c r="A115" s="4" t="s">
        <v>2</v>
      </c>
      <c r="B115" s="4" t="s">
        <v>2</v>
      </c>
    </row>
    <row r="116" spans="1:2">
      <c r="A116" s="5" t="s">
        <v>47</v>
      </c>
      <c r="B116" s="5" t="s">
        <v>47</v>
      </c>
    </row>
    <row r="117" spans="1:2">
      <c r="A117" s="6" t="s">
        <v>224</v>
      </c>
      <c r="B117" s="6" t="s">
        <v>224</v>
      </c>
    </row>
    <row r="118" spans="1:2">
      <c r="A118" s="7">
        <v>3400</v>
      </c>
      <c r="B118" s="7">
        <v>3400</v>
      </c>
    </row>
    <row r="119" spans="1:2" ht="21.75">
      <c r="A119" s="4" t="s">
        <v>2</v>
      </c>
      <c r="B119" s="4" t="s">
        <v>2</v>
      </c>
    </row>
    <row r="120" spans="1:2">
      <c r="A120" s="1" t="s">
        <v>49</v>
      </c>
      <c r="B120" s="1" t="s">
        <v>49</v>
      </c>
    </row>
    <row r="121" spans="1:2" ht="18">
      <c r="A121" s="2" t="s">
        <v>1</v>
      </c>
      <c r="B121" s="2" t="s">
        <v>1</v>
      </c>
    </row>
    <row r="122" spans="1:2">
      <c r="A122" s="3">
        <v>42810</v>
      </c>
      <c r="B122" s="3">
        <v>42810</v>
      </c>
    </row>
    <row r="123" spans="1:2" ht="21.75">
      <c r="A123" s="4" t="s">
        <v>2</v>
      </c>
      <c r="B123" s="4" t="s">
        <v>2</v>
      </c>
    </row>
    <row r="124" spans="1:2">
      <c r="A124" s="5" t="s">
        <v>225</v>
      </c>
      <c r="B124" s="5" t="s">
        <v>225</v>
      </c>
    </row>
    <row r="125" spans="1:2">
      <c r="A125" s="6" t="s">
        <v>226</v>
      </c>
      <c r="B125" s="6" t="s">
        <v>226</v>
      </c>
    </row>
    <row r="126" spans="1:2">
      <c r="A126" s="7">
        <v>14580</v>
      </c>
      <c r="B126" s="7">
        <v>14580</v>
      </c>
    </row>
    <row r="127" spans="1:2" ht="21.75">
      <c r="A127" s="4" t="s">
        <v>2</v>
      </c>
      <c r="B127" s="4" t="s">
        <v>2</v>
      </c>
    </row>
    <row r="128" spans="1:2">
      <c r="A128" s="5" t="s">
        <v>227</v>
      </c>
      <c r="B128" s="5" t="s">
        <v>227</v>
      </c>
    </row>
    <row r="129" spans="1:2">
      <c r="A129" s="6" t="s">
        <v>228</v>
      </c>
      <c r="B129" s="6" t="s">
        <v>228</v>
      </c>
    </row>
    <row r="130" spans="1:2">
      <c r="A130" s="7">
        <v>12960</v>
      </c>
      <c r="B130" s="7">
        <v>12960</v>
      </c>
    </row>
    <row r="131" spans="1:2" ht="21.75">
      <c r="A131" s="4" t="s">
        <v>2</v>
      </c>
      <c r="B131" s="4" t="s">
        <v>2</v>
      </c>
    </row>
    <row r="132" spans="1:2">
      <c r="A132" s="5" t="s">
        <v>229</v>
      </c>
      <c r="B132" s="5" t="s">
        <v>229</v>
      </c>
    </row>
    <row r="133" spans="1:2">
      <c r="A133" s="6" t="s">
        <v>230</v>
      </c>
      <c r="B133" s="6" t="s">
        <v>230</v>
      </c>
    </row>
    <row r="134" spans="1:2">
      <c r="A134" s="7">
        <v>3888</v>
      </c>
      <c r="B134" s="7">
        <v>3888</v>
      </c>
    </row>
    <row r="135" spans="1:2" ht="21.75">
      <c r="A135" s="4" t="s">
        <v>2</v>
      </c>
      <c r="B135" s="4" t="s">
        <v>2</v>
      </c>
    </row>
    <row r="136" spans="1:2">
      <c r="A136" s="5" t="s">
        <v>231</v>
      </c>
      <c r="B136" s="5" t="s">
        <v>231</v>
      </c>
    </row>
    <row r="137" spans="1:2">
      <c r="A137" s="6" t="s">
        <v>232</v>
      </c>
      <c r="B137" s="6" t="s">
        <v>232</v>
      </c>
    </row>
    <row r="138" spans="1:2">
      <c r="A138" s="7">
        <v>2916</v>
      </c>
      <c r="B138" s="7">
        <v>2916</v>
      </c>
    </row>
    <row r="139" spans="1:2" ht="21.75">
      <c r="A139" s="4" t="s">
        <v>2</v>
      </c>
      <c r="B139" s="4" t="s">
        <v>2</v>
      </c>
    </row>
    <row r="140" spans="1:2">
      <c r="A140" s="5" t="s">
        <v>233</v>
      </c>
      <c r="B140" s="5" t="s">
        <v>233</v>
      </c>
    </row>
    <row r="141" spans="1:2">
      <c r="A141" s="6" t="s">
        <v>232</v>
      </c>
      <c r="B141" s="6" t="s">
        <v>232</v>
      </c>
    </row>
    <row r="142" spans="1:2">
      <c r="A142" s="7">
        <v>2916</v>
      </c>
      <c r="B142" s="7">
        <v>2916</v>
      </c>
    </row>
    <row r="143" spans="1:2" ht="21.75">
      <c r="A143" s="4" t="s">
        <v>2</v>
      </c>
      <c r="B143" s="4" t="s">
        <v>2</v>
      </c>
    </row>
    <row r="144" spans="1:2">
      <c r="A144" s="5" t="s">
        <v>234</v>
      </c>
      <c r="B144" s="5" t="s">
        <v>234</v>
      </c>
    </row>
    <row r="145" spans="1:2">
      <c r="A145" s="6" t="s">
        <v>235</v>
      </c>
      <c r="B145" s="6" t="s">
        <v>235</v>
      </c>
    </row>
    <row r="146" spans="1:2">
      <c r="A146" s="7">
        <v>1250</v>
      </c>
      <c r="B146" s="7">
        <v>1250</v>
      </c>
    </row>
    <row r="147" spans="1:2" ht="21.75">
      <c r="A147" s="4" t="s">
        <v>2</v>
      </c>
      <c r="B147" s="4" t="s">
        <v>2</v>
      </c>
    </row>
    <row r="148" spans="1:2">
      <c r="A148" s="5" t="s">
        <v>56</v>
      </c>
      <c r="B148" s="5" t="s">
        <v>56</v>
      </c>
    </row>
    <row r="149" spans="1:2">
      <c r="A149" s="6" t="s">
        <v>135</v>
      </c>
      <c r="B149" s="6" t="s">
        <v>135</v>
      </c>
    </row>
    <row r="150" spans="1:2">
      <c r="A150" s="7">
        <v>4300</v>
      </c>
      <c r="B150" s="7">
        <v>4300</v>
      </c>
    </row>
    <row r="151" spans="1:2" ht="21.75">
      <c r="A151" s="4" t="s">
        <v>2</v>
      </c>
      <c r="B151" s="4" t="s">
        <v>2</v>
      </c>
    </row>
    <row r="152" spans="1:2">
      <c r="A152" s="1" t="s">
        <v>136</v>
      </c>
      <c r="B152" s="1" t="s">
        <v>136</v>
      </c>
    </row>
    <row r="153" spans="1:2" ht="18">
      <c r="A153" s="2" t="s">
        <v>1</v>
      </c>
      <c r="B153" s="2" t="s">
        <v>1</v>
      </c>
    </row>
    <row r="154" spans="1:2">
      <c r="A154" s="3">
        <v>9011</v>
      </c>
      <c r="B154" s="3">
        <v>9011</v>
      </c>
    </row>
    <row r="155" spans="1:2" ht="21.75">
      <c r="A155" s="4" t="s">
        <v>2</v>
      </c>
      <c r="B155" s="4" t="s">
        <v>2</v>
      </c>
    </row>
    <row r="156" spans="1:2">
      <c r="A156" s="5" t="s">
        <v>236</v>
      </c>
      <c r="B156" s="5" t="s">
        <v>236</v>
      </c>
    </row>
    <row r="157" spans="1:2">
      <c r="A157" s="6" t="s">
        <v>237</v>
      </c>
      <c r="B157" s="6" t="s">
        <v>237</v>
      </c>
    </row>
    <row r="158" spans="1:2">
      <c r="A158" s="7">
        <v>4860</v>
      </c>
      <c r="B158" s="7">
        <v>4860</v>
      </c>
    </row>
    <row r="159" spans="1:2" ht="21.75">
      <c r="A159" s="4" t="s">
        <v>2</v>
      </c>
      <c r="B159" s="4" t="s">
        <v>2</v>
      </c>
    </row>
    <row r="160" spans="1:2">
      <c r="A160" s="5" t="s">
        <v>238</v>
      </c>
      <c r="B160" s="5" t="s">
        <v>238</v>
      </c>
    </row>
    <row r="161" spans="1:2">
      <c r="A161" s="6" t="s">
        <v>239</v>
      </c>
      <c r="B161" s="6" t="s">
        <v>239</v>
      </c>
    </row>
    <row r="162" spans="1:2">
      <c r="A162" s="7">
        <v>1701</v>
      </c>
      <c r="B162" s="7">
        <v>1701</v>
      </c>
    </row>
    <row r="163" spans="1:2" ht="21.75">
      <c r="A163" s="4" t="s">
        <v>2</v>
      </c>
      <c r="B163" s="4" t="s">
        <v>2</v>
      </c>
    </row>
    <row r="164" spans="1:2">
      <c r="A164" s="5" t="s">
        <v>139</v>
      </c>
      <c r="B164" s="5" t="s">
        <v>139</v>
      </c>
    </row>
    <row r="165" spans="1:2">
      <c r="A165" s="6" t="s">
        <v>240</v>
      </c>
      <c r="B165" s="6" t="s">
        <v>240</v>
      </c>
    </row>
    <row r="166" spans="1:2">
      <c r="A166" s="7">
        <v>600</v>
      </c>
      <c r="B166" s="7">
        <v>600</v>
      </c>
    </row>
    <row r="167" spans="1:2" ht="21.75">
      <c r="A167" s="4" t="s">
        <v>2</v>
      </c>
      <c r="B167" s="4" t="s">
        <v>2</v>
      </c>
    </row>
    <row r="168" spans="1:2">
      <c r="A168" s="5" t="s">
        <v>141</v>
      </c>
      <c r="B168" s="5" t="s">
        <v>141</v>
      </c>
    </row>
    <row r="169" spans="1:2">
      <c r="A169" s="6" t="s">
        <v>241</v>
      </c>
      <c r="B169" s="6" t="s">
        <v>241</v>
      </c>
    </row>
    <row r="170" spans="1:2">
      <c r="A170" s="7">
        <v>1100</v>
      </c>
      <c r="B170" s="7">
        <v>1100</v>
      </c>
    </row>
    <row r="171" spans="1:2" ht="21.75">
      <c r="A171" s="4" t="s">
        <v>2</v>
      </c>
      <c r="B171" s="4" t="s">
        <v>2</v>
      </c>
    </row>
    <row r="172" spans="1:2">
      <c r="A172" s="5" t="s">
        <v>242</v>
      </c>
      <c r="B172" s="5" t="s">
        <v>242</v>
      </c>
    </row>
    <row r="173" spans="1:2">
      <c r="A173" s="6" t="s">
        <v>243</v>
      </c>
      <c r="B173" s="6" t="s">
        <v>243</v>
      </c>
    </row>
    <row r="174" spans="1:2">
      <c r="A174" s="7">
        <v>750</v>
      </c>
      <c r="B174" s="7">
        <v>750</v>
      </c>
    </row>
    <row r="175" spans="1:2" ht="21.75">
      <c r="A175" s="4" t="s">
        <v>2</v>
      </c>
      <c r="B175" s="4" t="s">
        <v>2</v>
      </c>
    </row>
    <row r="176" spans="1:2">
      <c r="A176" s="1" t="s">
        <v>58</v>
      </c>
      <c r="B176" s="1" t="s">
        <v>58</v>
      </c>
    </row>
    <row r="177" spans="1:2" ht="18">
      <c r="A177" s="2" t="s">
        <v>1</v>
      </c>
      <c r="B177" s="2" t="s">
        <v>1</v>
      </c>
    </row>
    <row r="178" spans="1:2">
      <c r="A178" s="3">
        <v>28576</v>
      </c>
      <c r="B178" s="3">
        <v>28576</v>
      </c>
    </row>
    <row r="179" spans="1:2" ht="21.75">
      <c r="A179" s="4" t="s">
        <v>2</v>
      </c>
      <c r="B179" s="4" t="s">
        <v>2</v>
      </c>
    </row>
    <row r="180" spans="1:2">
      <c r="A180" s="5" t="s">
        <v>65</v>
      </c>
      <c r="B180" s="5" t="s">
        <v>65</v>
      </c>
    </row>
    <row r="181" spans="1:2">
      <c r="A181" s="6" t="s">
        <v>244</v>
      </c>
      <c r="B181" s="6" t="s">
        <v>244</v>
      </c>
    </row>
    <row r="182" spans="1:2">
      <c r="A182" s="7">
        <v>120</v>
      </c>
      <c r="B182" s="7">
        <v>120</v>
      </c>
    </row>
    <row r="183" spans="1:2" ht="18.75">
      <c r="A183" s="8"/>
      <c r="B183" s="8"/>
    </row>
    <row r="184" spans="1:2" ht="21.75">
      <c r="A184" s="4" t="s">
        <v>2</v>
      </c>
      <c r="B184" s="4" t="s">
        <v>2</v>
      </c>
    </row>
    <row r="185" spans="1:2">
      <c r="A185" s="5" t="s">
        <v>67</v>
      </c>
      <c r="B185" s="5" t="s">
        <v>67</v>
      </c>
    </row>
    <row r="186" spans="1:2">
      <c r="A186" s="6" t="s">
        <v>245</v>
      </c>
      <c r="B186" s="6" t="s">
        <v>245</v>
      </c>
    </row>
    <row r="187" spans="1:2">
      <c r="A187" s="7">
        <v>612</v>
      </c>
      <c r="B187" s="7">
        <v>612</v>
      </c>
    </row>
    <row r="188" spans="1:2" ht="18.75">
      <c r="A188" s="8"/>
      <c r="B188" s="8"/>
    </row>
    <row r="189" spans="1:2" ht="21.75">
      <c r="A189" s="4" t="s">
        <v>2</v>
      </c>
      <c r="B189" s="4" t="s">
        <v>2</v>
      </c>
    </row>
    <row r="190" spans="1:2">
      <c r="A190" s="5" t="s">
        <v>69</v>
      </c>
      <c r="B190" s="5" t="s">
        <v>69</v>
      </c>
    </row>
    <row r="191" spans="1:2">
      <c r="A191" s="6" t="s">
        <v>246</v>
      </c>
      <c r="B191" s="6" t="s">
        <v>246</v>
      </c>
    </row>
    <row r="192" spans="1:2">
      <c r="A192" s="7">
        <v>500</v>
      </c>
      <c r="B192" s="7">
        <v>500</v>
      </c>
    </row>
    <row r="193" spans="1:2" ht="21.75">
      <c r="A193" s="4" t="s">
        <v>2</v>
      </c>
      <c r="B193" s="4" t="s">
        <v>2</v>
      </c>
    </row>
    <row r="194" spans="1:2">
      <c r="A194" s="5" t="s">
        <v>247</v>
      </c>
      <c r="B194" s="5" t="s">
        <v>247</v>
      </c>
    </row>
    <row r="195" spans="1:2">
      <c r="A195" s="6" t="s">
        <v>248</v>
      </c>
      <c r="B195" s="6" t="s">
        <v>248</v>
      </c>
    </row>
    <row r="196" spans="1:2">
      <c r="A196" s="7">
        <v>1620</v>
      </c>
      <c r="B196" s="7">
        <v>1620</v>
      </c>
    </row>
    <row r="197" spans="1:2" ht="21.75">
      <c r="A197" s="4" t="s">
        <v>2</v>
      </c>
      <c r="B197" s="4" t="s">
        <v>2</v>
      </c>
    </row>
    <row r="198" spans="1:2">
      <c r="A198" s="5" t="s">
        <v>249</v>
      </c>
      <c r="B198" s="5" t="s">
        <v>249</v>
      </c>
    </row>
    <row r="199" spans="1:2">
      <c r="A199" s="6" t="s">
        <v>250</v>
      </c>
      <c r="B199" s="6" t="s">
        <v>250</v>
      </c>
    </row>
    <row r="200" spans="1:2">
      <c r="A200" s="7">
        <v>2592</v>
      </c>
      <c r="B200" s="7">
        <v>2592</v>
      </c>
    </row>
    <row r="201" spans="1:2" ht="21.75">
      <c r="A201" s="4" t="s">
        <v>2</v>
      </c>
      <c r="B201" s="4" t="s">
        <v>2</v>
      </c>
    </row>
    <row r="202" spans="1:2">
      <c r="A202" s="5" t="s">
        <v>251</v>
      </c>
      <c r="B202" s="5" t="s">
        <v>251</v>
      </c>
    </row>
    <row r="203" spans="1:2">
      <c r="A203" s="6" t="s">
        <v>252</v>
      </c>
      <c r="B203" s="6" t="s">
        <v>252</v>
      </c>
    </row>
    <row r="204" spans="1:2">
      <c r="A204" s="7">
        <v>1296</v>
      </c>
      <c r="B204" s="7">
        <v>1296</v>
      </c>
    </row>
    <row r="205" spans="1:2" ht="21.75">
      <c r="A205" s="4" t="s">
        <v>2</v>
      </c>
      <c r="B205" s="4" t="s">
        <v>2</v>
      </c>
    </row>
    <row r="206" spans="1:2">
      <c r="A206" s="5" t="s">
        <v>253</v>
      </c>
      <c r="B206" s="5" t="s">
        <v>253</v>
      </c>
    </row>
    <row r="207" spans="1:2">
      <c r="A207" s="6" t="s">
        <v>248</v>
      </c>
      <c r="B207" s="6" t="s">
        <v>248</v>
      </c>
    </row>
    <row r="208" spans="1:2">
      <c r="A208" s="7">
        <v>1620</v>
      </c>
      <c r="B208" s="7">
        <v>1620</v>
      </c>
    </row>
    <row r="209" spans="1:2" ht="21.75">
      <c r="A209" s="4" t="s">
        <v>2</v>
      </c>
      <c r="B209" s="4" t="s">
        <v>2</v>
      </c>
    </row>
    <row r="210" spans="1:2">
      <c r="A210" s="5" t="s">
        <v>254</v>
      </c>
      <c r="B210" s="5" t="s">
        <v>254</v>
      </c>
    </row>
    <row r="211" spans="1:2">
      <c r="A211" s="6" t="s">
        <v>255</v>
      </c>
      <c r="B211" s="6" t="s">
        <v>255</v>
      </c>
    </row>
    <row r="212" spans="1:2">
      <c r="A212" s="7">
        <v>1944</v>
      </c>
      <c r="B212" s="7">
        <v>1944</v>
      </c>
    </row>
    <row r="213" spans="1:2" ht="21.75">
      <c r="A213" s="4" t="s">
        <v>2</v>
      </c>
      <c r="B213" s="4" t="s">
        <v>2</v>
      </c>
    </row>
    <row r="214" spans="1:2">
      <c r="A214" s="5" t="s">
        <v>256</v>
      </c>
      <c r="B214" s="5" t="s">
        <v>256</v>
      </c>
    </row>
    <row r="215" spans="1:2">
      <c r="A215" s="6" t="s">
        <v>146</v>
      </c>
      <c r="B215" s="6" t="s">
        <v>146</v>
      </c>
    </row>
    <row r="216" spans="1:2">
      <c r="A216" s="7">
        <v>200</v>
      </c>
      <c r="B216" s="7">
        <v>200</v>
      </c>
    </row>
    <row r="217" spans="1:2" ht="21.75">
      <c r="A217" s="4" t="s">
        <v>2</v>
      </c>
      <c r="B217" s="4" t="s">
        <v>2</v>
      </c>
    </row>
    <row r="218" spans="1:2">
      <c r="A218" s="5" t="s">
        <v>257</v>
      </c>
      <c r="B218" s="5" t="s">
        <v>257</v>
      </c>
    </row>
    <row r="219" spans="1:2">
      <c r="A219" s="6" t="s">
        <v>258</v>
      </c>
      <c r="B219" s="6" t="s">
        <v>258</v>
      </c>
    </row>
    <row r="220" spans="1:2">
      <c r="A220" s="7">
        <v>150</v>
      </c>
      <c r="B220" s="7">
        <v>150</v>
      </c>
    </row>
    <row r="221" spans="1:2" ht="21.75">
      <c r="A221" s="4" t="s">
        <v>2</v>
      </c>
      <c r="B221" s="4" t="s">
        <v>2</v>
      </c>
    </row>
    <row r="222" spans="1:2">
      <c r="A222" s="5" t="s">
        <v>259</v>
      </c>
      <c r="B222" s="5" t="s">
        <v>259</v>
      </c>
    </row>
    <row r="223" spans="1:2">
      <c r="A223" s="6" t="s">
        <v>60</v>
      </c>
      <c r="B223" s="6" t="s">
        <v>60</v>
      </c>
    </row>
    <row r="224" spans="1:2">
      <c r="A224" s="7">
        <v>1296</v>
      </c>
      <c r="B224" s="7">
        <v>1296</v>
      </c>
    </row>
    <row r="225" spans="1:2" ht="21.75">
      <c r="A225" s="4" t="s">
        <v>2</v>
      </c>
      <c r="B225" s="4" t="s">
        <v>2</v>
      </c>
    </row>
    <row r="226" spans="1:2">
      <c r="A226" s="5" t="s">
        <v>260</v>
      </c>
      <c r="B226" s="5" t="s">
        <v>260</v>
      </c>
    </row>
    <row r="227" spans="1:2">
      <c r="A227" s="6" t="s">
        <v>96</v>
      </c>
      <c r="B227" s="6" t="s">
        <v>96</v>
      </c>
    </row>
    <row r="228" spans="1:2">
      <c r="A228" s="7">
        <v>810</v>
      </c>
      <c r="B228" s="7">
        <v>810</v>
      </c>
    </row>
    <row r="229" spans="1:2" ht="21.75">
      <c r="A229" s="4" t="s">
        <v>2</v>
      </c>
      <c r="B229" s="4" t="s">
        <v>2</v>
      </c>
    </row>
    <row r="230" spans="1:2">
      <c r="A230" s="5" t="s">
        <v>261</v>
      </c>
      <c r="B230" s="5" t="s">
        <v>261</v>
      </c>
    </row>
    <row r="231" spans="1:2">
      <c r="A231" s="6" t="s">
        <v>163</v>
      </c>
      <c r="B231" s="6" t="s">
        <v>163</v>
      </c>
    </row>
    <row r="232" spans="1:2">
      <c r="A232" s="7">
        <v>1200</v>
      </c>
      <c r="B232" s="7">
        <v>1200</v>
      </c>
    </row>
    <row r="233" spans="1:2" ht="21.75">
      <c r="A233" s="4" t="s">
        <v>2</v>
      </c>
      <c r="B233" s="4" t="s">
        <v>2</v>
      </c>
    </row>
    <row r="234" spans="1:2">
      <c r="A234" s="5" t="s">
        <v>262</v>
      </c>
      <c r="B234" s="5" t="s">
        <v>262</v>
      </c>
    </row>
    <row r="235" spans="1:2">
      <c r="A235" s="6" t="s">
        <v>263</v>
      </c>
      <c r="B235" s="6" t="s">
        <v>263</v>
      </c>
    </row>
    <row r="236" spans="1:2">
      <c r="A236" s="7">
        <v>5040</v>
      </c>
      <c r="B236" s="7">
        <v>5040</v>
      </c>
    </row>
    <row r="237" spans="1:2" ht="21.75">
      <c r="A237" s="4" t="s">
        <v>2</v>
      </c>
      <c r="B237" s="4" t="s">
        <v>2</v>
      </c>
    </row>
    <row r="238" spans="1:2">
      <c r="A238" s="5" t="s">
        <v>264</v>
      </c>
      <c r="B238" s="5" t="s">
        <v>264</v>
      </c>
    </row>
    <row r="239" spans="1:2">
      <c r="A239" s="6" t="s">
        <v>265</v>
      </c>
      <c r="B239" s="6" t="s">
        <v>265</v>
      </c>
    </row>
    <row r="240" spans="1:2">
      <c r="A240" s="7">
        <v>7560</v>
      </c>
      <c r="B240" s="7">
        <v>7560</v>
      </c>
    </row>
    <row r="241" spans="1:2" ht="21.75">
      <c r="A241" s="4" t="s">
        <v>2</v>
      </c>
      <c r="B241" s="4" t="s">
        <v>2</v>
      </c>
    </row>
    <row r="242" spans="1:2">
      <c r="A242" s="5" t="s">
        <v>266</v>
      </c>
      <c r="B242" s="5" t="s">
        <v>266</v>
      </c>
    </row>
    <row r="243" spans="1:2">
      <c r="A243" s="6" t="s">
        <v>267</v>
      </c>
      <c r="B243" s="6" t="s">
        <v>267</v>
      </c>
    </row>
    <row r="244" spans="1:2">
      <c r="A244" s="7">
        <v>2016</v>
      </c>
      <c r="B244" s="7">
        <v>2016</v>
      </c>
    </row>
    <row r="245" spans="1:2" ht="21.75">
      <c r="A245" s="4" t="s">
        <v>2</v>
      </c>
      <c r="B245" s="4" t="s">
        <v>2</v>
      </c>
    </row>
    <row r="246" spans="1:2">
      <c r="A246" s="1" t="s">
        <v>73</v>
      </c>
      <c r="B246" s="1" t="s">
        <v>73</v>
      </c>
    </row>
    <row r="247" spans="1:2" ht="18">
      <c r="A247" s="2" t="s">
        <v>1</v>
      </c>
      <c r="B247" s="2" t="s">
        <v>1</v>
      </c>
    </row>
    <row r="248" spans="1:2">
      <c r="A248" s="3">
        <v>20865</v>
      </c>
      <c r="B248" s="3">
        <v>20865</v>
      </c>
    </row>
    <row r="249" spans="1:2" ht="21.75">
      <c r="A249" s="4" t="s">
        <v>2</v>
      </c>
      <c r="B249" s="4" t="s">
        <v>2</v>
      </c>
    </row>
    <row r="250" spans="1:2">
      <c r="A250" s="5" t="s">
        <v>74</v>
      </c>
      <c r="B250" s="5" t="s">
        <v>74</v>
      </c>
    </row>
    <row r="251" spans="1:2">
      <c r="A251" s="6" t="s">
        <v>268</v>
      </c>
      <c r="B251" s="6" t="s">
        <v>268</v>
      </c>
    </row>
    <row r="252" spans="1:2">
      <c r="A252" s="7">
        <v>1180</v>
      </c>
      <c r="B252" s="7">
        <v>1180</v>
      </c>
    </row>
    <row r="253" spans="1:2" ht="18.75">
      <c r="A253" s="8"/>
      <c r="B253" s="8"/>
    </row>
    <row r="254" spans="1:2" ht="21.75">
      <c r="A254" s="4" t="s">
        <v>2</v>
      </c>
      <c r="B254" s="4" t="s">
        <v>2</v>
      </c>
    </row>
    <row r="255" spans="1:2">
      <c r="A255" s="5" t="s">
        <v>76</v>
      </c>
      <c r="B255" s="5" t="s">
        <v>76</v>
      </c>
    </row>
    <row r="256" spans="1:2">
      <c r="A256" s="6" t="s">
        <v>269</v>
      </c>
      <c r="B256" s="6" t="s">
        <v>269</v>
      </c>
    </row>
    <row r="257" spans="1:2">
      <c r="A257" s="7">
        <v>551.52</v>
      </c>
      <c r="B257" s="7">
        <v>551.52</v>
      </c>
    </row>
    <row r="258" spans="1:2" ht="18.75">
      <c r="A258" s="8"/>
      <c r="B258" s="8"/>
    </row>
    <row r="259" spans="1:2" ht="21.75">
      <c r="A259" s="4" t="s">
        <v>2</v>
      </c>
      <c r="B259" s="4" t="s">
        <v>2</v>
      </c>
    </row>
    <row r="260" spans="1:2">
      <c r="A260" s="5" t="s">
        <v>78</v>
      </c>
      <c r="B260" s="5" t="s">
        <v>78</v>
      </c>
    </row>
    <row r="261" spans="1:2">
      <c r="A261" s="6" t="s">
        <v>270</v>
      </c>
      <c r="B261" s="6" t="s">
        <v>270</v>
      </c>
    </row>
    <row r="262" spans="1:2">
      <c r="A262" s="7">
        <v>540</v>
      </c>
      <c r="B262" s="7">
        <v>540</v>
      </c>
    </row>
    <row r="263" spans="1:2" ht="21.75">
      <c r="A263" s="4" t="s">
        <v>2</v>
      </c>
      <c r="B263" s="4" t="s">
        <v>2</v>
      </c>
    </row>
    <row r="264" spans="1:2">
      <c r="A264" s="5" t="s">
        <v>271</v>
      </c>
      <c r="B264" s="5" t="s">
        <v>271</v>
      </c>
    </row>
    <row r="265" spans="1:2">
      <c r="A265" s="6" t="s">
        <v>272</v>
      </c>
      <c r="B265" s="6" t="s">
        <v>272</v>
      </c>
    </row>
    <row r="266" spans="1:2">
      <c r="A266" s="7">
        <v>3000</v>
      </c>
      <c r="B266" s="7">
        <v>3000</v>
      </c>
    </row>
    <row r="267" spans="1:2" ht="21.75">
      <c r="A267" s="4" t="s">
        <v>2</v>
      </c>
      <c r="B267" s="4" t="s">
        <v>2</v>
      </c>
    </row>
    <row r="268" spans="1:2">
      <c r="A268" s="5" t="s">
        <v>273</v>
      </c>
      <c r="B268" s="5" t="s">
        <v>273</v>
      </c>
    </row>
    <row r="269" spans="1:2">
      <c r="A269" s="6" t="s">
        <v>274</v>
      </c>
      <c r="B269" s="6" t="s">
        <v>274</v>
      </c>
    </row>
    <row r="270" spans="1:2">
      <c r="A270" s="7">
        <v>900</v>
      </c>
      <c r="B270" s="7">
        <v>900</v>
      </c>
    </row>
    <row r="271" spans="1:2" ht="21.75">
      <c r="A271" s="4" t="s">
        <v>2</v>
      </c>
      <c r="B271" s="4" t="s">
        <v>2</v>
      </c>
    </row>
    <row r="272" spans="1:2">
      <c r="A272" s="5" t="s">
        <v>275</v>
      </c>
      <c r="B272" s="5" t="s">
        <v>275</v>
      </c>
    </row>
    <row r="273" spans="1:2">
      <c r="A273" s="6" t="s">
        <v>276</v>
      </c>
      <c r="B273" s="6" t="s">
        <v>276</v>
      </c>
    </row>
    <row r="274" spans="1:2">
      <c r="A274" s="7">
        <v>1675.92</v>
      </c>
      <c r="B274" s="7">
        <v>1675.92</v>
      </c>
    </row>
    <row r="275" spans="1:2" ht="18.75">
      <c r="A275" s="8"/>
      <c r="B275" s="8"/>
    </row>
    <row r="276" spans="1:2" ht="21.75">
      <c r="A276" s="4" t="s">
        <v>2</v>
      </c>
      <c r="B276" s="4" t="s">
        <v>2</v>
      </c>
    </row>
    <row r="277" spans="1:2">
      <c r="A277" s="5" t="s">
        <v>277</v>
      </c>
      <c r="B277" s="5" t="s">
        <v>277</v>
      </c>
    </row>
    <row r="278" spans="1:2">
      <c r="A278" s="6" t="s">
        <v>278</v>
      </c>
      <c r="B278" s="6" t="s">
        <v>278</v>
      </c>
    </row>
    <row r="279" spans="1:2">
      <c r="A279" s="7">
        <v>189</v>
      </c>
      <c r="B279" s="7">
        <v>189</v>
      </c>
    </row>
    <row r="280" spans="1:2" ht="18.75">
      <c r="A280" s="8"/>
      <c r="B280" s="8"/>
    </row>
    <row r="281" spans="1:2" ht="21.75">
      <c r="A281" s="4" t="s">
        <v>2</v>
      </c>
      <c r="B281" s="4" t="s">
        <v>2</v>
      </c>
    </row>
    <row r="282" spans="1:2">
      <c r="A282" s="5" t="s">
        <v>279</v>
      </c>
      <c r="B282" s="5" t="s">
        <v>279</v>
      </c>
    </row>
    <row r="283" spans="1:2">
      <c r="A283" s="6" t="s">
        <v>280</v>
      </c>
      <c r="B283" s="6" t="s">
        <v>280</v>
      </c>
    </row>
    <row r="284" spans="1:2">
      <c r="A284" s="7">
        <v>692.56</v>
      </c>
      <c r="B284" s="7">
        <v>692.56</v>
      </c>
    </row>
    <row r="285" spans="1:2" ht="18.75">
      <c r="A285" s="8"/>
      <c r="B285" s="8"/>
    </row>
    <row r="286" spans="1:2" ht="21.75">
      <c r="A286" s="4" t="s">
        <v>2</v>
      </c>
      <c r="B286" s="4" t="s">
        <v>2</v>
      </c>
    </row>
    <row r="287" spans="1:2">
      <c r="A287" s="5" t="s">
        <v>86</v>
      </c>
      <c r="B287" s="5" t="s">
        <v>86</v>
      </c>
    </row>
    <row r="288" spans="1:2">
      <c r="A288" s="6" t="s">
        <v>281</v>
      </c>
      <c r="B288" s="6" t="s">
        <v>281</v>
      </c>
    </row>
    <row r="289" spans="1:2">
      <c r="A289" s="7">
        <v>12136</v>
      </c>
      <c r="B289" s="7">
        <v>12136</v>
      </c>
    </row>
    <row r="290" spans="1:2" ht="21.75">
      <c r="A290" s="4" t="s">
        <v>2</v>
      </c>
      <c r="B290" s="4" t="s">
        <v>2</v>
      </c>
    </row>
    <row r="291" spans="1:2">
      <c r="A291" s="1" t="s">
        <v>282</v>
      </c>
      <c r="B291" s="1" t="s">
        <v>282</v>
      </c>
    </row>
    <row r="292" spans="1:2" ht="18">
      <c r="A292" s="2" t="s">
        <v>1</v>
      </c>
      <c r="B292" s="2" t="s">
        <v>1</v>
      </c>
    </row>
    <row r="293" spans="1:2">
      <c r="A293" s="3">
        <v>15896</v>
      </c>
      <c r="B293" s="3">
        <v>15896</v>
      </c>
    </row>
    <row r="294" spans="1:2" ht="21.75">
      <c r="A294" s="4" t="s">
        <v>2</v>
      </c>
      <c r="B294" s="4" t="s">
        <v>2</v>
      </c>
    </row>
    <row r="295" spans="1:2">
      <c r="A295" s="5" t="s">
        <v>283</v>
      </c>
      <c r="B295" s="5" t="s">
        <v>283</v>
      </c>
    </row>
    <row r="296" spans="1:2">
      <c r="A296" s="6" t="s">
        <v>284</v>
      </c>
      <c r="B296" s="6" t="s">
        <v>284</v>
      </c>
    </row>
    <row r="297" spans="1:2">
      <c r="A297" s="7">
        <v>2500</v>
      </c>
      <c r="B297" s="7">
        <v>2500</v>
      </c>
    </row>
    <row r="298" spans="1:2" ht="21.75">
      <c r="A298" s="4" t="s">
        <v>2</v>
      </c>
      <c r="B298" s="4" t="s">
        <v>2</v>
      </c>
    </row>
    <row r="299" spans="1:2">
      <c r="A299" s="5" t="s">
        <v>285</v>
      </c>
      <c r="B299" s="5" t="s">
        <v>285</v>
      </c>
    </row>
    <row r="300" spans="1:2">
      <c r="A300" s="6" t="s">
        <v>286</v>
      </c>
      <c r="B300" s="6" t="s">
        <v>286</v>
      </c>
    </row>
    <row r="301" spans="1:2">
      <c r="A301" s="7">
        <v>3000</v>
      </c>
      <c r="B301" s="7">
        <v>3000</v>
      </c>
    </row>
    <row r="302" spans="1:2" ht="21.75">
      <c r="A302" s="4" t="s">
        <v>2</v>
      </c>
      <c r="B302" s="4" t="s">
        <v>2</v>
      </c>
    </row>
    <row r="303" spans="1:2">
      <c r="A303" s="5" t="s">
        <v>287</v>
      </c>
      <c r="B303" s="5" t="s">
        <v>287</v>
      </c>
    </row>
    <row r="304" spans="1:2">
      <c r="A304" s="6" t="s">
        <v>288</v>
      </c>
      <c r="B304" s="6" t="s">
        <v>288</v>
      </c>
    </row>
    <row r="305" spans="1:2">
      <c r="A305" s="7">
        <v>4196</v>
      </c>
      <c r="B305" s="7">
        <v>4196</v>
      </c>
    </row>
    <row r="306" spans="1:2" ht="18.75">
      <c r="A306" s="8"/>
      <c r="B306" s="8"/>
    </row>
    <row r="307" spans="1:2" ht="21.75">
      <c r="A307" s="4" t="s">
        <v>2</v>
      </c>
      <c r="B307" s="4" t="s">
        <v>2</v>
      </c>
    </row>
    <row r="308" spans="1:2">
      <c r="A308" s="5" t="s">
        <v>289</v>
      </c>
      <c r="B308" s="5" t="s">
        <v>289</v>
      </c>
    </row>
    <row r="309" spans="1:2">
      <c r="A309" s="6" t="s">
        <v>290</v>
      </c>
      <c r="B309" s="6" t="s">
        <v>290</v>
      </c>
    </row>
    <row r="310" spans="1:2">
      <c r="A310" s="7">
        <v>300</v>
      </c>
      <c r="B310" s="7">
        <v>300</v>
      </c>
    </row>
    <row r="311" spans="1:2" ht="21.75">
      <c r="A311" s="4" t="s">
        <v>2</v>
      </c>
      <c r="B311" s="4" t="s">
        <v>2</v>
      </c>
    </row>
    <row r="312" spans="1:2">
      <c r="A312" s="5" t="s">
        <v>291</v>
      </c>
      <c r="B312" s="5" t="s">
        <v>291</v>
      </c>
    </row>
    <row r="313" spans="1:2">
      <c r="A313" s="6" t="s">
        <v>292</v>
      </c>
      <c r="B313" s="6" t="s">
        <v>292</v>
      </c>
    </row>
    <row r="314" spans="1:2">
      <c r="A314" s="7">
        <v>300</v>
      </c>
      <c r="B314" s="7">
        <v>300</v>
      </c>
    </row>
    <row r="315" spans="1:2" ht="21.75">
      <c r="A315" s="4" t="s">
        <v>2</v>
      </c>
      <c r="B315" s="4" t="s">
        <v>2</v>
      </c>
    </row>
    <row r="316" spans="1:2">
      <c r="A316" s="5" t="s">
        <v>293</v>
      </c>
      <c r="B316" s="5" t="s">
        <v>293</v>
      </c>
    </row>
    <row r="317" spans="1:2">
      <c r="A317" s="6" t="s">
        <v>294</v>
      </c>
      <c r="B317" s="6" t="s">
        <v>294</v>
      </c>
    </row>
    <row r="318" spans="1:2">
      <c r="A318" s="7">
        <v>5600</v>
      </c>
      <c r="B318" s="7">
        <v>5600</v>
      </c>
    </row>
    <row r="319" spans="1:2" ht="21.75">
      <c r="A319" s="4" t="s">
        <v>2</v>
      </c>
      <c r="B319" s="4" t="s">
        <v>2</v>
      </c>
    </row>
    <row r="320" spans="1:2">
      <c r="A320" s="1" t="s">
        <v>161</v>
      </c>
      <c r="B320" s="1" t="s">
        <v>161</v>
      </c>
    </row>
    <row r="321" spans="1:2" ht="18">
      <c r="A321" s="2" t="s">
        <v>1</v>
      </c>
      <c r="B321" s="2" t="s">
        <v>1</v>
      </c>
    </row>
    <row r="322" spans="1:2">
      <c r="A322" s="3">
        <v>16413</v>
      </c>
      <c r="B322" s="3">
        <v>16413</v>
      </c>
    </row>
    <row r="323" spans="1:2" ht="21.75">
      <c r="A323" s="4" t="s">
        <v>2</v>
      </c>
      <c r="B323" s="4" t="s">
        <v>2</v>
      </c>
    </row>
    <row r="324" spans="1:2">
      <c r="A324" s="5" t="s">
        <v>295</v>
      </c>
      <c r="B324" s="5" t="s">
        <v>295</v>
      </c>
    </row>
    <row r="325" spans="1:2">
      <c r="A325" s="6" t="s">
        <v>296</v>
      </c>
      <c r="B325" s="6" t="s">
        <v>296</v>
      </c>
    </row>
    <row r="326" spans="1:2">
      <c r="A326" s="7">
        <v>5670</v>
      </c>
      <c r="B326" s="7">
        <v>5670</v>
      </c>
    </row>
    <row r="327" spans="1:2" ht="21.75">
      <c r="A327" s="4" t="s">
        <v>2</v>
      </c>
      <c r="B327" s="4" t="s">
        <v>2</v>
      </c>
    </row>
    <row r="328" spans="1:2">
      <c r="A328" s="5" t="s">
        <v>297</v>
      </c>
      <c r="B328" s="5" t="s">
        <v>297</v>
      </c>
    </row>
    <row r="329" spans="1:2">
      <c r="A329" s="6" t="s">
        <v>90</v>
      </c>
      <c r="B329" s="6" t="s">
        <v>90</v>
      </c>
    </row>
    <row r="330" spans="1:2">
      <c r="A330" s="7">
        <v>1944</v>
      </c>
      <c r="B330" s="7">
        <v>1944</v>
      </c>
    </row>
    <row r="331" spans="1:2" ht="21.75">
      <c r="A331" s="4" t="s">
        <v>2</v>
      </c>
      <c r="B331" s="4" t="s">
        <v>2</v>
      </c>
    </row>
    <row r="332" spans="1:2">
      <c r="A332" s="5" t="s">
        <v>298</v>
      </c>
      <c r="B332" s="5" t="s">
        <v>298</v>
      </c>
    </row>
    <row r="333" spans="1:2">
      <c r="A333" s="6" t="s">
        <v>299</v>
      </c>
      <c r="B333" s="6" t="s">
        <v>299</v>
      </c>
    </row>
    <row r="334" spans="1:2">
      <c r="A334" s="7">
        <v>6480</v>
      </c>
      <c r="B334" s="7">
        <v>6480</v>
      </c>
    </row>
    <row r="335" spans="1:2" ht="21.75">
      <c r="A335" s="4" t="s">
        <v>2</v>
      </c>
      <c r="B335" s="4" t="s">
        <v>2</v>
      </c>
    </row>
    <row r="336" spans="1:2">
      <c r="A336" s="5" t="s">
        <v>300</v>
      </c>
      <c r="B336" s="5" t="s">
        <v>300</v>
      </c>
    </row>
    <row r="337" spans="1:2">
      <c r="A337" s="6" t="s">
        <v>301</v>
      </c>
      <c r="B337" s="6" t="s">
        <v>301</v>
      </c>
    </row>
    <row r="338" spans="1:2">
      <c r="A338" s="7">
        <v>972</v>
      </c>
      <c r="B338" s="7">
        <v>972</v>
      </c>
    </row>
    <row r="339" spans="1:2" ht="21.75">
      <c r="A339" s="4" t="s">
        <v>2</v>
      </c>
      <c r="B339" s="4" t="s">
        <v>2</v>
      </c>
    </row>
    <row r="340" spans="1:2">
      <c r="A340" s="5" t="s">
        <v>302</v>
      </c>
      <c r="B340" s="5" t="s">
        <v>302</v>
      </c>
    </row>
    <row r="341" spans="1:2">
      <c r="A341" s="6" t="s">
        <v>303</v>
      </c>
      <c r="B341" s="6" t="s">
        <v>303</v>
      </c>
    </row>
    <row r="342" spans="1:2">
      <c r="A342" s="7">
        <v>567</v>
      </c>
      <c r="B342" s="7">
        <v>567</v>
      </c>
    </row>
    <row r="343" spans="1:2" ht="21.75">
      <c r="A343" s="4" t="s">
        <v>2</v>
      </c>
      <c r="B343" s="4" t="s">
        <v>2</v>
      </c>
    </row>
    <row r="344" spans="1:2">
      <c r="A344" s="5" t="s">
        <v>170</v>
      </c>
      <c r="B344" s="5" t="s">
        <v>170</v>
      </c>
    </row>
    <row r="345" spans="1:2">
      <c r="A345" s="6" t="s">
        <v>171</v>
      </c>
      <c r="B345" s="6" t="s">
        <v>171</v>
      </c>
    </row>
    <row r="346" spans="1:2">
      <c r="A346" s="7">
        <v>780</v>
      </c>
      <c r="B346" s="7">
        <v>780</v>
      </c>
    </row>
    <row r="347" spans="1:2" ht="21.75">
      <c r="A347" s="4" t="s">
        <v>2</v>
      </c>
      <c r="B347" s="4" t="s">
        <v>2</v>
      </c>
    </row>
    <row r="348" spans="1:2">
      <c r="A348" s="1" t="s">
        <v>304</v>
      </c>
      <c r="B348" s="1" t="s">
        <v>304</v>
      </c>
    </row>
    <row r="349" spans="1:2" ht="18">
      <c r="A349" s="2" t="s">
        <v>1</v>
      </c>
      <c r="B349" s="2" t="s">
        <v>1</v>
      </c>
    </row>
    <row r="350" spans="1:2">
      <c r="A350" s="3">
        <v>10146</v>
      </c>
      <c r="B350" s="3">
        <v>10146</v>
      </c>
    </row>
    <row r="351" spans="1:2" ht="21.75">
      <c r="A351" s="4" t="s">
        <v>2</v>
      </c>
      <c r="B351" s="4" t="s">
        <v>2</v>
      </c>
    </row>
    <row r="352" spans="1:2">
      <c r="A352" s="5" t="s">
        <v>305</v>
      </c>
      <c r="B352" s="5" t="s">
        <v>305</v>
      </c>
    </row>
    <row r="353" spans="1:2">
      <c r="A353" s="6" t="s">
        <v>224</v>
      </c>
      <c r="B353" s="6" t="s">
        <v>224</v>
      </c>
    </row>
    <row r="354" spans="1:2">
      <c r="A354" s="7">
        <v>3400</v>
      </c>
      <c r="B354" s="7">
        <v>3400</v>
      </c>
    </row>
    <row r="355" spans="1:2" ht="21.75">
      <c r="A355" s="4" t="s">
        <v>2</v>
      </c>
      <c r="B355" s="4" t="s">
        <v>2</v>
      </c>
    </row>
    <row r="356" spans="1:2">
      <c r="A356" s="5" t="s">
        <v>306</v>
      </c>
      <c r="B356" s="5" t="s">
        <v>306</v>
      </c>
    </row>
    <row r="357" spans="1:2">
      <c r="A357" s="6" t="s">
        <v>307</v>
      </c>
      <c r="B357" s="6" t="s">
        <v>307</v>
      </c>
    </row>
    <row r="358" spans="1:2">
      <c r="A358" s="7">
        <v>1890</v>
      </c>
      <c r="B358" s="7">
        <v>1890</v>
      </c>
    </row>
    <row r="359" spans="1:2" ht="21.75">
      <c r="A359" s="4" t="s">
        <v>2</v>
      </c>
      <c r="B359" s="4" t="s">
        <v>2</v>
      </c>
    </row>
    <row r="360" spans="1:2">
      <c r="A360" s="5" t="s">
        <v>308</v>
      </c>
      <c r="B360" s="5" t="s">
        <v>308</v>
      </c>
    </row>
    <row r="361" spans="1:2">
      <c r="A361" s="6" t="s">
        <v>309</v>
      </c>
      <c r="B361" s="6" t="s">
        <v>309</v>
      </c>
    </row>
    <row r="362" spans="1:2">
      <c r="A362" s="7">
        <v>357</v>
      </c>
      <c r="B362" s="7">
        <v>357</v>
      </c>
    </row>
    <row r="363" spans="1:2" ht="21.75">
      <c r="A363" s="4" t="s">
        <v>2</v>
      </c>
      <c r="B363" s="4" t="s">
        <v>2</v>
      </c>
    </row>
    <row r="364" spans="1:2">
      <c r="A364" s="5" t="s">
        <v>310</v>
      </c>
      <c r="B364" s="5" t="s">
        <v>310</v>
      </c>
    </row>
    <row r="365" spans="1:2">
      <c r="A365" s="6" t="s">
        <v>311</v>
      </c>
      <c r="B365" s="6" t="s">
        <v>311</v>
      </c>
    </row>
    <row r="366" spans="1:2">
      <c r="A366" s="7">
        <v>350</v>
      </c>
      <c r="B366" s="7">
        <v>350</v>
      </c>
    </row>
    <row r="367" spans="1:2" ht="21.75">
      <c r="A367" s="4" t="s">
        <v>2</v>
      </c>
      <c r="B367" s="4" t="s">
        <v>2</v>
      </c>
    </row>
    <row r="368" spans="1:2">
      <c r="A368" s="5" t="s">
        <v>312</v>
      </c>
      <c r="B368" s="5" t="s">
        <v>312</v>
      </c>
    </row>
    <row r="369" spans="1:2">
      <c r="A369" s="6" t="s">
        <v>313</v>
      </c>
      <c r="B369" s="6" t="s">
        <v>313</v>
      </c>
    </row>
    <row r="370" spans="1:2">
      <c r="A370" s="7">
        <v>315</v>
      </c>
      <c r="B370" s="7">
        <v>315</v>
      </c>
    </row>
    <row r="371" spans="1:2" ht="21.75">
      <c r="A371" s="4" t="s">
        <v>2</v>
      </c>
      <c r="B371" s="4" t="s">
        <v>2</v>
      </c>
    </row>
    <row r="372" spans="1:2">
      <c r="A372" s="5" t="s">
        <v>314</v>
      </c>
      <c r="B372" s="5" t="s">
        <v>314</v>
      </c>
    </row>
    <row r="373" spans="1:2">
      <c r="A373" s="6" t="s">
        <v>315</v>
      </c>
      <c r="B373" s="6" t="s">
        <v>315</v>
      </c>
    </row>
    <row r="374" spans="1:2">
      <c r="A374" s="7">
        <v>90</v>
      </c>
      <c r="B374" s="7">
        <v>90</v>
      </c>
    </row>
    <row r="375" spans="1:2" ht="21.75">
      <c r="A375" s="4" t="s">
        <v>2</v>
      </c>
      <c r="B375" s="4" t="s">
        <v>2</v>
      </c>
    </row>
    <row r="376" spans="1:2">
      <c r="A376" s="5" t="s">
        <v>316</v>
      </c>
      <c r="B376" s="5" t="s">
        <v>316</v>
      </c>
    </row>
    <row r="377" spans="1:2">
      <c r="A377" s="6" t="s">
        <v>317</v>
      </c>
      <c r="B377" s="6" t="s">
        <v>317</v>
      </c>
    </row>
    <row r="378" spans="1:2">
      <c r="A378" s="7">
        <v>3744</v>
      </c>
      <c r="B378" s="7">
        <v>3744</v>
      </c>
    </row>
    <row r="379" spans="1:2" ht="21.75">
      <c r="A379" s="4" t="s">
        <v>2</v>
      </c>
      <c r="B379" s="4" t="s">
        <v>2</v>
      </c>
    </row>
    <row r="380" spans="1:2">
      <c r="A380" s="1" t="s">
        <v>97</v>
      </c>
      <c r="B380" s="1" t="s">
        <v>97</v>
      </c>
    </row>
    <row r="381" spans="1:2">
      <c r="A381" s="9" t="s">
        <v>98</v>
      </c>
      <c r="B381" s="9" t="s">
        <v>98</v>
      </c>
    </row>
    <row r="382" spans="1:2">
      <c r="A382" s="10">
        <v>509141.52</v>
      </c>
      <c r="B382" s="10">
        <v>509141.52</v>
      </c>
    </row>
  </sheetData>
  <mergeCells count="2">
    <mergeCell ref="A1:A11"/>
    <mergeCell ref="B1:B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E160-8734-40D1-A962-08A968267622}">
  <dimension ref="A1:B328"/>
  <sheetViews>
    <sheetView workbookViewId="0">
      <selection activeCell="B13" sqref="B13"/>
    </sheetView>
  </sheetViews>
  <sheetFormatPr defaultRowHeight="15"/>
  <cols>
    <col min="1" max="1" width="70.7109375" customWidth="1"/>
    <col min="2" max="2" width="81.5703125" customWidth="1"/>
  </cols>
  <sheetData>
    <row r="1" spans="1:2">
      <c r="A1" s="59" t="s">
        <v>318</v>
      </c>
      <c r="B1" s="59"/>
    </row>
    <row r="2" spans="1:2">
      <c r="A2" s="59"/>
      <c r="B2" s="59"/>
    </row>
    <row r="3" spans="1:2">
      <c r="A3" s="59"/>
      <c r="B3" s="59"/>
    </row>
    <row r="4" spans="1:2">
      <c r="A4" s="59"/>
      <c r="B4" s="59"/>
    </row>
    <row r="5" spans="1:2">
      <c r="A5" s="59"/>
      <c r="B5" s="59"/>
    </row>
    <row r="6" spans="1:2">
      <c r="A6" s="59"/>
      <c r="B6" s="59"/>
    </row>
    <row r="7" spans="1:2">
      <c r="A7" s="59"/>
      <c r="B7" s="59"/>
    </row>
    <row r="8" spans="1:2">
      <c r="A8" s="59"/>
      <c r="B8" s="59"/>
    </row>
    <row r="9" spans="1:2">
      <c r="A9" s="59"/>
      <c r="B9" s="59"/>
    </row>
    <row r="10" spans="1:2">
      <c r="A10" s="59"/>
      <c r="B10" s="59"/>
    </row>
    <row r="11" spans="1:2">
      <c r="A11" s="59"/>
      <c r="B11" s="59"/>
    </row>
    <row r="12" spans="1:2" ht="270">
      <c r="A12" s="11" t="s">
        <v>395</v>
      </c>
      <c r="B12" s="11" t="s">
        <v>396</v>
      </c>
    </row>
    <row r="13" spans="1:2">
      <c r="A13" s="1" t="s">
        <v>0</v>
      </c>
    </row>
    <row r="14" spans="1:2" ht="18">
      <c r="A14" s="2" t="s">
        <v>1</v>
      </c>
    </row>
    <row r="15" spans="1:2">
      <c r="A15" s="3">
        <v>5612</v>
      </c>
    </row>
    <row r="16" spans="1:2" ht="21.75">
      <c r="A16" s="4" t="s">
        <v>2</v>
      </c>
    </row>
    <row r="17" spans="1:1">
      <c r="A17" s="5" t="s">
        <v>3</v>
      </c>
    </row>
    <row r="18" spans="1:1">
      <c r="A18" s="6" t="s">
        <v>319</v>
      </c>
    </row>
    <row r="19" spans="1:1">
      <c r="A19" s="7">
        <v>500</v>
      </c>
    </row>
    <row r="20" spans="1:1" ht="21.75">
      <c r="A20" s="4" t="s">
        <v>2</v>
      </c>
    </row>
    <row r="21" spans="1:1">
      <c r="A21" s="5" t="s">
        <v>320</v>
      </c>
    </row>
    <row r="22" spans="1:1">
      <c r="A22" s="6" t="s">
        <v>6</v>
      </c>
    </row>
    <row r="23" spans="1:1">
      <c r="A23" s="7">
        <v>616</v>
      </c>
    </row>
    <row r="24" spans="1:1" ht="21.75">
      <c r="A24" s="4" t="s">
        <v>2</v>
      </c>
    </row>
    <row r="25" spans="1:1">
      <c r="A25" s="5" t="s">
        <v>321</v>
      </c>
    </row>
    <row r="26" spans="1:1">
      <c r="A26" s="6" t="s">
        <v>6</v>
      </c>
    </row>
    <row r="27" spans="1:1">
      <c r="A27" s="7">
        <v>616</v>
      </c>
    </row>
    <row r="28" spans="1:1" ht="21.75">
      <c r="A28" s="4" t="s">
        <v>2</v>
      </c>
    </row>
    <row r="29" spans="1:1">
      <c r="A29" s="5" t="s">
        <v>322</v>
      </c>
    </row>
    <row r="30" spans="1:1">
      <c r="A30" s="6" t="s">
        <v>105</v>
      </c>
    </row>
    <row r="31" spans="1:1">
      <c r="A31" s="7">
        <v>231</v>
      </c>
    </row>
    <row r="32" spans="1:1" ht="21.75">
      <c r="A32" s="4" t="s">
        <v>2</v>
      </c>
    </row>
    <row r="33" spans="1:1">
      <c r="A33" s="5" t="s">
        <v>323</v>
      </c>
    </row>
    <row r="34" spans="1:1">
      <c r="A34" s="6" t="s">
        <v>8</v>
      </c>
    </row>
    <row r="35" spans="1:1">
      <c r="A35" s="7">
        <v>154</v>
      </c>
    </row>
    <row r="36" spans="1:1" ht="21.75">
      <c r="A36" s="4" t="s">
        <v>2</v>
      </c>
    </row>
    <row r="37" spans="1:1">
      <c r="A37" s="5" t="s">
        <v>324</v>
      </c>
    </row>
    <row r="38" spans="1:1">
      <c r="A38" s="6" t="s">
        <v>12</v>
      </c>
    </row>
    <row r="39" spans="1:1">
      <c r="A39" s="7">
        <v>77</v>
      </c>
    </row>
    <row r="40" spans="1:1" ht="21.75">
      <c r="A40" s="4" t="s">
        <v>2</v>
      </c>
    </row>
    <row r="41" spans="1:1">
      <c r="A41" s="5" t="s">
        <v>325</v>
      </c>
    </row>
    <row r="42" spans="1:1">
      <c r="A42" s="6" t="s">
        <v>8</v>
      </c>
    </row>
    <row r="43" spans="1:1">
      <c r="A43" s="7">
        <v>154</v>
      </c>
    </row>
    <row r="44" spans="1:1" ht="21.75">
      <c r="A44" s="4" t="s">
        <v>2</v>
      </c>
    </row>
    <row r="45" spans="1:1">
      <c r="A45" s="5" t="s">
        <v>326</v>
      </c>
    </row>
    <row r="46" spans="1:1">
      <c r="A46" s="6" t="s">
        <v>103</v>
      </c>
    </row>
    <row r="47" spans="1:1">
      <c r="A47" s="7">
        <v>308</v>
      </c>
    </row>
    <row r="48" spans="1:1" ht="21.75">
      <c r="A48" s="4" t="s">
        <v>2</v>
      </c>
    </row>
    <row r="49" spans="1:1">
      <c r="A49" s="5" t="s">
        <v>327</v>
      </c>
    </row>
    <row r="50" spans="1:1">
      <c r="A50" s="6" t="s">
        <v>8</v>
      </c>
    </row>
    <row r="51" spans="1:1">
      <c r="A51" s="7">
        <v>154</v>
      </c>
    </row>
    <row r="52" spans="1:1" ht="21.75">
      <c r="A52" s="4" t="s">
        <v>2</v>
      </c>
    </row>
    <row r="53" spans="1:1">
      <c r="A53" s="5" t="s">
        <v>328</v>
      </c>
    </row>
    <row r="54" spans="1:1">
      <c r="A54" s="6" t="s">
        <v>103</v>
      </c>
    </row>
    <row r="55" spans="1:1">
      <c r="A55" s="7">
        <v>308</v>
      </c>
    </row>
    <row r="56" spans="1:1" ht="21.75">
      <c r="A56" s="4" t="s">
        <v>2</v>
      </c>
    </row>
    <row r="57" spans="1:1">
      <c r="A57" s="5" t="s">
        <v>329</v>
      </c>
    </row>
    <row r="58" spans="1:1">
      <c r="A58" s="6" t="s">
        <v>8</v>
      </c>
    </row>
    <row r="59" spans="1:1">
      <c r="A59" s="7">
        <v>154</v>
      </c>
    </row>
    <row r="60" spans="1:1" ht="21.75">
      <c r="A60" s="4" t="s">
        <v>2</v>
      </c>
    </row>
    <row r="61" spans="1:1">
      <c r="A61" s="5" t="s">
        <v>330</v>
      </c>
    </row>
    <row r="62" spans="1:1">
      <c r="A62" s="6" t="s">
        <v>331</v>
      </c>
    </row>
    <row r="63" spans="1:1">
      <c r="A63" s="7">
        <v>1540</v>
      </c>
    </row>
    <row r="64" spans="1:1" ht="21.75">
      <c r="A64" s="4" t="s">
        <v>2</v>
      </c>
    </row>
    <row r="65" spans="1:1">
      <c r="A65" s="5" t="s">
        <v>17</v>
      </c>
    </row>
    <row r="66" spans="1:1">
      <c r="A66" s="6" t="s">
        <v>167</v>
      </c>
    </row>
    <row r="67" spans="1:1">
      <c r="A67" s="7">
        <v>800</v>
      </c>
    </row>
    <row r="68" spans="1:1" ht="21.75">
      <c r="A68" s="4" t="s">
        <v>2</v>
      </c>
    </row>
    <row r="69" spans="1:1">
      <c r="A69" s="1" t="s">
        <v>19</v>
      </c>
    </row>
    <row r="70" spans="1:1" ht="18">
      <c r="A70" s="2" t="s">
        <v>1</v>
      </c>
    </row>
    <row r="71" spans="1:1">
      <c r="A71" s="3">
        <v>6382.32</v>
      </c>
    </row>
    <row r="72" spans="1:1" ht="21.75">
      <c r="A72" s="4" t="s">
        <v>2</v>
      </c>
    </row>
    <row r="73" spans="1:1">
      <c r="A73" s="5" t="s">
        <v>332</v>
      </c>
    </row>
    <row r="74" spans="1:1">
      <c r="A74" s="6" t="s">
        <v>333</v>
      </c>
    </row>
    <row r="75" spans="1:1">
      <c r="A75" s="7">
        <v>1555.2</v>
      </c>
    </row>
    <row r="76" spans="1:1" ht="21.75">
      <c r="A76" s="4" t="s">
        <v>2</v>
      </c>
    </row>
    <row r="77" spans="1:1">
      <c r="A77" s="5" t="s">
        <v>334</v>
      </c>
    </row>
    <row r="78" spans="1:1">
      <c r="A78" s="6" t="s">
        <v>333</v>
      </c>
    </row>
    <row r="79" spans="1:1">
      <c r="A79" s="7">
        <v>1555.2</v>
      </c>
    </row>
    <row r="80" spans="1:1" ht="21.75">
      <c r="A80" s="4" t="s">
        <v>2</v>
      </c>
    </row>
    <row r="81" spans="1:1">
      <c r="A81" s="5" t="s">
        <v>335</v>
      </c>
    </row>
    <row r="82" spans="1:1">
      <c r="A82" s="6" t="s">
        <v>336</v>
      </c>
    </row>
    <row r="83" spans="1:1">
      <c r="A83" s="7">
        <v>600</v>
      </c>
    </row>
    <row r="84" spans="1:1" ht="21.75">
      <c r="A84" s="4" t="s">
        <v>2</v>
      </c>
    </row>
    <row r="85" spans="1:1">
      <c r="A85" s="5" t="s">
        <v>337</v>
      </c>
    </row>
    <row r="86" spans="1:1">
      <c r="A86" s="6" t="s">
        <v>338</v>
      </c>
    </row>
    <row r="87" spans="1:1">
      <c r="A87" s="7">
        <v>96</v>
      </c>
    </row>
    <row r="88" spans="1:1" ht="18.75">
      <c r="A88" s="8"/>
    </row>
    <row r="89" spans="1:1" ht="21.75">
      <c r="A89" s="4" t="s">
        <v>2</v>
      </c>
    </row>
    <row r="90" spans="1:1">
      <c r="A90" s="5" t="s">
        <v>339</v>
      </c>
    </row>
    <row r="91" spans="1:1">
      <c r="A91" s="6" t="s">
        <v>340</v>
      </c>
    </row>
    <row r="92" spans="1:1">
      <c r="A92" s="7">
        <v>34.979999999999997</v>
      </c>
    </row>
    <row r="93" spans="1:1" ht="18.75">
      <c r="A93" s="8"/>
    </row>
    <row r="94" spans="1:1" ht="21.75">
      <c r="A94" s="4" t="s">
        <v>2</v>
      </c>
    </row>
    <row r="95" spans="1:1">
      <c r="A95" s="5" t="s">
        <v>30</v>
      </c>
    </row>
    <row r="96" spans="1:1">
      <c r="A96" s="6" t="s">
        <v>31</v>
      </c>
    </row>
    <row r="97" spans="1:1">
      <c r="A97" s="7">
        <v>44.94</v>
      </c>
    </row>
    <row r="98" spans="1:1" ht="18.75">
      <c r="A98" s="8"/>
    </row>
    <row r="99" spans="1:1" ht="21.75">
      <c r="A99" s="4" t="s">
        <v>2</v>
      </c>
    </row>
    <row r="100" spans="1:1">
      <c r="A100" s="5" t="s">
        <v>34</v>
      </c>
    </row>
    <row r="101" spans="1:1">
      <c r="A101" s="6" t="s">
        <v>341</v>
      </c>
    </row>
    <row r="102" spans="1:1">
      <c r="A102" s="7">
        <v>2496</v>
      </c>
    </row>
    <row r="103" spans="1:1" ht="21.75">
      <c r="A103" s="4" t="s">
        <v>2</v>
      </c>
    </row>
    <row r="104" spans="1:1">
      <c r="A104" s="1" t="s">
        <v>342</v>
      </c>
    </row>
    <row r="105" spans="1:1" ht="18">
      <c r="A105" s="2" t="s">
        <v>1</v>
      </c>
    </row>
    <row r="106" spans="1:1">
      <c r="A106" s="3">
        <v>44201.4</v>
      </c>
    </row>
    <row r="107" spans="1:1" ht="21.75">
      <c r="A107" s="4" t="s">
        <v>2</v>
      </c>
    </row>
    <row r="108" spans="1:1">
      <c r="A108" s="5" t="s">
        <v>343</v>
      </c>
    </row>
    <row r="109" spans="1:1">
      <c r="A109" s="6" t="s">
        <v>344</v>
      </c>
    </row>
    <row r="110" spans="1:1">
      <c r="A110" s="7">
        <v>38070</v>
      </c>
    </row>
    <row r="111" spans="1:1" ht="21.75">
      <c r="A111" s="4" t="s">
        <v>2</v>
      </c>
    </row>
    <row r="112" spans="1:1">
      <c r="A112" s="5" t="s">
        <v>345</v>
      </c>
    </row>
    <row r="113" spans="1:1">
      <c r="A113" s="6" t="s">
        <v>346</v>
      </c>
    </row>
    <row r="114" spans="1:1">
      <c r="A114" s="7">
        <v>1880</v>
      </c>
    </row>
    <row r="115" spans="1:1" ht="21.75">
      <c r="A115" s="4" t="s">
        <v>2</v>
      </c>
    </row>
    <row r="116" spans="1:1">
      <c r="A116" s="5" t="s">
        <v>202</v>
      </c>
    </row>
    <row r="117" spans="1:1">
      <c r="A117" s="6" t="s">
        <v>203</v>
      </c>
    </row>
    <row r="118" spans="1:1">
      <c r="A118" s="7">
        <v>250</v>
      </c>
    </row>
    <row r="119" spans="1:1" ht="21.75">
      <c r="A119" s="4" t="s">
        <v>2</v>
      </c>
    </row>
    <row r="120" spans="1:1">
      <c r="A120" s="5" t="s">
        <v>204</v>
      </c>
    </row>
    <row r="121" spans="1:1">
      <c r="A121" s="6" t="s">
        <v>205</v>
      </c>
    </row>
    <row r="122" spans="1:1">
      <c r="A122" s="7">
        <v>200</v>
      </c>
    </row>
    <row r="123" spans="1:1" ht="21.75">
      <c r="A123" s="4" t="s">
        <v>2</v>
      </c>
    </row>
    <row r="124" spans="1:1">
      <c r="A124" s="5" t="s">
        <v>347</v>
      </c>
    </row>
    <row r="125" spans="1:1">
      <c r="A125" s="6" t="s">
        <v>348</v>
      </c>
    </row>
    <row r="126" spans="1:1">
      <c r="A126" s="7">
        <v>761.4</v>
      </c>
    </row>
    <row r="127" spans="1:1" ht="21.75">
      <c r="A127" s="4" t="s">
        <v>2</v>
      </c>
    </row>
    <row r="128" spans="1:1">
      <c r="A128" s="5" t="s">
        <v>349</v>
      </c>
    </row>
    <row r="129" spans="1:1">
      <c r="A129" s="6" t="s">
        <v>350</v>
      </c>
    </row>
    <row r="130" spans="1:1">
      <c r="A130" s="7">
        <v>3040</v>
      </c>
    </row>
    <row r="131" spans="1:1" ht="21.75">
      <c r="A131" s="4" t="s">
        <v>2</v>
      </c>
    </row>
    <row r="132" spans="1:1">
      <c r="A132" s="1" t="s">
        <v>38</v>
      </c>
    </row>
    <row r="133" spans="1:1" ht="18">
      <c r="A133" s="2" t="s">
        <v>1</v>
      </c>
    </row>
    <row r="134" spans="1:1">
      <c r="A134" s="3">
        <v>9318.5</v>
      </c>
    </row>
    <row r="135" spans="1:1" ht="21.75">
      <c r="A135" s="4" t="s">
        <v>2</v>
      </c>
    </row>
    <row r="136" spans="1:1">
      <c r="A136" s="5" t="s">
        <v>39</v>
      </c>
    </row>
    <row r="137" spans="1:1">
      <c r="A137" s="6" t="s">
        <v>178</v>
      </c>
    </row>
    <row r="138" spans="1:1">
      <c r="A138" s="7">
        <v>600</v>
      </c>
    </row>
    <row r="139" spans="1:1" ht="21.75">
      <c r="A139" s="4" t="s">
        <v>2</v>
      </c>
    </row>
    <row r="140" spans="1:1">
      <c r="A140" s="5" t="s">
        <v>122</v>
      </c>
    </row>
    <row r="141" spans="1:1">
      <c r="A141" s="6" t="s">
        <v>179</v>
      </c>
    </row>
    <row r="142" spans="1:1">
      <c r="A142" s="7">
        <v>1500</v>
      </c>
    </row>
    <row r="143" spans="1:1" ht="21.75">
      <c r="A143" s="4" t="s">
        <v>2</v>
      </c>
    </row>
    <row r="144" spans="1:1">
      <c r="A144" s="5" t="s">
        <v>124</v>
      </c>
    </row>
    <row r="145" spans="1:1">
      <c r="A145" s="6" t="s">
        <v>178</v>
      </c>
    </row>
    <row r="146" spans="1:1">
      <c r="A146" s="7">
        <v>600</v>
      </c>
    </row>
    <row r="147" spans="1:1" ht="21.75">
      <c r="A147" s="4" t="s">
        <v>2</v>
      </c>
    </row>
    <row r="148" spans="1:1">
      <c r="A148" s="5" t="s">
        <v>43</v>
      </c>
    </row>
    <row r="149" spans="1:1">
      <c r="A149" s="6" t="s">
        <v>351</v>
      </c>
    </row>
    <row r="150" spans="1:1">
      <c r="A150" s="7">
        <v>3118.5</v>
      </c>
    </row>
    <row r="151" spans="1:1" ht="21.75">
      <c r="A151" s="4" t="s">
        <v>2</v>
      </c>
    </row>
    <row r="152" spans="1:1">
      <c r="A152" s="5" t="s">
        <v>45</v>
      </c>
    </row>
    <row r="153" spans="1:1">
      <c r="A153" s="6" t="s">
        <v>70</v>
      </c>
    </row>
    <row r="154" spans="1:1">
      <c r="A154" s="7">
        <v>100</v>
      </c>
    </row>
    <row r="155" spans="1:1" ht="21.75">
      <c r="A155" s="4" t="s">
        <v>2</v>
      </c>
    </row>
    <row r="156" spans="1:1">
      <c r="A156" s="5" t="s">
        <v>47</v>
      </c>
    </row>
    <row r="157" spans="1:1">
      <c r="A157" s="6" t="s">
        <v>224</v>
      </c>
    </row>
    <row r="158" spans="1:1">
      <c r="A158" s="7">
        <v>3400</v>
      </c>
    </row>
    <row r="159" spans="1:1" ht="21.75">
      <c r="A159" s="4" t="s">
        <v>2</v>
      </c>
    </row>
    <row r="160" spans="1:1">
      <c r="A160" s="1" t="s">
        <v>49</v>
      </c>
    </row>
    <row r="161" spans="1:1" ht="18">
      <c r="A161" s="2" t="s">
        <v>1</v>
      </c>
    </row>
    <row r="162" spans="1:1">
      <c r="A162" s="3">
        <v>44355</v>
      </c>
    </row>
    <row r="163" spans="1:1" ht="21.75">
      <c r="A163" s="4" t="s">
        <v>2</v>
      </c>
    </row>
    <row r="164" spans="1:1">
      <c r="A164" s="5" t="s">
        <v>352</v>
      </c>
    </row>
    <row r="165" spans="1:1">
      <c r="A165" s="6" t="s">
        <v>353</v>
      </c>
    </row>
    <row r="166" spans="1:1">
      <c r="A166" s="7">
        <v>19440</v>
      </c>
    </row>
    <row r="167" spans="1:1" ht="21.75">
      <c r="A167" s="4" t="s">
        <v>2</v>
      </c>
    </row>
    <row r="168" spans="1:1">
      <c r="A168" s="5" t="s">
        <v>354</v>
      </c>
    </row>
    <row r="169" spans="1:1">
      <c r="A169" s="6" t="s">
        <v>355</v>
      </c>
    </row>
    <row r="170" spans="1:1">
      <c r="A170" s="7">
        <v>16200</v>
      </c>
    </row>
    <row r="171" spans="1:1" ht="21.75">
      <c r="A171" s="4" t="s">
        <v>2</v>
      </c>
    </row>
    <row r="172" spans="1:1">
      <c r="A172" s="5" t="s">
        <v>356</v>
      </c>
    </row>
    <row r="173" spans="1:1">
      <c r="A173" s="6" t="s">
        <v>230</v>
      </c>
    </row>
    <row r="174" spans="1:1">
      <c r="A174" s="7">
        <v>3888</v>
      </c>
    </row>
    <row r="175" spans="1:1" ht="21.75">
      <c r="A175" s="4" t="s">
        <v>2</v>
      </c>
    </row>
    <row r="176" spans="1:1">
      <c r="A176" s="5" t="s">
        <v>357</v>
      </c>
    </row>
    <row r="177" spans="1:1">
      <c r="A177" s="6" t="s">
        <v>358</v>
      </c>
    </row>
    <row r="178" spans="1:1">
      <c r="A178" s="7">
        <v>1215</v>
      </c>
    </row>
    <row r="179" spans="1:1" ht="21.75">
      <c r="A179" s="4" t="s">
        <v>2</v>
      </c>
    </row>
    <row r="180" spans="1:1">
      <c r="A180" s="5" t="s">
        <v>56</v>
      </c>
    </row>
    <row r="181" spans="1:1">
      <c r="A181" s="6" t="s">
        <v>359</v>
      </c>
    </row>
    <row r="182" spans="1:1">
      <c r="A182" s="7">
        <v>3612</v>
      </c>
    </row>
    <row r="183" spans="1:1" ht="21.75">
      <c r="A183" s="4" t="s">
        <v>2</v>
      </c>
    </row>
    <row r="184" spans="1:1">
      <c r="A184" s="1" t="s">
        <v>136</v>
      </c>
    </row>
    <row r="185" spans="1:1" ht="18">
      <c r="A185" s="2" t="s">
        <v>1</v>
      </c>
    </row>
    <row r="186" spans="1:1">
      <c r="A186" s="3">
        <v>8000</v>
      </c>
    </row>
    <row r="187" spans="1:1" ht="21.75">
      <c r="A187" s="4" t="s">
        <v>2</v>
      </c>
    </row>
    <row r="188" spans="1:1">
      <c r="A188" s="5" t="s">
        <v>360</v>
      </c>
    </row>
    <row r="189" spans="1:1">
      <c r="A189" s="6" t="s">
        <v>361</v>
      </c>
    </row>
    <row r="190" spans="1:1">
      <c r="A190" s="7">
        <v>6075</v>
      </c>
    </row>
    <row r="191" spans="1:1" ht="21.75">
      <c r="A191" s="4" t="s">
        <v>2</v>
      </c>
    </row>
    <row r="192" spans="1:1">
      <c r="A192" s="5" t="s">
        <v>139</v>
      </c>
    </row>
    <row r="193" spans="1:1">
      <c r="A193" s="6" t="s">
        <v>362</v>
      </c>
    </row>
    <row r="194" spans="1:1">
      <c r="A194" s="7">
        <v>500</v>
      </c>
    </row>
    <row r="195" spans="1:1" ht="21.75">
      <c r="A195" s="4" t="s">
        <v>2</v>
      </c>
    </row>
    <row r="196" spans="1:1">
      <c r="A196" s="5" t="s">
        <v>141</v>
      </c>
    </row>
    <row r="197" spans="1:1">
      <c r="A197" s="6" t="s">
        <v>363</v>
      </c>
    </row>
    <row r="198" spans="1:1">
      <c r="A198" s="7">
        <v>1000</v>
      </c>
    </row>
    <row r="199" spans="1:1" ht="21.75">
      <c r="A199" s="4" t="s">
        <v>2</v>
      </c>
    </row>
    <row r="200" spans="1:1">
      <c r="A200" s="5" t="s">
        <v>364</v>
      </c>
    </row>
    <row r="201" spans="1:1">
      <c r="A201" s="6" t="s">
        <v>365</v>
      </c>
    </row>
    <row r="202" spans="1:1">
      <c r="A202" s="7">
        <v>350</v>
      </c>
    </row>
    <row r="203" spans="1:1" ht="21.75">
      <c r="A203" s="4" t="s">
        <v>2</v>
      </c>
    </row>
    <row r="204" spans="1:1">
      <c r="A204" s="5" t="s">
        <v>366</v>
      </c>
    </row>
    <row r="205" spans="1:1">
      <c r="A205" s="6" t="s">
        <v>64</v>
      </c>
    </row>
    <row r="206" spans="1:1">
      <c r="A206" s="7">
        <v>75</v>
      </c>
    </row>
    <row r="207" spans="1:1" ht="21.75">
      <c r="A207" s="4" t="s">
        <v>2</v>
      </c>
    </row>
    <row r="208" spans="1:1">
      <c r="A208" s="1" t="s">
        <v>58</v>
      </c>
    </row>
    <row r="209" spans="1:1" ht="18">
      <c r="A209" s="2" t="s">
        <v>1</v>
      </c>
    </row>
    <row r="210" spans="1:1">
      <c r="A210" s="3">
        <v>6469.2</v>
      </c>
    </row>
    <row r="211" spans="1:1" ht="21.75">
      <c r="A211" s="4" t="s">
        <v>2</v>
      </c>
    </row>
    <row r="212" spans="1:1">
      <c r="A212" s="5" t="s">
        <v>367</v>
      </c>
    </row>
    <row r="213" spans="1:1">
      <c r="A213" s="6" t="s">
        <v>60</v>
      </c>
    </row>
    <row r="214" spans="1:1">
      <c r="A214" s="7">
        <v>1296</v>
      </c>
    </row>
    <row r="215" spans="1:1" ht="21.75">
      <c r="A215" s="4" t="s">
        <v>2</v>
      </c>
    </row>
    <row r="216" spans="1:1">
      <c r="A216" s="5" t="s">
        <v>368</v>
      </c>
    </row>
    <row r="217" spans="1:1">
      <c r="A217" s="6" t="s">
        <v>96</v>
      </c>
    </row>
    <row r="218" spans="1:1">
      <c r="A218" s="7">
        <v>810</v>
      </c>
    </row>
    <row r="219" spans="1:1" ht="21.75">
      <c r="A219" s="4" t="s">
        <v>2</v>
      </c>
    </row>
    <row r="220" spans="1:1">
      <c r="A220" s="5" t="s">
        <v>369</v>
      </c>
    </row>
    <row r="221" spans="1:1">
      <c r="A221" s="6" t="s">
        <v>64</v>
      </c>
    </row>
    <row r="222" spans="1:1">
      <c r="A222" s="7">
        <v>75</v>
      </c>
    </row>
    <row r="223" spans="1:1" ht="21.75">
      <c r="A223" s="4" t="s">
        <v>2</v>
      </c>
    </row>
    <row r="224" spans="1:1">
      <c r="A224" s="5" t="s">
        <v>370</v>
      </c>
    </row>
    <row r="225" spans="1:1">
      <c r="A225" s="6" t="s">
        <v>96</v>
      </c>
    </row>
    <row r="226" spans="1:1">
      <c r="A226" s="7">
        <v>810</v>
      </c>
    </row>
    <row r="227" spans="1:1" ht="21.75">
      <c r="A227" s="4" t="s">
        <v>2</v>
      </c>
    </row>
    <row r="228" spans="1:1">
      <c r="A228" s="5" t="s">
        <v>371</v>
      </c>
    </row>
    <row r="229" spans="1:1">
      <c r="A229" s="6" t="s">
        <v>64</v>
      </c>
    </row>
    <row r="230" spans="1:1">
      <c r="A230" s="7">
        <v>75</v>
      </c>
    </row>
    <row r="231" spans="1:1" ht="21.75">
      <c r="A231" s="4" t="s">
        <v>2</v>
      </c>
    </row>
    <row r="232" spans="1:1">
      <c r="A232" s="5" t="s">
        <v>65</v>
      </c>
    </row>
    <row r="233" spans="1:1">
      <c r="A233" s="6" t="s">
        <v>372</v>
      </c>
    </row>
    <row r="234" spans="1:1">
      <c r="A234" s="7">
        <v>16</v>
      </c>
    </row>
    <row r="235" spans="1:1" ht="18.75">
      <c r="A235" s="8"/>
    </row>
    <row r="236" spans="1:1" ht="21.75">
      <c r="A236" s="4" t="s">
        <v>2</v>
      </c>
    </row>
    <row r="237" spans="1:1">
      <c r="A237" s="5" t="s">
        <v>67</v>
      </c>
    </row>
    <row r="238" spans="1:1">
      <c r="A238" s="6" t="s">
        <v>373</v>
      </c>
    </row>
    <row r="239" spans="1:1">
      <c r="A239" s="7">
        <v>163.19999999999999</v>
      </c>
    </row>
    <row r="240" spans="1:1" ht="18.75">
      <c r="A240" s="8"/>
    </row>
    <row r="241" spans="1:1" ht="21.75">
      <c r="A241" s="4" t="s">
        <v>2</v>
      </c>
    </row>
    <row r="242" spans="1:1">
      <c r="A242" s="5" t="s">
        <v>69</v>
      </c>
    </row>
    <row r="243" spans="1:1">
      <c r="A243" s="6" t="s">
        <v>374</v>
      </c>
    </row>
    <row r="244" spans="1:1">
      <c r="A244" s="7">
        <v>200</v>
      </c>
    </row>
    <row r="245" spans="1:1" ht="21.75">
      <c r="A245" s="4" t="s">
        <v>2</v>
      </c>
    </row>
    <row r="246" spans="1:1">
      <c r="A246" s="5" t="s">
        <v>71</v>
      </c>
    </row>
    <row r="247" spans="1:1">
      <c r="A247" s="6" t="s">
        <v>375</v>
      </c>
    </row>
    <row r="248" spans="1:1">
      <c r="A248" s="7">
        <v>3024</v>
      </c>
    </row>
    <row r="249" spans="1:1" ht="21.75">
      <c r="A249" s="4" t="s">
        <v>2</v>
      </c>
    </row>
    <row r="250" spans="1:1">
      <c r="A250" s="1" t="s">
        <v>73</v>
      </c>
    </row>
    <row r="251" spans="1:1" ht="18">
      <c r="A251" s="2" t="s">
        <v>1</v>
      </c>
    </row>
    <row r="252" spans="1:1">
      <c r="A252" s="3">
        <v>5444</v>
      </c>
    </row>
    <row r="253" spans="1:1" ht="21.75">
      <c r="A253" s="4" t="s">
        <v>2</v>
      </c>
    </row>
    <row r="254" spans="1:1">
      <c r="A254" s="5" t="s">
        <v>376</v>
      </c>
    </row>
    <row r="255" spans="1:1">
      <c r="A255" s="6" t="s">
        <v>377</v>
      </c>
    </row>
    <row r="256" spans="1:1">
      <c r="A256" s="7">
        <v>100</v>
      </c>
    </row>
    <row r="257" spans="1:1" ht="21.75">
      <c r="A257" s="4" t="s">
        <v>2</v>
      </c>
    </row>
    <row r="258" spans="1:1">
      <c r="A258" s="5" t="s">
        <v>378</v>
      </c>
    </row>
    <row r="259" spans="1:1">
      <c r="A259" s="6" t="s">
        <v>379</v>
      </c>
    </row>
    <row r="260" spans="1:1">
      <c r="A260" s="7">
        <v>180</v>
      </c>
    </row>
    <row r="261" spans="1:1" ht="21.75">
      <c r="A261" s="4" t="s">
        <v>2</v>
      </c>
    </row>
    <row r="262" spans="1:1">
      <c r="A262" s="5" t="s">
        <v>380</v>
      </c>
    </row>
    <row r="263" spans="1:1">
      <c r="A263" s="6" t="s">
        <v>381</v>
      </c>
    </row>
    <row r="264" spans="1:1">
      <c r="A264" s="7">
        <v>90</v>
      </c>
    </row>
    <row r="265" spans="1:1" ht="21.75">
      <c r="A265" s="4" t="s">
        <v>2</v>
      </c>
    </row>
    <row r="266" spans="1:1">
      <c r="A266" s="5" t="s">
        <v>382</v>
      </c>
    </row>
    <row r="267" spans="1:1">
      <c r="A267" s="6" t="s">
        <v>383</v>
      </c>
    </row>
    <row r="268" spans="1:1">
      <c r="A268" s="7">
        <v>300</v>
      </c>
    </row>
    <row r="269" spans="1:1" ht="21.75">
      <c r="A269" s="4" t="s">
        <v>2</v>
      </c>
    </row>
    <row r="270" spans="1:1">
      <c r="A270" s="5" t="s">
        <v>384</v>
      </c>
    </row>
    <row r="271" spans="1:1">
      <c r="A271" s="6" t="s">
        <v>385</v>
      </c>
    </row>
    <row r="272" spans="1:1">
      <c r="A272" s="7">
        <v>60</v>
      </c>
    </row>
    <row r="273" spans="1:1" ht="21.75">
      <c r="A273" s="4" t="s">
        <v>2</v>
      </c>
    </row>
    <row r="274" spans="1:1">
      <c r="A274" s="5" t="s">
        <v>386</v>
      </c>
    </row>
    <row r="275" spans="1:1">
      <c r="A275" s="6" t="s">
        <v>387</v>
      </c>
    </row>
    <row r="276" spans="1:1">
      <c r="A276" s="7">
        <v>120</v>
      </c>
    </row>
    <row r="277" spans="1:1" ht="21.75">
      <c r="A277" s="4" t="s">
        <v>2</v>
      </c>
    </row>
    <row r="278" spans="1:1">
      <c r="A278" s="5" t="s">
        <v>388</v>
      </c>
    </row>
    <row r="279" spans="1:1">
      <c r="A279" s="6" t="s">
        <v>157</v>
      </c>
    </row>
    <row r="280" spans="1:1">
      <c r="A280" s="7">
        <v>60</v>
      </c>
    </row>
    <row r="281" spans="1:1" ht="21.75">
      <c r="A281" s="4" t="s">
        <v>2</v>
      </c>
    </row>
    <row r="282" spans="1:1">
      <c r="A282" s="5" t="s">
        <v>389</v>
      </c>
    </row>
    <row r="283" spans="1:1">
      <c r="A283" s="6" t="s">
        <v>390</v>
      </c>
    </row>
    <row r="284" spans="1:1">
      <c r="A284" s="7">
        <v>200</v>
      </c>
    </row>
    <row r="285" spans="1:1" ht="21.75">
      <c r="A285" s="4" t="s">
        <v>2</v>
      </c>
    </row>
    <row r="286" spans="1:1">
      <c r="A286" s="5" t="s">
        <v>273</v>
      </c>
    </row>
    <row r="287" spans="1:1">
      <c r="A287" s="6" t="s">
        <v>85</v>
      </c>
    </row>
    <row r="288" spans="1:1">
      <c r="A288" s="7">
        <v>486</v>
      </c>
    </row>
    <row r="289" spans="1:1" ht="21.75">
      <c r="A289" s="4" t="s">
        <v>2</v>
      </c>
    </row>
    <row r="290" spans="1:1">
      <c r="A290" s="5" t="s">
        <v>391</v>
      </c>
    </row>
    <row r="291" spans="1:1">
      <c r="A291" s="6" t="s">
        <v>392</v>
      </c>
    </row>
    <row r="292" spans="1:1">
      <c r="A292" s="7">
        <v>3848</v>
      </c>
    </row>
    <row r="293" spans="1:1" ht="21.75">
      <c r="A293" s="4" t="s">
        <v>2</v>
      </c>
    </row>
    <row r="294" spans="1:1">
      <c r="A294" s="1" t="s">
        <v>161</v>
      </c>
    </row>
    <row r="295" spans="1:1" ht="18">
      <c r="A295" s="2" t="s">
        <v>1</v>
      </c>
    </row>
    <row r="296" spans="1:1">
      <c r="A296" s="3">
        <v>18837</v>
      </c>
    </row>
    <row r="297" spans="1:1" ht="21.75">
      <c r="A297" s="4" t="s">
        <v>2</v>
      </c>
    </row>
    <row r="298" spans="1:1">
      <c r="A298" s="5" t="s">
        <v>295</v>
      </c>
    </row>
    <row r="299" spans="1:1">
      <c r="A299" s="6" t="s">
        <v>296</v>
      </c>
    </row>
    <row r="300" spans="1:1">
      <c r="A300" s="7">
        <v>5670</v>
      </c>
    </row>
    <row r="301" spans="1:1" ht="21.75">
      <c r="A301" s="4" t="s">
        <v>2</v>
      </c>
    </row>
    <row r="302" spans="1:1">
      <c r="A302" s="5" t="s">
        <v>297</v>
      </c>
    </row>
    <row r="303" spans="1:1">
      <c r="A303" s="6" t="s">
        <v>90</v>
      </c>
    </row>
    <row r="304" spans="1:1">
      <c r="A304" s="7">
        <v>1944</v>
      </c>
    </row>
    <row r="305" spans="1:1" ht="21.75">
      <c r="A305" s="4" t="s">
        <v>2</v>
      </c>
    </row>
    <row r="306" spans="1:1">
      <c r="A306" s="5" t="s">
        <v>298</v>
      </c>
    </row>
    <row r="307" spans="1:1">
      <c r="A307" s="6" t="s">
        <v>299</v>
      </c>
    </row>
    <row r="308" spans="1:1">
      <c r="A308" s="7">
        <v>6480</v>
      </c>
    </row>
    <row r="309" spans="1:1" ht="21.75">
      <c r="A309" s="4" t="s">
        <v>2</v>
      </c>
    </row>
    <row r="310" spans="1:1">
      <c r="A310" s="5" t="s">
        <v>300</v>
      </c>
    </row>
    <row r="311" spans="1:1">
      <c r="A311" s="6" t="s">
        <v>60</v>
      </c>
    </row>
    <row r="312" spans="1:1">
      <c r="A312" s="7">
        <v>1296</v>
      </c>
    </row>
    <row r="313" spans="1:1" ht="21.75">
      <c r="A313" s="4" t="s">
        <v>2</v>
      </c>
    </row>
    <row r="314" spans="1:1">
      <c r="A314" s="5" t="s">
        <v>302</v>
      </c>
    </row>
    <row r="315" spans="1:1">
      <c r="A315" s="6" t="s">
        <v>303</v>
      </c>
    </row>
    <row r="316" spans="1:1">
      <c r="A316" s="7">
        <v>567</v>
      </c>
    </row>
    <row r="317" spans="1:1" ht="21.75">
      <c r="A317" s="4" t="s">
        <v>2</v>
      </c>
    </row>
    <row r="318" spans="1:1">
      <c r="A318" s="5" t="s">
        <v>393</v>
      </c>
    </row>
    <row r="319" spans="1:1">
      <c r="A319" s="6" t="s">
        <v>90</v>
      </c>
    </row>
    <row r="320" spans="1:1">
      <c r="A320" s="7">
        <v>1944</v>
      </c>
    </row>
    <row r="321" spans="1:1" ht="21.75">
      <c r="A321" s="4" t="s">
        <v>2</v>
      </c>
    </row>
    <row r="322" spans="1:1">
      <c r="A322" s="5" t="s">
        <v>170</v>
      </c>
    </row>
    <row r="323" spans="1:1">
      <c r="A323" s="6" t="s">
        <v>394</v>
      </c>
    </row>
    <row r="324" spans="1:1">
      <c r="A324" s="7">
        <v>936</v>
      </c>
    </row>
    <row r="325" spans="1:1" ht="21.75">
      <c r="A325" s="4" t="s">
        <v>2</v>
      </c>
    </row>
    <row r="326" spans="1:1">
      <c r="A326" s="1" t="s">
        <v>97</v>
      </c>
    </row>
    <row r="327" spans="1:1">
      <c r="A327" s="9" t="s">
        <v>98</v>
      </c>
    </row>
    <row r="328" spans="1:1">
      <c r="A328" s="10">
        <v>178343.3</v>
      </c>
    </row>
  </sheetData>
  <mergeCells count="2">
    <mergeCell ref="A1:A11"/>
    <mergeCell ref="B1:B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7588-35EB-403E-8B33-3ED4BB946930}">
  <dimension ref="A1:B196"/>
  <sheetViews>
    <sheetView workbookViewId="0"/>
  </sheetViews>
  <sheetFormatPr defaultRowHeight="15"/>
  <cols>
    <col min="1" max="1" width="61.7109375" customWidth="1"/>
    <col min="2" max="2" width="63.28515625" customWidth="1"/>
  </cols>
  <sheetData>
    <row r="1" spans="1:2" ht="210">
      <c r="A1" s="11" t="s">
        <v>397</v>
      </c>
      <c r="B1" s="11" t="s">
        <v>398</v>
      </c>
    </row>
    <row r="2" spans="1:2">
      <c r="A2" s="1" t="s">
        <v>0</v>
      </c>
    </row>
    <row r="3" spans="1:2" ht="18">
      <c r="A3" s="2" t="s">
        <v>1</v>
      </c>
    </row>
    <row r="4" spans="1:2">
      <c r="A4" s="3">
        <v>1734</v>
      </c>
    </row>
    <row r="5" spans="1:2" ht="21.75">
      <c r="A5" s="4" t="s">
        <v>2</v>
      </c>
    </row>
    <row r="6" spans="1:2">
      <c r="A6" s="5" t="s">
        <v>3</v>
      </c>
    </row>
    <row r="7" spans="1:2">
      <c r="A7" s="6" t="s">
        <v>399</v>
      </c>
    </row>
    <row r="8" spans="1:2">
      <c r="A8" s="7">
        <v>25</v>
      </c>
    </row>
    <row r="9" spans="1:2" ht="21.75">
      <c r="A9" s="4" t="s">
        <v>2</v>
      </c>
    </row>
    <row r="10" spans="1:2">
      <c r="A10" s="5" t="s">
        <v>5</v>
      </c>
    </row>
    <row r="11" spans="1:2">
      <c r="A11" s="6" t="s">
        <v>6</v>
      </c>
    </row>
    <row r="12" spans="1:2">
      <c r="A12" s="7">
        <v>616</v>
      </c>
    </row>
    <row r="13" spans="1:2" ht="21.75">
      <c r="A13" s="4" t="s">
        <v>2</v>
      </c>
    </row>
    <row r="14" spans="1:2">
      <c r="A14" s="5" t="s">
        <v>13</v>
      </c>
    </row>
    <row r="15" spans="1:2">
      <c r="A15" s="6" t="s">
        <v>105</v>
      </c>
    </row>
    <row r="16" spans="1:2">
      <c r="A16" s="7">
        <v>231</v>
      </c>
    </row>
    <row r="17" spans="1:1" ht="21.75">
      <c r="A17" s="4" t="s">
        <v>2</v>
      </c>
    </row>
    <row r="18" spans="1:1">
      <c r="A18" s="5" t="s">
        <v>15</v>
      </c>
    </row>
    <row r="19" spans="1:1">
      <c r="A19" s="6" t="s">
        <v>12</v>
      </c>
    </row>
    <row r="20" spans="1:1">
      <c r="A20" s="7">
        <v>77</v>
      </c>
    </row>
    <row r="21" spans="1:1" ht="21.75">
      <c r="A21" s="4" t="s">
        <v>2</v>
      </c>
    </row>
    <row r="22" spans="1:1">
      <c r="A22" s="5" t="s">
        <v>400</v>
      </c>
    </row>
    <row r="23" spans="1:1">
      <c r="A23" s="6" t="s">
        <v>8</v>
      </c>
    </row>
    <row r="24" spans="1:1">
      <c r="A24" s="7">
        <v>154</v>
      </c>
    </row>
    <row r="25" spans="1:1" ht="21.75">
      <c r="A25" s="4" t="s">
        <v>2</v>
      </c>
    </row>
    <row r="26" spans="1:1">
      <c r="A26" s="5" t="s">
        <v>7</v>
      </c>
    </row>
    <row r="27" spans="1:1">
      <c r="A27" s="6" t="s">
        <v>8</v>
      </c>
    </row>
    <row r="28" spans="1:1">
      <c r="A28" s="7">
        <v>154</v>
      </c>
    </row>
    <row r="29" spans="1:1" ht="21.75">
      <c r="A29" s="4" t="s">
        <v>2</v>
      </c>
    </row>
    <row r="30" spans="1:1">
      <c r="A30" s="5" t="s">
        <v>11</v>
      </c>
    </row>
    <row r="31" spans="1:1">
      <c r="A31" s="6" t="s">
        <v>12</v>
      </c>
    </row>
    <row r="32" spans="1:1">
      <c r="A32" s="7">
        <v>77</v>
      </c>
    </row>
    <row r="33" spans="1:1" ht="21.75">
      <c r="A33" s="4" t="s">
        <v>2</v>
      </c>
    </row>
    <row r="34" spans="1:1">
      <c r="A34" s="5" t="s">
        <v>17</v>
      </c>
    </row>
    <row r="35" spans="1:1">
      <c r="A35" s="6" t="s">
        <v>18</v>
      </c>
    </row>
    <row r="36" spans="1:1">
      <c r="A36" s="7">
        <v>400</v>
      </c>
    </row>
    <row r="37" spans="1:1" ht="21.75">
      <c r="A37" s="4" t="s">
        <v>2</v>
      </c>
    </row>
    <row r="38" spans="1:1">
      <c r="A38" s="1" t="s">
        <v>19</v>
      </c>
    </row>
    <row r="39" spans="1:1" ht="18">
      <c r="A39" s="2" t="s">
        <v>1</v>
      </c>
    </row>
    <row r="40" spans="1:1">
      <c r="A40" s="3">
        <v>6450.94</v>
      </c>
    </row>
    <row r="41" spans="1:1" ht="21.75">
      <c r="A41" s="4" t="s">
        <v>2</v>
      </c>
    </row>
    <row r="42" spans="1:1">
      <c r="A42" s="5" t="s">
        <v>401</v>
      </c>
    </row>
    <row r="43" spans="1:1">
      <c r="A43" s="6" t="s">
        <v>402</v>
      </c>
    </row>
    <row r="44" spans="1:1">
      <c r="A44" s="7">
        <v>800</v>
      </c>
    </row>
    <row r="45" spans="1:1" ht="21.75">
      <c r="A45" s="4" t="s">
        <v>2</v>
      </c>
    </row>
    <row r="46" spans="1:1">
      <c r="A46" s="5" t="s">
        <v>403</v>
      </c>
    </row>
    <row r="47" spans="1:1">
      <c r="A47" s="6" t="s">
        <v>404</v>
      </c>
    </row>
    <row r="48" spans="1:1">
      <c r="A48" s="7">
        <v>1600</v>
      </c>
    </row>
    <row r="49" spans="1:1" ht="21.75">
      <c r="A49" s="4" t="s">
        <v>2</v>
      </c>
    </row>
    <row r="50" spans="1:1">
      <c r="A50" s="5" t="s">
        <v>335</v>
      </c>
    </row>
    <row r="51" spans="1:1">
      <c r="A51" s="6" t="s">
        <v>405</v>
      </c>
    </row>
    <row r="52" spans="1:1">
      <c r="A52" s="7">
        <v>750</v>
      </c>
    </row>
    <row r="53" spans="1:1" ht="21.75">
      <c r="A53" s="4" t="s">
        <v>2</v>
      </c>
    </row>
    <row r="54" spans="1:1">
      <c r="A54" s="5" t="s">
        <v>337</v>
      </c>
    </row>
    <row r="55" spans="1:1">
      <c r="A55" s="6" t="s">
        <v>338</v>
      </c>
    </row>
    <row r="56" spans="1:1">
      <c r="A56" s="7">
        <v>96</v>
      </c>
    </row>
    <row r="57" spans="1:1" ht="18.75">
      <c r="A57" s="8"/>
    </row>
    <row r="58" spans="1:1" ht="21.75">
      <c r="A58" s="4" t="s">
        <v>2</v>
      </c>
    </row>
    <row r="59" spans="1:1">
      <c r="A59" s="5" t="s">
        <v>406</v>
      </c>
    </row>
    <row r="60" spans="1:1">
      <c r="A60" s="6" t="s">
        <v>407</v>
      </c>
    </row>
    <row r="61" spans="1:1">
      <c r="A61" s="7">
        <v>40</v>
      </c>
    </row>
    <row r="62" spans="1:1" ht="21.75">
      <c r="A62" s="4" t="s">
        <v>2</v>
      </c>
    </row>
    <row r="63" spans="1:1">
      <c r="A63" s="5" t="s">
        <v>30</v>
      </c>
    </row>
    <row r="64" spans="1:1">
      <c r="A64" s="6" t="s">
        <v>31</v>
      </c>
    </row>
    <row r="65" spans="1:1">
      <c r="A65" s="7">
        <v>44.94</v>
      </c>
    </row>
    <row r="66" spans="1:1" ht="18.75">
      <c r="A66" s="8"/>
    </row>
    <row r="67" spans="1:1" ht="21.75">
      <c r="A67" s="4" t="s">
        <v>2</v>
      </c>
    </row>
    <row r="68" spans="1:1">
      <c r="A68" s="5" t="s">
        <v>34</v>
      </c>
    </row>
    <row r="69" spans="1:1">
      <c r="A69" s="6" t="s">
        <v>408</v>
      </c>
    </row>
    <row r="70" spans="1:1">
      <c r="A70" s="7">
        <v>3120</v>
      </c>
    </row>
    <row r="71" spans="1:1" ht="21.75">
      <c r="A71" s="4" t="s">
        <v>2</v>
      </c>
    </row>
    <row r="72" spans="1:1">
      <c r="A72" s="1" t="s">
        <v>38</v>
      </c>
    </row>
    <row r="73" spans="1:1" ht="18">
      <c r="A73" s="2" t="s">
        <v>1</v>
      </c>
    </row>
    <row r="74" spans="1:1">
      <c r="A74" s="3">
        <v>678</v>
      </c>
    </row>
    <row r="75" spans="1:1" ht="21.75">
      <c r="A75" s="4" t="s">
        <v>2</v>
      </c>
    </row>
    <row r="76" spans="1:1">
      <c r="A76" s="5" t="s">
        <v>39</v>
      </c>
    </row>
    <row r="77" spans="1:1">
      <c r="A77" s="6" t="s">
        <v>409</v>
      </c>
    </row>
    <row r="78" spans="1:1">
      <c r="A78" s="7">
        <v>30</v>
      </c>
    </row>
    <row r="79" spans="1:1" ht="21.75">
      <c r="A79" s="4" t="s">
        <v>2</v>
      </c>
    </row>
    <row r="80" spans="1:1">
      <c r="A80" s="5" t="s">
        <v>122</v>
      </c>
    </row>
    <row r="81" spans="1:1">
      <c r="A81" s="6" t="s">
        <v>410</v>
      </c>
    </row>
    <row r="82" spans="1:1">
      <c r="A82" s="7">
        <v>108</v>
      </c>
    </row>
    <row r="83" spans="1:1" ht="21.75">
      <c r="A83" s="4" t="s">
        <v>2</v>
      </c>
    </row>
    <row r="84" spans="1:1">
      <c r="A84" s="5" t="s">
        <v>124</v>
      </c>
    </row>
    <row r="85" spans="1:1">
      <c r="A85" s="6" t="s">
        <v>409</v>
      </c>
    </row>
    <row r="86" spans="1:1">
      <c r="A86" s="7">
        <v>30</v>
      </c>
    </row>
    <row r="87" spans="1:1" ht="21.75">
      <c r="A87" s="4" t="s">
        <v>2</v>
      </c>
    </row>
    <row r="88" spans="1:1">
      <c r="A88" s="5" t="s">
        <v>411</v>
      </c>
    </row>
    <row r="89" spans="1:1">
      <c r="A89" s="6" t="s">
        <v>125</v>
      </c>
    </row>
    <row r="90" spans="1:1">
      <c r="A90" s="7">
        <v>165</v>
      </c>
    </row>
    <row r="91" spans="1:1" ht="21.75">
      <c r="A91" s="4" t="s">
        <v>2</v>
      </c>
    </row>
    <row r="92" spans="1:1">
      <c r="A92" s="5" t="s">
        <v>45</v>
      </c>
    </row>
    <row r="93" spans="1:1">
      <c r="A93" s="6" t="s">
        <v>412</v>
      </c>
    </row>
    <row r="94" spans="1:1">
      <c r="A94" s="7">
        <v>5</v>
      </c>
    </row>
    <row r="95" spans="1:1" ht="21.75">
      <c r="A95" s="4" t="s">
        <v>2</v>
      </c>
    </row>
    <row r="96" spans="1:1">
      <c r="A96" s="5" t="s">
        <v>47</v>
      </c>
    </row>
    <row r="97" spans="1:1">
      <c r="A97" s="6" t="s">
        <v>48</v>
      </c>
    </row>
    <row r="98" spans="1:1">
      <c r="A98" s="7">
        <v>340</v>
      </c>
    </row>
    <row r="99" spans="1:1" ht="21.75">
      <c r="A99" s="4" t="s">
        <v>2</v>
      </c>
    </row>
    <row r="100" spans="1:1">
      <c r="A100" s="1" t="s">
        <v>49</v>
      </c>
    </row>
    <row r="101" spans="1:1" ht="18">
      <c r="A101" s="2" t="s">
        <v>1</v>
      </c>
    </row>
    <row r="102" spans="1:1">
      <c r="A102" s="3">
        <v>1544</v>
      </c>
    </row>
    <row r="103" spans="1:1" ht="21.75">
      <c r="A103" s="4" t="s">
        <v>2</v>
      </c>
    </row>
    <row r="104" spans="1:1">
      <c r="A104" s="5" t="s">
        <v>413</v>
      </c>
    </row>
    <row r="105" spans="1:1">
      <c r="A105" s="6" t="s">
        <v>414</v>
      </c>
    </row>
    <row r="106" spans="1:1">
      <c r="A106" s="7">
        <v>1200</v>
      </c>
    </row>
    <row r="107" spans="1:1" ht="21.75">
      <c r="A107" s="4" t="s">
        <v>2</v>
      </c>
    </row>
    <row r="108" spans="1:1">
      <c r="A108" s="5" t="s">
        <v>56</v>
      </c>
    </row>
    <row r="109" spans="1:1">
      <c r="A109" s="6" t="s">
        <v>57</v>
      </c>
    </row>
    <row r="110" spans="1:1">
      <c r="A110" s="7">
        <v>344</v>
      </c>
    </row>
    <row r="111" spans="1:1" ht="21.75">
      <c r="A111" s="4" t="s">
        <v>2</v>
      </c>
    </row>
    <row r="112" spans="1:1">
      <c r="A112" s="1" t="s">
        <v>58</v>
      </c>
    </row>
    <row r="113" spans="1:1" ht="18">
      <c r="A113" s="2" t="s">
        <v>1</v>
      </c>
    </row>
    <row r="114" spans="1:1">
      <c r="A114" s="3">
        <v>4114.3999999999996</v>
      </c>
    </row>
    <row r="115" spans="1:1" ht="21.75">
      <c r="A115" s="4" t="s">
        <v>2</v>
      </c>
    </row>
    <row r="116" spans="1:1">
      <c r="A116" s="5" t="s">
        <v>415</v>
      </c>
    </row>
    <row r="117" spans="1:1">
      <c r="A117" s="6" t="s">
        <v>33</v>
      </c>
    </row>
    <row r="118" spans="1:1">
      <c r="A118" s="7">
        <v>250</v>
      </c>
    </row>
    <row r="119" spans="1:1" ht="21.75">
      <c r="A119" s="4" t="s">
        <v>2</v>
      </c>
    </row>
    <row r="120" spans="1:1">
      <c r="A120" s="5" t="s">
        <v>416</v>
      </c>
    </row>
    <row r="121" spans="1:1">
      <c r="A121" s="6" t="s">
        <v>246</v>
      </c>
    </row>
    <row r="122" spans="1:1">
      <c r="A122" s="7">
        <v>500</v>
      </c>
    </row>
    <row r="123" spans="1:1" ht="21.75">
      <c r="A123" s="4" t="s">
        <v>2</v>
      </c>
    </row>
    <row r="124" spans="1:1">
      <c r="A124" s="5" t="s">
        <v>417</v>
      </c>
    </row>
    <row r="125" spans="1:1">
      <c r="A125" s="6" t="s">
        <v>33</v>
      </c>
    </row>
    <row r="126" spans="1:1">
      <c r="A126" s="7">
        <v>250</v>
      </c>
    </row>
    <row r="127" spans="1:1" ht="21.75">
      <c r="A127" s="4" t="s">
        <v>2</v>
      </c>
    </row>
    <row r="128" spans="1:1">
      <c r="A128" s="5" t="s">
        <v>418</v>
      </c>
    </row>
    <row r="129" spans="1:1">
      <c r="A129" s="6" t="s">
        <v>167</v>
      </c>
    </row>
    <row r="130" spans="1:1">
      <c r="A130" s="7">
        <v>800</v>
      </c>
    </row>
    <row r="131" spans="1:1" ht="21.75">
      <c r="A131" s="4" t="s">
        <v>2</v>
      </c>
    </row>
    <row r="132" spans="1:1">
      <c r="A132" s="5" t="s">
        <v>419</v>
      </c>
    </row>
    <row r="133" spans="1:1">
      <c r="A133" s="6" t="s">
        <v>33</v>
      </c>
    </row>
    <row r="134" spans="1:1">
      <c r="A134" s="7">
        <v>250</v>
      </c>
    </row>
    <row r="135" spans="1:1" ht="21.75">
      <c r="A135" s="4" t="s">
        <v>2</v>
      </c>
    </row>
    <row r="136" spans="1:1">
      <c r="A136" s="5" t="s">
        <v>420</v>
      </c>
    </row>
    <row r="137" spans="1:1">
      <c r="A137" s="6" t="s">
        <v>421</v>
      </c>
    </row>
    <row r="138" spans="1:1">
      <c r="A138" s="7">
        <v>150</v>
      </c>
    </row>
    <row r="139" spans="1:1" ht="21.75">
      <c r="A139" s="4" t="s">
        <v>2</v>
      </c>
    </row>
    <row r="140" spans="1:1">
      <c r="A140" s="5" t="s">
        <v>65</v>
      </c>
    </row>
    <row r="141" spans="1:1">
      <c r="A141" s="6" t="s">
        <v>422</v>
      </c>
    </row>
    <row r="142" spans="1:1">
      <c r="A142" s="7">
        <v>12</v>
      </c>
    </row>
    <row r="143" spans="1:1" ht="18.75">
      <c r="A143" s="8"/>
    </row>
    <row r="144" spans="1:1" ht="21.75">
      <c r="A144" s="4" t="s">
        <v>2</v>
      </c>
    </row>
    <row r="145" spans="1:1">
      <c r="A145" s="5" t="s">
        <v>153</v>
      </c>
    </row>
    <row r="146" spans="1:1">
      <c r="A146" s="6" t="s">
        <v>423</v>
      </c>
    </row>
    <row r="147" spans="1:1">
      <c r="A147" s="7">
        <v>38.4</v>
      </c>
    </row>
    <row r="148" spans="1:1" ht="18.75">
      <c r="A148" s="8"/>
    </row>
    <row r="149" spans="1:1" ht="21.75">
      <c r="A149" s="4" t="s">
        <v>2</v>
      </c>
    </row>
    <row r="150" spans="1:1">
      <c r="A150" s="5" t="s">
        <v>69</v>
      </c>
    </row>
    <row r="151" spans="1:1">
      <c r="A151" s="6" t="s">
        <v>70</v>
      </c>
    </row>
    <row r="152" spans="1:1">
      <c r="A152" s="7">
        <v>100</v>
      </c>
    </row>
    <row r="153" spans="1:1" ht="21.75">
      <c r="A153" s="4" t="s">
        <v>2</v>
      </c>
    </row>
    <row r="154" spans="1:1">
      <c r="A154" s="5" t="s">
        <v>71</v>
      </c>
    </row>
    <row r="155" spans="1:1">
      <c r="A155" s="6" t="s">
        <v>424</v>
      </c>
    </row>
    <row r="156" spans="1:1">
      <c r="A156" s="7">
        <v>1764</v>
      </c>
    </row>
    <row r="157" spans="1:1" ht="21.75">
      <c r="A157" s="4" t="s">
        <v>2</v>
      </c>
    </row>
    <row r="158" spans="1:1">
      <c r="A158" s="1" t="s">
        <v>73</v>
      </c>
    </row>
    <row r="159" spans="1:1" ht="18">
      <c r="A159" s="2" t="s">
        <v>1</v>
      </c>
    </row>
    <row r="160" spans="1:1">
      <c r="A160" s="3">
        <v>2979.84</v>
      </c>
    </row>
    <row r="161" spans="1:1" ht="21.75">
      <c r="A161" s="4" t="s">
        <v>2</v>
      </c>
    </row>
    <row r="162" spans="1:1">
      <c r="A162" s="5" t="s">
        <v>74</v>
      </c>
    </row>
    <row r="163" spans="1:1">
      <c r="A163" s="6" t="s">
        <v>425</v>
      </c>
    </row>
    <row r="164" spans="1:1">
      <c r="A164" s="7">
        <v>59</v>
      </c>
    </row>
    <row r="165" spans="1:1" ht="18.75">
      <c r="A165" s="8"/>
    </row>
    <row r="166" spans="1:1" ht="21.75">
      <c r="A166" s="4" t="s">
        <v>2</v>
      </c>
    </row>
    <row r="167" spans="1:1">
      <c r="A167" s="5" t="s">
        <v>76</v>
      </c>
    </row>
    <row r="168" spans="1:1">
      <c r="A168" s="6" t="s">
        <v>77</v>
      </c>
    </row>
    <row r="169" spans="1:1">
      <c r="A169" s="7">
        <v>91.92</v>
      </c>
    </row>
    <row r="170" spans="1:1" ht="18.75">
      <c r="A170" s="8"/>
    </row>
    <row r="171" spans="1:1" ht="21.75">
      <c r="A171" s="4" t="s">
        <v>2</v>
      </c>
    </row>
    <row r="172" spans="1:1">
      <c r="A172" s="5" t="s">
        <v>78</v>
      </c>
    </row>
    <row r="173" spans="1:1">
      <c r="A173" s="6" t="s">
        <v>157</v>
      </c>
    </row>
    <row r="174" spans="1:1">
      <c r="A174" s="7">
        <v>60</v>
      </c>
    </row>
    <row r="175" spans="1:1" ht="21.75">
      <c r="A175" s="4" t="s">
        <v>2</v>
      </c>
    </row>
    <row r="176" spans="1:1">
      <c r="A176" s="5" t="s">
        <v>158</v>
      </c>
    </row>
    <row r="177" spans="1:1">
      <c r="A177" s="6" t="s">
        <v>159</v>
      </c>
    </row>
    <row r="178" spans="1:1">
      <c r="A178" s="7">
        <v>105.92</v>
      </c>
    </row>
    <row r="179" spans="1:1" ht="18.75">
      <c r="A179" s="8"/>
    </row>
    <row r="180" spans="1:1" ht="21.75">
      <c r="A180" s="4" t="s">
        <v>2</v>
      </c>
    </row>
    <row r="181" spans="1:1">
      <c r="A181" s="5" t="s">
        <v>273</v>
      </c>
    </row>
    <row r="182" spans="1:1">
      <c r="A182" s="6" t="s">
        <v>426</v>
      </c>
    </row>
    <row r="183" spans="1:1">
      <c r="A183" s="7">
        <v>300</v>
      </c>
    </row>
    <row r="184" spans="1:1" ht="21.75">
      <c r="A184" s="4" t="s">
        <v>2</v>
      </c>
    </row>
    <row r="185" spans="1:1">
      <c r="A185" s="5" t="s">
        <v>427</v>
      </c>
    </row>
    <row r="186" spans="1:1">
      <c r="A186" s="6" t="s">
        <v>428</v>
      </c>
    </row>
    <row r="187" spans="1:1">
      <c r="A187" s="7">
        <v>143</v>
      </c>
    </row>
    <row r="188" spans="1:1" ht="18.75">
      <c r="A188" s="8"/>
    </row>
    <row r="189" spans="1:1" ht="21.75">
      <c r="A189" s="4" t="s">
        <v>2</v>
      </c>
    </row>
    <row r="190" spans="1:1">
      <c r="A190" s="5" t="s">
        <v>391</v>
      </c>
    </row>
    <row r="191" spans="1:1">
      <c r="A191" s="6" t="s">
        <v>429</v>
      </c>
    </row>
    <row r="192" spans="1:1">
      <c r="A192" s="7">
        <v>2220</v>
      </c>
    </row>
    <row r="193" spans="1:1" ht="21.75">
      <c r="A193" s="4" t="s">
        <v>2</v>
      </c>
    </row>
    <row r="194" spans="1:1">
      <c r="A194" s="1" t="s">
        <v>97</v>
      </c>
    </row>
    <row r="195" spans="1:1">
      <c r="A195" s="9" t="s">
        <v>98</v>
      </c>
    </row>
    <row r="196" spans="1:1">
      <c r="A196" s="10">
        <v>21001.42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CD92-EE87-4D3E-9C22-10F33AD6D96B}">
  <dimension ref="A1:B327"/>
  <sheetViews>
    <sheetView workbookViewId="0">
      <selection activeCell="A3" sqref="A3:A327"/>
    </sheetView>
  </sheetViews>
  <sheetFormatPr defaultRowHeight="15"/>
  <cols>
    <col min="1" max="1" width="72.28515625" customWidth="1"/>
    <col min="2" max="2" width="106.7109375" customWidth="1"/>
  </cols>
  <sheetData>
    <row r="1" spans="1:2" ht="225">
      <c r="A1" s="11" t="s">
        <v>430</v>
      </c>
      <c r="B1" s="11" t="s">
        <v>432</v>
      </c>
    </row>
    <row r="2" spans="1:2" ht="150">
      <c r="A2" s="11" t="s">
        <v>431</v>
      </c>
    </row>
    <row r="3" spans="1:2">
      <c r="A3" s="1" t="s">
        <v>0</v>
      </c>
    </row>
    <row r="4" spans="1:2" ht="18">
      <c r="A4" s="2" t="s">
        <v>1</v>
      </c>
    </row>
    <row r="5" spans="1:2">
      <c r="A5" s="3">
        <v>5304</v>
      </c>
    </row>
    <row r="6" spans="1:2" ht="21.75">
      <c r="A6" s="4" t="s">
        <v>2</v>
      </c>
    </row>
    <row r="7" spans="1:2">
      <c r="A7" s="5" t="s">
        <v>3</v>
      </c>
    </row>
    <row r="8" spans="1:2">
      <c r="A8" s="6" t="s">
        <v>319</v>
      </c>
    </row>
    <row r="9" spans="1:2">
      <c r="A9" s="7">
        <v>500</v>
      </c>
    </row>
    <row r="10" spans="1:2" ht="21.75">
      <c r="A10" s="4" t="s">
        <v>2</v>
      </c>
    </row>
    <row r="11" spans="1:2">
      <c r="A11" s="5" t="s">
        <v>433</v>
      </c>
    </row>
    <row r="12" spans="1:2">
      <c r="A12" s="6" t="s">
        <v>103</v>
      </c>
    </row>
    <row r="13" spans="1:2">
      <c r="A13" s="7">
        <v>308</v>
      </c>
    </row>
    <row r="14" spans="1:2" ht="21.75">
      <c r="A14" s="4" t="s">
        <v>2</v>
      </c>
    </row>
    <row r="15" spans="1:2">
      <c r="A15" s="5" t="s">
        <v>434</v>
      </c>
    </row>
    <row r="16" spans="1:2">
      <c r="A16" s="6" t="s">
        <v>8</v>
      </c>
    </row>
    <row r="17" spans="1:1">
      <c r="A17" s="7">
        <v>154</v>
      </c>
    </row>
    <row r="18" spans="1:1" ht="21.75">
      <c r="A18" s="4" t="s">
        <v>2</v>
      </c>
    </row>
    <row r="19" spans="1:1">
      <c r="A19" s="5" t="s">
        <v>435</v>
      </c>
    </row>
    <row r="20" spans="1:1">
      <c r="A20" s="6" t="s">
        <v>103</v>
      </c>
    </row>
    <row r="21" spans="1:1">
      <c r="A21" s="7">
        <v>308</v>
      </c>
    </row>
    <row r="22" spans="1:1" ht="21.75">
      <c r="A22" s="4" t="s">
        <v>2</v>
      </c>
    </row>
    <row r="23" spans="1:1">
      <c r="A23" s="5" t="s">
        <v>330</v>
      </c>
    </row>
    <row r="24" spans="1:1">
      <c r="A24" s="6" t="s">
        <v>331</v>
      </c>
    </row>
    <row r="25" spans="1:1">
      <c r="A25" s="7">
        <v>1540</v>
      </c>
    </row>
    <row r="26" spans="1:1" ht="21.75">
      <c r="A26" s="4" t="s">
        <v>2</v>
      </c>
    </row>
    <row r="27" spans="1:1">
      <c r="A27" s="5" t="s">
        <v>13</v>
      </c>
    </row>
    <row r="28" spans="1:1">
      <c r="A28" s="6" t="s">
        <v>8</v>
      </c>
    </row>
    <row r="29" spans="1:1">
      <c r="A29" s="7">
        <v>154</v>
      </c>
    </row>
    <row r="30" spans="1:1" ht="21.75">
      <c r="A30" s="4" t="s">
        <v>2</v>
      </c>
    </row>
    <row r="31" spans="1:1">
      <c r="A31" s="5" t="s">
        <v>15</v>
      </c>
    </row>
    <row r="32" spans="1:1">
      <c r="A32" s="6" t="s">
        <v>331</v>
      </c>
    </row>
    <row r="33" spans="1:1">
      <c r="A33" s="7">
        <v>1540</v>
      </c>
    </row>
    <row r="34" spans="1:1" ht="21.75">
      <c r="A34" s="4" t="s">
        <v>2</v>
      </c>
    </row>
    <row r="35" spans="1:1">
      <c r="A35" s="5" t="s">
        <v>17</v>
      </c>
    </row>
    <row r="36" spans="1:1">
      <c r="A36" s="6" t="s">
        <v>167</v>
      </c>
    </row>
    <row r="37" spans="1:1">
      <c r="A37" s="7">
        <v>800</v>
      </c>
    </row>
    <row r="38" spans="1:1" ht="21.75">
      <c r="A38" s="4" t="s">
        <v>2</v>
      </c>
    </row>
    <row r="39" spans="1:1">
      <c r="A39" s="1" t="s">
        <v>436</v>
      </c>
    </row>
    <row r="40" spans="1:1" ht="18">
      <c r="A40" s="2" t="s">
        <v>1</v>
      </c>
    </row>
    <row r="41" spans="1:1">
      <c r="A41" s="3">
        <v>1956</v>
      </c>
    </row>
    <row r="42" spans="1:1" ht="21.75">
      <c r="A42" s="4" t="s">
        <v>2</v>
      </c>
    </row>
    <row r="43" spans="1:1">
      <c r="A43" s="5" t="s">
        <v>437</v>
      </c>
    </row>
    <row r="44" spans="1:1">
      <c r="A44" s="6" t="s">
        <v>438</v>
      </c>
    </row>
    <row r="45" spans="1:1">
      <c r="A45" s="7">
        <v>200</v>
      </c>
    </row>
    <row r="46" spans="1:1" ht="18.75">
      <c r="A46" s="8"/>
    </row>
    <row r="47" spans="1:1" ht="21.75">
      <c r="A47" s="4" t="s">
        <v>2</v>
      </c>
    </row>
    <row r="48" spans="1:1">
      <c r="A48" s="5" t="s">
        <v>439</v>
      </c>
    </row>
    <row r="49" spans="1:1">
      <c r="A49" s="6" t="s">
        <v>440</v>
      </c>
    </row>
    <row r="50" spans="1:1">
      <c r="A50" s="7">
        <v>40</v>
      </c>
    </row>
    <row r="51" spans="1:1" ht="18.75">
      <c r="A51" s="8"/>
    </row>
    <row r="52" spans="1:1" ht="21.75">
      <c r="A52" s="4" t="s">
        <v>2</v>
      </c>
    </row>
    <row r="53" spans="1:1">
      <c r="A53" s="5" t="s">
        <v>441</v>
      </c>
    </row>
    <row r="54" spans="1:1">
      <c r="A54" s="6" t="s">
        <v>440</v>
      </c>
    </row>
    <row r="55" spans="1:1">
      <c r="A55" s="7">
        <v>40</v>
      </c>
    </row>
    <row r="56" spans="1:1" ht="18.75">
      <c r="A56" s="8"/>
    </row>
    <row r="57" spans="1:1" ht="21.75">
      <c r="A57" s="4" t="s">
        <v>2</v>
      </c>
    </row>
    <row r="58" spans="1:1">
      <c r="A58" s="5" t="s">
        <v>442</v>
      </c>
    </row>
    <row r="59" spans="1:1">
      <c r="A59" s="6" t="s">
        <v>443</v>
      </c>
    </row>
    <row r="60" spans="1:1">
      <c r="A60" s="7">
        <v>60</v>
      </c>
    </row>
    <row r="61" spans="1:1" ht="18.75">
      <c r="A61" s="8"/>
    </row>
    <row r="62" spans="1:1" ht="21.75">
      <c r="A62" s="4" t="s">
        <v>2</v>
      </c>
    </row>
    <row r="63" spans="1:1">
      <c r="A63" s="5" t="s">
        <v>444</v>
      </c>
    </row>
    <row r="64" spans="1:1">
      <c r="A64" s="6" t="s">
        <v>445</v>
      </c>
    </row>
    <row r="65" spans="1:1">
      <c r="A65" s="7">
        <v>100</v>
      </c>
    </row>
    <row r="66" spans="1:1" ht="18.75">
      <c r="A66" s="8"/>
    </row>
    <row r="67" spans="1:1" ht="21.75">
      <c r="A67" s="4" t="s">
        <v>2</v>
      </c>
    </row>
    <row r="68" spans="1:1">
      <c r="A68" s="5" t="s">
        <v>446</v>
      </c>
    </row>
    <row r="69" spans="1:1">
      <c r="A69" s="6" t="s">
        <v>447</v>
      </c>
    </row>
    <row r="70" spans="1:1">
      <c r="A70" s="7">
        <v>100</v>
      </c>
    </row>
    <row r="71" spans="1:1" ht="21.75">
      <c r="A71" s="4" t="s">
        <v>2</v>
      </c>
    </row>
    <row r="72" spans="1:1">
      <c r="A72" s="5" t="s">
        <v>448</v>
      </c>
    </row>
    <row r="73" spans="1:1">
      <c r="A73" s="6" t="s">
        <v>407</v>
      </c>
    </row>
    <row r="74" spans="1:1">
      <c r="A74" s="7">
        <v>40</v>
      </c>
    </row>
    <row r="75" spans="1:1" ht="21.75">
      <c r="A75" s="4" t="s">
        <v>2</v>
      </c>
    </row>
    <row r="76" spans="1:1">
      <c r="A76" s="5" t="s">
        <v>449</v>
      </c>
    </row>
    <row r="77" spans="1:1">
      <c r="A77" s="6" t="s">
        <v>450</v>
      </c>
    </row>
    <row r="78" spans="1:1">
      <c r="A78" s="7">
        <v>1376</v>
      </c>
    </row>
    <row r="79" spans="1:1" ht="21.75">
      <c r="A79" s="4" t="s">
        <v>2</v>
      </c>
    </row>
    <row r="80" spans="1:1">
      <c r="A80" s="1" t="s">
        <v>342</v>
      </c>
    </row>
    <row r="81" spans="1:1" ht="18">
      <c r="A81" s="2" t="s">
        <v>1</v>
      </c>
    </row>
    <row r="82" spans="1:1">
      <c r="A82" s="3">
        <v>30602.3</v>
      </c>
    </row>
    <row r="83" spans="1:1" ht="21.75">
      <c r="A83" s="4" t="s">
        <v>2</v>
      </c>
    </row>
    <row r="84" spans="1:1">
      <c r="A84" s="5" t="s">
        <v>451</v>
      </c>
    </row>
    <row r="85" spans="1:1">
      <c r="A85" s="6" t="s">
        <v>452</v>
      </c>
    </row>
    <row r="86" spans="1:1">
      <c r="A86" s="7">
        <v>24300</v>
      </c>
    </row>
    <row r="87" spans="1:1" ht="21.75">
      <c r="A87" s="4" t="s">
        <v>2</v>
      </c>
    </row>
    <row r="88" spans="1:1">
      <c r="A88" s="5" t="s">
        <v>453</v>
      </c>
    </row>
    <row r="89" spans="1:1">
      <c r="A89" s="6" t="s">
        <v>454</v>
      </c>
    </row>
    <row r="90" spans="1:1">
      <c r="A90" s="7">
        <v>2000</v>
      </c>
    </row>
    <row r="91" spans="1:1" ht="21.75">
      <c r="A91" s="4" t="s">
        <v>2</v>
      </c>
    </row>
    <row r="92" spans="1:1">
      <c r="A92" s="5" t="s">
        <v>455</v>
      </c>
    </row>
    <row r="93" spans="1:1">
      <c r="A93" s="6" t="s">
        <v>456</v>
      </c>
    </row>
    <row r="94" spans="1:1">
      <c r="A94" s="7">
        <v>92.3</v>
      </c>
    </row>
    <row r="95" spans="1:1" ht="18.75">
      <c r="A95" s="8"/>
    </row>
    <row r="96" spans="1:1" ht="21.75">
      <c r="A96" s="4" t="s">
        <v>2</v>
      </c>
    </row>
    <row r="97" spans="1:1">
      <c r="A97" s="5" t="s">
        <v>457</v>
      </c>
    </row>
    <row r="98" spans="1:1">
      <c r="A98" s="6" t="s">
        <v>205</v>
      </c>
    </row>
    <row r="99" spans="1:1">
      <c r="A99" s="7">
        <v>200</v>
      </c>
    </row>
    <row r="100" spans="1:1" ht="21.75">
      <c r="A100" s="4" t="s">
        <v>2</v>
      </c>
    </row>
    <row r="101" spans="1:1">
      <c r="A101" s="5" t="s">
        <v>347</v>
      </c>
    </row>
    <row r="102" spans="1:1">
      <c r="A102" s="6" t="s">
        <v>207</v>
      </c>
    </row>
    <row r="103" spans="1:1">
      <c r="A103" s="7">
        <v>810</v>
      </c>
    </row>
    <row r="104" spans="1:1" ht="21.75">
      <c r="A104" s="4" t="s">
        <v>2</v>
      </c>
    </row>
    <row r="105" spans="1:1">
      <c r="A105" s="5" t="s">
        <v>349</v>
      </c>
    </row>
    <row r="106" spans="1:1">
      <c r="A106" s="6" t="s">
        <v>209</v>
      </c>
    </row>
    <row r="107" spans="1:1">
      <c r="A107" s="7">
        <v>3200</v>
      </c>
    </row>
    <row r="108" spans="1:1" ht="21.75">
      <c r="A108" s="4" t="s">
        <v>2</v>
      </c>
    </row>
    <row r="109" spans="1:1">
      <c r="A109" s="1" t="s">
        <v>38</v>
      </c>
    </row>
    <row r="110" spans="1:1" ht="18">
      <c r="A110" s="2" t="s">
        <v>1</v>
      </c>
    </row>
    <row r="111" spans="1:1">
      <c r="A111" s="3">
        <v>7618.5</v>
      </c>
    </row>
    <row r="112" spans="1:1" ht="21.75">
      <c r="A112" s="4" t="s">
        <v>2</v>
      </c>
    </row>
    <row r="113" spans="1:1">
      <c r="A113" s="5" t="s">
        <v>39</v>
      </c>
    </row>
    <row r="114" spans="1:1">
      <c r="A114" s="6" t="s">
        <v>178</v>
      </c>
    </row>
    <row r="115" spans="1:1">
      <c r="A115" s="7">
        <v>600</v>
      </c>
    </row>
    <row r="116" spans="1:1" ht="21.75">
      <c r="A116" s="4" t="s">
        <v>2</v>
      </c>
    </row>
    <row r="117" spans="1:1">
      <c r="A117" s="5" t="s">
        <v>122</v>
      </c>
    </row>
    <row r="118" spans="1:1">
      <c r="A118" s="6" t="s">
        <v>179</v>
      </c>
    </row>
    <row r="119" spans="1:1">
      <c r="A119" s="7">
        <v>1500</v>
      </c>
    </row>
    <row r="120" spans="1:1" ht="21.75">
      <c r="A120" s="4" t="s">
        <v>2</v>
      </c>
    </row>
    <row r="121" spans="1:1">
      <c r="A121" s="5" t="s">
        <v>124</v>
      </c>
    </row>
    <row r="122" spans="1:1">
      <c r="A122" s="6" t="s">
        <v>178</v>
      </c>
    </row>
    <row r="123" spans="1:1">
      <c r="A123" s="7">
        <v>600</v>
      </c>
    </row>
    <row r="124" spans="1:1" ht="21.75">
      <c r="A124" s="4" t="s">
        <v>2</v>
      </c>
    </row>
    <row r="125" spans="1:1">
      <c r="A125" s="5" t="s">
        <v>43</v>
      </c>
    </row>
    <row r="126" spans="1:1">
      <c r="A126" s="6" t="s">
        <v>351</v>
      </c>
    </row>
    <row r="127" spans="1:1">
      <c r="A127" s="7">
        <v>3118.5</v>
      </c>
    </row>
    <row r="128" spans="1:1" ht="21.75">
      <c r="A128" s="4" t="s">
        <v>2</v>
      </c>
    </row>
    <row r="129" spans="1:1">
      <c r="A129" s="5" t="s">
        <v>45</v>
      </c>
    </row>
    <row r="130" spans="1:1">
      <c r="A130" s="6" t="s">
        <v>70</v>
      </c>
    </row>
    <row r="131" spans="1:1">
      <c r="A131" s="7">
        <v>100</v>
      </c>
    </row>
    <row r="132" spans="1:1" ht="21.75">
      <c r="A132" s="4" t="s">
        <v>2</v>
      </c>
    </row>
    <row r="133" spans="1:1">
      <c r="A133" s="5" t="s">
        <v>47</v>
      </c>
    </row>
    <row r="134" spans="1:1">
      <c r="A134" s="6" t="s">
        <v>458</v>
      </c>
    </row>
    <row r="135" spans="1:1">
      <c r="A135" s="7">
        <v>1700</v>
      </c>
    </row>
    <row r="136" spans="1:1" ht="21.75">
      <c r="A136" s="4" t="s">
        <v>2</v>
      </c>
    </row>
    <row r="137" spans="1:1">
      <c r="A137" s="1" t="s">
        <v>49</v>
      </c>
    </row>
    <row r="138" spans="1:1" ht="18">
      <c r="A138" s="2" t="s">
        <v>1</v>
      </c>
    </row>
    <row r="139" spans="1:1">
      <c r="A139" s="3">
        <v>24461.4</v>
      </c>
    </row>
    <row r="140" spans="1:1" ht="21.75">
      <c r="A140" s="4" t="s">
        <v>2</v>
      </c>
    </row>
    <row r="141" spans="1:1">
      <c r="A141" s="5" t="s">
        <v>129</v>
      </c>
    </row>
    <row r="142" spans="1:1">
      <c r="A142" s="6" t="s">
        <v>459</v>
      </c>
    </row>
    <row r="143" spans="1:1">
      <c r="A143" s="7">
        <v>9720</v>
      </c>
    </row>
    <row r="144" spans="1:1" ht="21.75">
      <c r="A144" s="4" t="s">
        <v>2</v>
      </c>
    </row>
    <row r="145" spans="1:1">
      <c r="A145" s="5" t="s">
        <v>131</v>
      </c>
    </row>
    <row r="146" spans="1:1">
      <c r="A146" s="6" t="s">
        <v>460</v>
      </c>
    </row>
    <row r="147" spans="1:1">
      <c r="A147" s="7">
        <v>8100</v>
      </c>
    </row>
    <row r="148" spans="1:1" ht="21.75">
      <c r="A148" s="4" t="s">
        <v>2</v>
      </c>
    </row>
    <row r="149" spans="1:1">
      <c r="A149" s="5" t="s">
        <v>461</v>
      </c>
    </row>
    <row r="150" spans="1:1">
      <c r="A150" s="6" t="s">
        <v>462</v>
      </c>
    </row>
    <row r="151" spans="1:1">
      <c r="A151" s="7">
        <v>2592</v>
      </c>
    </row>
    <row r="152" spans="1:1" ht="21.75">
      <c r="A152" s="4" t="s">
        <v>2</v>
      </c>
    </row>
    <row r="153" spans="1:1">
      <c r="A153" s="5" t="s">
        <v>52</v>
      </c>
    </row>
    <row r="154" spans="1:1">
      <c r="A154" s="6" t="s">
        <v>463</v>
      </c>
    </row>
    <row r="155" spans="1:1">
      <c r="A155" s="7">
        <v>243</v>
      </c>
    </row>
    <row r="156" spans="1:1" ht="21.75">
      <c r="A156" s="4" t="s">
        <v>2</v>
      </c>
    </row>
    <row r="157" spans="1:1">
      <c r="A157" s="5" t="s">
        <v>54</v>
      </c>
    </row>
    <row r="158" spans="1:1">
      <c r="A158" s="6" t="s">
        <v>464</v>
      </c>
    </row>
    <row r="159" spans="1:1">
      <c r="A159" s="7">
        <v>194.4</v>
      </c>
    </row>
    <row r="160" spans="1:1" ht="21.75">
      <c r="A160" s="4" t="s">
        <v>2</v>
      </c>
    </row>
    <row r="161" spans="1:1">
      <c r="A161" s="5" t="s">
        <v>56</v>
      </c>
    </row>
    <row r="162" spans="1:1">
      <c r="A162" s="6" t="s">
        <v>359</v>
      </c>
    </row>
    <row r="163" spans="1:1">
      <c r="A163" s="7">
        <v>3612</v>
      </c>
    </row>
    <row r="164" spans="1:1" ht="21.75">
      <c r="A164" s="4" t="s">
        <v>2</v>
      </c>
    </row>
    <row r="165" spans="1:1">
      <c r="A165" s="1" t="s">
        <v>136</v>
      </c>
    </row>
    <row r="166" spans="1:1" ht="18">
      <c r="A166" s="2" t="s">
        <v>1</v>
      </c>
    </row>
    <row r="167" spans="1:1">
      <c r="A167" s="3">
        <v>5412</v>
      </c>
    </row>
    <row r="168" spans="1:1" ht="21.75">
      <c r="A168" s="4" t="s">
        <v>2</v>
      </c>
    </row>
    <row r="169" spans="1:1">
      <c r="A169" s="5" t="s">
        <v>137</v>
      </c>
    </row>
    <row r="170" spans="1:1">
      <c r="A170" s="6" t="s">
        <v>465</v>
      </c>
    </row>
    <row r="171" spans="1:1">
      <c r="A171" s="7">
        <v>4212</v>
      </c>
    </row>
    <row r="172" spans="1:1" ht="21.75">
      <c r="A172" s="4" t="s">
        <v>2</v>
      </c>
    </row>
    <row r="173" spans="1:1">
      <c r="A173" s="5" t="s">
        <v>139</v>
      </c>
    </row>
    <row r="174" spans="1:1">
      <c r="A174" s="6" t="s">
        <v>140</v>
      </c>
    </row>
    <row r="175" spans="1:1">
      <c r="A175" s="7">
        <v>400</v>
      </c>
    </row>
    <row r="176" spans="1:1" ht="21.75">
      <c r="A176" s="4" t="s">
        <v>2</v>
      </c>
    </row>
    <row r="177" spans="1:1">
      <c r="A177" s="5" t="s">
        <v>141</v>
      </c>
    </row>
    <row r="178" spans="1:1">
      <c r="A178" s="6" t="s">
        <v>142</v>
      </c>
    </row>
    <row r="179" spans="1:1">
      <c r="A179" s="7">
        <v>800</v>
      </c>
    </row>
    <row r="180" spans="1:1" ht="21.75">
      <c r="A180" s="4" t="s">
        <v>2</v>
      </c>
    </row>
    <row r="181" spans="1:1">
      <c r="A181" s="1" t="s">
        <v>58</v>
      </c>
    </row>
    <row r="182" spans="1:1" ht="18">
      <c r="A182" s="2" t="s">
        <v>1</v>
      </c>
    </row>
    <row r="183" spans="1:1">
      <c r="A183" s="3">
        <v>2497.6999999999998</v>
      </c>
    </row>
    <row r="184" spans="1:1" ht="21.75">
      <c r="A184" s="4" t="s">
        <v>2</v>
      </c>
    </row>
    <row r="185" spans="1:1">
      <c r="A185" s="5" t="s">
        <v>466</v>
      </c>
    </row>
    <row r="186" spans="1:1">
      <c r="A186" s="6" t="s">
        <v>422</v>
      </c>
    </row>
    <row r="187" spans="1:1">
      <c r="A187" s="7">
        <v>12</v>
      </c>
    </row>
    <row r="188" spans="1:1" ht="18.75">
      <c r="A188" s="8"/>
    </row>
    <row r="189" spans="1:1" ht="21.75">
      <c r="A189" s="4" t="s">
        <v>2</v>
      </c>
    </row>
    <row r="190" spans="1:1">
      <c r="A190" s="5" t="s">
        <v>467</v>
      </c>
    </row>
    <row r="191" spans="1:1">
      <c r="A191" s="6" t="s">
        <v>468</v>
      </c>
    </row>
    <row r="192" spans="1:1">
      <c r="A192" s="7">
        <v>25.6</v>
      </c>
    </row>
    <row r="193" spans="1:1" ht="18.75">
      <c r="A193" s="8"/>
    </row>
    <row r="194" spans="1:1" ht="21.75">
      <c r="A194" s="4" t="s">
        <v>2</v>
      </c>
    </row>
    <row r="195" spans="1:1">
      <c r="A195" s="5" t="s">
        <v>69</v>
      </c>
    </row>
    <row r="196" spans="1:1">
      <c r="A196" s="6" t="s">
        <v>64</v>
      </c>
    </row>
    <row r="197" spans="1:1">
      <c r="A197" s="7">
        <v>75</v>
      </c>
    </row>
    <row r="198" spans="1:1" ht="21.75">
      <c r="A198" s="4" t="s">
        <v>2</v>
      </c>
    </row>
    <row r="199" spans="1:1">
      <c r="A199" s="5" t="s">
        <v>149</v>
      </c>
    </row>
    <row r="200" spans="1:1">
      <c r="A200" s="6" t="s">
        <v>150</v>
      </c>
    </row>
    <row r="201" spans="1:1">
      <c r="A201" s="7">
        <v>379</v>
      </c>
    </row>
    <row r="202" spans="1:1" ht="18.75">
      <c r="A202" s="8"/>
    </row>
    <row r="203" spans="1:1" ht="21.75">
      <c r="A203" s="4" t="s">
        <v>2</v>
      </c>
    </row>
    <row r="204" spans="1:1">
      <c r="A204" s="5" t="s">
        <v>369</v>
      </c>
    </row>
    <row r="205" spans="1:1">
      <c r="A205" s="6" t="s">
        <v>469</v>
      </c>
    </row>
    <row r="206" spans="1:1">
      <c r="A206" s="7">
        <v>81</v>
      </c>
    </row>
    <row r="207" spans="1:1" ht="21.75">
      <c r="A207" s="4" t="s">
        <v>2</v>
      </c>
    </row>
    <row r="208" spans="1:1">
      <c r="A208" s="5" t="s">
        <v>151</v>
      </c>
    </row>
    <row r="209" spans="1:1">
      <c r="A209" s="6" t="s">
        <v>470</v>
      </c>
    </row>
    <row r="210" spans="1:1">
      <c r="A210" s="7">
        <v>324</v>
      </c>
    </row>
    <row r="211" spans="1:1" ht="21.75">
      <c r="A211" s="4" t="s">
        <v>2</v>
      </c>
    </row>
    <row r="212" spans="1:1">
      <c r="A212" s="5" t="s">
        <v>471</v>
      </c>
    </row>
    <row r="213" spans="1:1">
      <c r="A213" s="6" t="s">
        <v>472</v>
      </c>
    </row>
    <row r="214" spans="1:1">
      <c r="A214" s="7">
        <v>48.6</v>
      </c>
    </row>
    <row r="215" spans="1:1" ht="21.75">
      <c r="A215" s="4" t="s">
        <v>2</v>
      </c>
    </row>
    <row r="216" spans="1:1">
      <c r="A216" s="5" t="s">
        <v>473</v>
      </c>
    </row>
    <row r="217" spans="1:1">
      <c r="A217" s="6" t="s">
        <v>474</v>
      </c>
    </row>
    <row r="218" spans="1:1">
      <c r="A218" s="7">
        <v>40.5</v>
      </c>
    </row>
    <row r="219" spans="1:1" ht="21.75">
      <c r="A219" s="4" t="s">
        <v>2</v>
      </c>
    </row>
    <row r="220" spans="1:1">
      <c r="A220" s="5" t="s">
        <v>475</v>
      </c>
    </row>
    <row r="221" spans="1:1">
      <c r="A221" s="6" t="s">
        <v>476</v>
      </c>
    </row>
    <row r="222" spans="1:1">
      <c r="A222" s="7">
        <v>1512</v>
      </c>
    </row>
    <row r="223" spans="1:1" ht="21.75">
      <c r="A223" s="4" t="s">
        <v>2</v>
      </c>
    </row>
    <row r="224" spans="1:1">
      <c r="A224" s="1" t="s">
        <v>73</v>
      </c>
    </row>
    <row r="225" spans="1:1" ht="18">
      <c r="A225" s="2" t="s">
        <v>1</v>
      </c>
    </row>
    <row r="226" spans="1:1">
      <c r="A226" s="3">
        <v>21064.7</v>
      </c>
    </row>
    <row r="227" spans="1:1" ht="21.75">
      <c r="A227" s="4" t="s">
        <v>2</v>
      </c>
    </row>
    <row r="228" spans="1:1">
      <c r="A228" s="5" t="s">
        <v>74</v>
      </c>
    </row>
    <row r="229" spans="1:1">
      <c r="A229" s="6" t="s">
        <v>268</v>
      </c>
    </row>
    <row r="230" spans="1:1">
      <c r="A230" s="7">
        <v>1180</v>
      </c>
    </row>
    <row r="231" spans="1:1" ht="18.75">
      <c r="A231" s="8"/>
    </row>
    <row r="232" spans="1:1" ht="21.75">
      <c r="A232" s="4" t="s">
        <v>2</v>
      </c>
    </row>
    <row r="233" spans="1:1">
      <c r="A233" s="5" t="s">
        <v>76</v>
      </c>
    </row>
    <row r="234" spans="1:1">
      <c r="A234" s="6" t="s">
        <v>269</v>
      </c>
    </row>
    <row r="235" spans="1:1">
      <c r="A235" s="7">
        <v>551.52</v>
      </c>
    </row>
    <row r="236" spans="1:1" ht="18.75">
      <c r="A236" s="8"/>
    </row>
    <row r="237" spans="1:1" ht="21.75">
      <c r="A237" s="4" t="s">
        <v>2</v>
      </c>
    </row>
    <row r="238" spans="1:1">
      <c r="A238" s="5" t="s">
        <v>78</v>
      </c>
    </row>
    <row r="239" spans="1:1">
      <c r="A239" s="6" t="s">
        <v>477</v>
      </c>
    </row>
    <row r="240" spans="1:1">
      <c r="A240" s="7">
        <v>583.20000000000005</v>
      </c>
    </row>
    <row r="241" spans="1:1" ht="21.75">
      <c r="A241" s="4" t="s">
        <v>2</v>
      </c>
    </row>
    <row r="242" spans="1:1">
      <c r="A242" s="5" t="s">
        <v>271</v>
      </c>
    </row>
    <row r="243" spans="1:1">
      <c r="A243" s="6" t="s">
        <v>478</v>
      </c>
    </row>
    <row r="244" spans="1:1">
      <c r="A244" s="7">
        <v>3240</v>
      </c>
    </row>
    <row r="245" spans="1:1" ht="21.75">
      <c r="A245" s="4" t="s">
        <v>2</v>
      </c>
    </row>
    <row r="246" spans="1:1">
      <c r="A246" s="5" t="s">
        <v>273</v>
      </c>
    </row>
    <row r="247" spans="1:1">
      <c r="A247" s="6" t="s">
        <v>479</v>
      </c>
    </row>
    <row r="248" spans="1:1">
      <c r="A248" s="7">
        <v>972</v>
      </c>
    </row>
    <row r="249" spans="1:1" ht="21.75">
      <c r="A249" s="4" t="s">
        <v>2</v>
      </c>
    </row>
    <row r="250" spans="1:1">
      <c r="A250" s="5" t="s">
        <v>275</v>
      </c>
    </row>
    <row r="251" spans="1:1">
      <c r="A251" s="6" t="s">
        <v>276</v>
      </c>
    </row>
    <row r="252" spans="1:1">
      <c r="A252" s="7">
        <v>1675.92</v>
      </c>
    </row>
    <row r="253" spans="1:1" ht="18.75">
      <c r="A253" s="8"/>
    </row>
    <row r="254" spans="1:1" ht="21.75">
      <c r="A254" s="4" t="s">
        <v>2</v>
      </c>
    </row>
    <row r="255" spans="1:1">
      <c r="A255" s="5" t="s">
        <v>277</v>
      </c>
    </row>
    <row r="256" spans="1:1">
      <c r="A256" s="6" t="s">
        <v>480</v>
      </c>
    </row>
    <row r="257" spans="1:1">
      <c r="A257" s="7">
        <v>64.98</v>
      </c>
    </row>
    <row r="258" spans="1:1" ht="18.75">
      <c r="A258" s="8"/>
    </row>
    <row r="259" spans="1:1" ht="21.75">
      <c r="A259" s="4" t="s">
        <v>2</v>
      </c>
    </row>
    <row r="260" spans="1:1">
      <c r="A260" s="5" t="s">
        <v>279</v>
      </c>
    </row>
    <row r="261" spans="1:1">
      <c r="A261" s="6" t="s">
        <v>481</v>
      </c>
    </row>
    <row r="262" spans="1:1">
      <c r="A262" s="7">
        <v>661.08</v>
      </c>
    </row>
    <row r="263" spans="1:1" ht="18.75">
      <c r="A263" s="8"/>
    </row>
    <row r="264" spans="1:1" ht="21.75">
      <c r="A264" s="4" t="s">
        <v>2</v>
      </c>
    </row>
    <row r="265" spans="1:1">
      <c r="A265" s="5" t="s">
        <v>86</v>
      </c>
    </row>
    <row r="266" spans="1:1">
      <c r="A266" s="6" t="s">
        <v>281</v>
      </c>
    </row>
    <row r="267" spans="1:1">
      <c r="A267" s="7">
        <v>12136</v>
      </c>
    </row>
    <row r="268" spans="1:1" ht="21.75">
      <c r="A268" s="4" t="s">
        <v>2</v>
      </c>
    </row>
    <row r="269" spans="1:1">
      <c r="A269" s="1" t="s">
        <v>88</v>
      </c>
    </row>
    <row r="270" spans="1:1" ht="18">
      <c r="A270" s="2" t="s">
        <v>1</v>
      </c>
    </row>
    <row r="271" spans="1:1">
      <c r="A271" s="3">
        <v>4240</v>
      </c>
    </row>
    <row r="272" spans="1:1" ht="21.75">
      <c r="A272" s="4" t="s">
        <v>2</v>
      </c>
    </row>
    <row r="273" spans="1:1">
      <c r="A273" s="5" t="s">
        <v>482</v>
      </c>
    </row>
    <row r="274" spans="1:1">
      <c r="A274" s="6" t="s">
        <v>483</v>
      </c>
    </row>
    <row r="275" spans="1:1">
      <c r="A275" s="7">
        <v>900</v>
      </c>
    </row>
    <row r="276" spans="1:1" ht="21.75">
      <c r="A276" s="4" t="s">
        <v>2</v>
      </c>
    </row>
    <row r="277" spans="1:1">
      <c r="A277" s="5" t="s">
        <v>484</v>
      </c>
    </row>
    <row r="278" spans="1:1">
      <c r="A278" s="6" t="s">
        <v>485</v>
      </c>
    </row>
    <row r="279" spans="1:1">
      <c r="A279" s="7">
        <v>360</v>
      </c>
    </row>
    <row r="280" spans="1:1" ht="21.75">
      <c r="A280" s="4" t="s">
        <v>2</v>
      </c>
    </row>
    <row r="281" spans="1:1">
      <c r="A281" s="5" t="s">
        <v>486</v>
      </c>
    </row>
    <row r="282" spans="1:1">
      <c r="A282" s="6" t="s">
        <v>140</v>
      </c>
    </row>
    <row r="283" spans="1:1">
      <c r="A283" s="7">
        <v>400</v>
      </c>
    </row>
    <row r="284" spans="1:1" ht="21.75">
      <c r="A284" s="4" t="s">
        <v>2</v>
      </c>
    </row>
    <row r="285" spans="1:1">
      <c r="A285" s="5" t="s">
        <v>487</v>
      </c>
    </row>
    <row r="286" spans="1:1">
      <c r="A286" s="6" t="s">
        <v>488</v>
      </c>
    </row>
    <row r="287" spans="1:1">
      <c r="A287" s="7">
        <v>600</v>
      </c>
    </row>
    <row r="288" spans="1:1" ht="21.75">
      <c r="A288" s="4" t="s">
        <v>2</v>
      </c>
    </row>
    <row r="289" spans="1:1">
      <c r="A289" s="5" t="s">
        <v>489</v>
      </c>
    </row>
    <row r="290" spans="1:1">
      <c r="A290" s="6" t="s">
        <v>490</v>
      </c>
    </row>
    <row r="291" spans="1:1">
      <c r="A291" s="7">
        <v>320</v>
      </c>
    </row>
    <row r="292" spans="1:1" ht="21.75">
      <c r="A292" s="4" t="s">
        <v>2</v>
      </c>
    </row>
    <row r="293" spans="1:1">
      <c r="A293" s="5" t="s">
        <v>491</v>
      </c>
    </row>
    <row r="294" spans="1:1">
      <c r="A294" s="6" t="s">
        <v>492</v>
      </c>
    </row>
    <row r="295" spans="1:1">
      <c r="A295" s="7">
        <v>1660</v>
      </c>
    </row>
    <row r="296" spans="1:1" ht="21.75">
      <c r="A296" s="4" t="s">
        <v>2</v>
      </c>
    </row>
    <row r="297" spans="1:1">
      <c r="A297" s="1" t="s">
        <v>161</v>
      </c>
    </row>
    <row r="298" spans="1:1" ht="18">
      <c r="A298" s="2" t="s">
        <v>1</v>
      </c>
    </row>
    <row r="299" spans="1:1">
      <c r="A299" s="3">
        <v>11310</v>
      </c>
    </row>
    <row r="300" spans="1:1" ht="21.75">
      <c r="A300" s="4" t="s">
        <v>2</v>
      </c>
    </row>
    <row r="301" spans="1:1">
      <c r="A301" s="5" t="s">
        <v>493</v>
      </c>
    </row>
    <row r="302" spans="1:1">
      <c r="A302" s="6" t="s">
        <v>494</v>
      </c>
    </row>
    <row r="303" spans="1:1">
      <c r="A303" s="7">
        <v>4050</v>
      </c>
    </row>
    <row r="304" spans="1:1" ht="21.75">
      <c r="A304" s="4" t="s">
        <v>2</v>
      </c>
    </row>
    <row r="305" spans="1:1">
      <c r="A305" s="5" t="s">
        <v>495</v>
      </c>
    </row>
    <row r="306" spans="1:1">
      <c r="A306" s="6" t="s">
        <v>90</v>
      </c>
    </row>
    <row r="307" spans="1:1">
      <c r="A307" s="7">
        <v>1944</v>
      </c>
    </row>
    <row r="308" spans="1:1" ht="21.75">
      <c r="A308" s="4" t="s">
        <v>2</v>
      </c>
    </row>
    <row r="309" spans="1:1">
      <c r="A309" s="5" t="s">
        <v>496</v>
      </c>
    </row>
    <row r="310" spans="1:1">
      <c r="A310" s="6" t="s">
        <v>497</v>
      </c>
    </row>
    <row r="311" spans="1:1">
      <c r="A311" s="7">
        <v>3240</v>
      </c>
    </row>
    <row r="312" spans="1:1" ht="21.75">
      <c r="A312" s="4" t="s">
        <v>2</v>
      </c>
    </row>
    <row r="313" spans="1:1">
      <c r="A313" s="5" t="s">
        <v>498</v>
      </c>
    </row>
    <row r="314" spans="1:1">
      <c r="A314" s="6" t="s">
        <v>96</v>
      </c>
    </row>
    <row r="315" spans="1:1">
      <c r="A315" s="7">
        <v>810</v>
      </c>
    </row>
    <row r="316" spans="1:1" ht="21.75">
      <c r="A316" s="4" t="s">
        <v>2</v>
      </c>
    </row>
    <row r="317" spans="1:1">
      <c r="A317" s="5" t="s">
        <v>169</v>
      </c>
    </row>
    <row r="318" spans="1:1">
      <c r="A318" s="6" t="s">
        <v>85</v>
      </c>
    </row>
    <row r="319" spans="1:1">
      <c r="A319" s="7">
        <v>486</v>
      </c>
    </row>
    <row r="320" spans="1:1" ht="21.75">
      <c r="A320" s="4" t="s">
        <v>2</v>
      </c>
    </row>
    <row r="321" spans="1:1">
      <c r="A321" s="5" t="s">
        <v>170</v>
      </c>
    </row>
    <row r="322" spans="1:1">
      <c r="A322" s="6" t="s">
        <v>171</v>
      </c>
    </row>
    <row r="323" spans="1:1">
      <c r="A323" s="7">
        <v>780</v>
      </c>
    </row>
    <row r="324" spans="1:1" ht="21.75">
      <c r="A324" s="4" t="s">
        <v>2</v>
      </c>
    </row>
    <row r="325" spans="1:1">
      <c r="A325" s="1" t="s">
        <v>97</v>
      </c>
    </row>
    <row r="326" spans="1:1">
      <c r="A326" s="9" t="s">
        <v>98</v>
      </c>
    </row>
    <row r="327" spans="1:1">
      <c r="A327" s="10">
        <v>137359.92000000001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All_Materials</vt:lpstr>
      <vt:lpstr>Sheet16</vt:lpstr>
      <vt:lpstr>Bathroom</vt:lpstr>
      <vt:lpstr>Kitchen</vt:lpstr>
      <vt:lpstr>Int Paint</vt:lpstr>
      <vt:lpstr>New House</vt:lpstr>
      <vt:lpstr>Home Remodeling</vt:lpstr>
      <vt:lpstr>Remodel Bath</vt:lpstr>
      <vt:lpstr>Remodel Kitchen</vt:lpstr>
      <vt:lpstr>Basement</vt:lpstr>
      <vt:lpstr>Floor Replacement</vt:lpstr>
      <vt:lpstr>Deck</vt:lpstr>
      <vt:lpstr>Roof</vt:lpstr>
      <vt:lpstr>ADU</vt:lpstr>
      <vt:lpstr>SunRoom</vt:lpstr>
      <vt:lpstr>Tenent Improve</vt:lpstr>
      <vt:lpstr>Tenant_Improve_List</vt:lpstr>
      <vt:lpstr>Windows</vt:lpstr>
      <vt:lpstr>Countertops</vt:lpstr>
      <vt:lpstr>HVAC</vt:lpstr>
      <vt:lpstr>Lighting</vt:lpstr>
      <vt:lpstr>Excavation</vt:lpstr>
      <vt:lpstr>Concrete</vt:lpstr>
      <vt:lpstr>Concrete_List</vt:lpstr>
      <vt:lpstr>Framing</vt:lpstr>
      <vt:lpstr>Plumbing</vt:lpstr>
      <vt:lpstr>Plumbing_List</vt:lpstr>
      <vt:lpstr>Doors</vt:lpstr>
      <vt:lpstr>Cabinetry</vt:lpstr>
      <vt:lpstr>All</vt:lpstr>
      <vt:lpstr>Garage Roof</vt:lpstr>
      <vt:lpstr>Hose Roof Repair</vt:lpstr>
      <vt:lpstr>Paint</vt:lpstr>
      <vt:lpstr>Grab Handle</vt:lpstr>
      <vt:lpstr>Wharehouse</vt:lpstr>
      <vt:lpstr>Foundaton Repair</vt:lpstr>
      <vt:lpstr>High end Kitchen Remodel</vt:lpstr>
      <vt:lpstr>High end Bathromm Remodel</vt:lpstr>
      <vt:lpstr>Triplex</vt:lpstr>
      <vt:lpstr>Patio</vt:lpstr>
      <vt:lpstr>SFH with basement foundation</vt:lpstr>
      <vt:lpstr>Stucco</vt:lpstr>
      <vt:lpstr>General Repairs</vt:lpstr>
      <vt:lpstr>Replace Kitchen Cabinetes</vt:lpstr>
      <vt:lpstr>Bathtub Replacement</vt:lpstr>
      <vt:lpstr>Plumbing Replacement</vt:lpstr>
      <vt:lpstr>Electrical Panel Upgrade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Serna</dc:creator>
  <cp:lastModifiedBy>liam cascelli</cp:lastModifiedBy>
  <dcterms:created xsi:type="dcterms:W3CDTF">2024-11-11T22:47:59Z</dcterms:created>
  <dcterms:modified xsi:type="dcterms:W3CDTF">2025-02-07T01:56:22Z</dcterms:modified>
</cp:coreProperties>
</file>