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.cavalcante\Desktop\IR\Luiz\"/>
    </mc:Choice>
  </mc:AlternateContent>
  <xr:revisionPtr revIDLastSave="0" documentId="13_ncr:1_{FDD8FF14-B5FA-44BD-8969-721FA47035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xtrato 389667 JUL 2015 a AGO 2" sheetId="2" r:id="rId1"/>
  </sheets>
  <definedNames>
    <definedName name="_xlnm._FilterDatabase" localSheetId="0" hidden="1">'Extrato 389667 JUL 2015 a AGO 2'!$A$1:$F$336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2" i="2"/>
  <c r="J2" i="2" l="1"/>
  <c r="E336" i="2"/>
  <c r="E335" i="2" s="1"/>
  <c r="E334" i="2" s="1"/>
  <c r="E333" i="2" s="1"/>
  <c r="E332" i="2" s="1"/>
  <c r="E331" i="2" s="1"/>
  <c r="E330" i="2" s="1"/>
  <c r="E329" i="2" s="1"/>
  <c r="E328" i="2" s="1"/>
  <c r="E327" i="2" s="1"/>
  <c r="E326" i="2" s="1"/>
  <c r="E325" i="2" s="1"/>
  <c r="E324" i="2" s="1"/>
  <c r="E323" i="2" s="1"/>
  <c r="E322" i="2" s="1"/>
  <c r="E321" i="2" s="1"/>
  <c r="E320" i="2" s="1"/>
  <c r="E319" i="2" s="1"/>
  <c r="E318" i="2" s="1"/>
  <c r="E317" i="2" s="1"/>
  <c r="E316" i="2" s="1"/>
  <c r="E315" i="2" s="1"/>
  <c r="E314" i="2" s="1"/>
  <c r="E313" i="2" s="1"/>
  <c r="E312" i="2" s="1"/>
  <c r="E311" i="2" s="1"/>
  <c r="E310" i="2" s="1"/>
  <c r="E309" i="2" s="1"/>
  <c r="E308" i="2" s="1"/>
  <c r="E307" i="2" s="1"/>
  <c r="E306" i="2" s="1"/>
  <c r="E305" i="2" s="1"/>
  <c r="E304" i="2" s="1"/>
  <c r="E303" i="2" s="1"/>
  <c r="E302" i="2" s="1"/>
  <c r="E301" i="2" s="1"/>
  <c r="E300" i="2" s="1"/>
  <c r="E299" i="2" s="1"/>
  <c r="E298" i="2" s="1"/>
  <c r="E297" i="2" s="1"/>
  <c r="E296" i="2" s="1"/>
  <c r="E295" i="2" s="1"/>
  <c r="E294" i="2" s="1"/>
  <c r="E293" i="2" s="1"/>
  <c r="E292" i="2" s="1"/>
  <c r="E291" i="2" s="1"/>
  <c r="E290" i="2" s="1"/>
  <c r="E289" i="2" s="1"/>
  <c r="E288" i="2" s="1"/>
  <c r="E287" i="2" s="1"/>
  <c r="E286" i="2" s="1"/>
  <c r="E285" i="2" s="1"/>
  <c r="E284" i="2" s="1"/>
  <c r="E283" i="2" s="1"/>
  <c r="E282" i="2" s="1"/>
  <c r="E281" i="2" s="1"/>
  <c r="E280" i="2" s="1"/>
  <c r="E279" i="2" s="1"/>
  <c r="E278" i="2" s="1"/>
  <c r="E277" i="2" s="1"/>
  <c r="E276" i="2" s="1"/>
  <c r="E275" i="2" s="1"/>
  <c r="E274" i="2" s="1"/>
  <c r="E273" i="2" s="1"/>
  <c r="E272" i="2" s="1"/>
  <c r="E271" i="2" s="1"/>
  <c r="E270" i="2" s="1"/>
  <c r="E269" i="2" s="1"/>
  <c r="E268" i="2" s="1"/>
  <c r="E267" i="2" s="1"/>
  <c r="E266" i="2" s="1"/>
  <c r="E265" i="2" s="1"/>
  <c r="E264" i="2" s="1"/>
  <c r="E263" i="2" s="1"/>
  <c r="E262" i="2" s="1"/>
  <c r="E261" i="2" s="1"/>
  <c r="E260" i="2" s="1"/>
  <c r="E259" i="2" s="1"/>
  <c r="E258" i="2" s="1"/>
  <c r="E257" i="2" s="1"/>
  <c r="E256" i="2" s="1"/>
  <c r="E255" i="2" s="1"/>
  <c r="E254" i="2" s="1"/>
  <c r="E253" i="2" s="1"/>
  <c r="E252" i="2" s="1"/>
  <c r="E251" i="2" s="1"/>
  <c r="E250" i="2" s="1"/>
  <c r="E249" i="2" s="1"/>
  <c r="E248" i="2" s="1"/>
  <c r="E247" i="2" s="1"/>
  <c r="E246" i="2" s="1"/>
  <c r="E245" i="2" s="1"/>
  <c r="E244" i="2" s="1"/>
  <c r="E243" i="2" s="1"/>
  <c r="E242" i="2" s="1"/>
  <c r="E241" i="2" s="1"/>
  <c r="E240" i="2" s="1"/>
  <c r="E239" i="2" s="1"/>
  <c r="E238" i="2" s="1"/>
  <c r="E237" i="2" s="1"/>
  <c r="E236" i="2" s="1"/>
  <c r="E235" i="2" s="1"/>
  <c r="E234" i="2" s="1"/>
  <c r="E233" i="2" s="1"/>
  <c r="E232" i="2" s="1"/>
  <c r="E231" i="2" s="1"/>
  <c r="E230" i="2" s="1"/>
  <c r="E229" i="2" s="1"/>
  <c r="E228" i="2" s="1"/>
  <c r="E227" i="2" s="1"/>
  <c r="E226" i="2" s="1"/>
  <c r="E225" i="2" s="1"/>
  <c r="E224" i="2" s="1"/>
  <c r="E223" i="2" s="1"/>
  <c r="E222" i="2" s="1"/>
  <c r="E221" i="2" s="1"/>
  <c r="E220" i="2" s="1"/>
  <c r="E219" i="2" s="1"/>
  <c r="E218" i="2" s="1"/>
  <c r="E217" i="2" s="1"/>
  <c r="E216" i="2" s="1"/>
  <c r="E215" i="2" s="1"/>
  <c r="E214" i="2" s="1"/>
  <c r="E213" i="2" s="1"/>
  <c r="E212" i="2" s="1"/>
  <c r="E211" i="2" s="1"/>
  <c r="E210" i="2" s="1"/>
  <c r="E209" i="2" s="1"/>
  <c r="E208" i="2" s="1"/>
  <c r="E207" i="2" s="1"/>
  <c r="E206" i="2" s="1"/>
  <c r="E205" i="2" s="1"/>
  <c r="E204" i="2" s="1"/>
  <c r="E203" i="2" s="1"/>
  <c r="E202" i="2" s="1"/>
  <c r="E201" i="2" s="1"/>
  <c r="E200" i="2" s="1"/>
  <c r="E199" i="2" s="1"/>
  <c r="E198" i="2" s="1"/>
  <c r="E197" i="2" s="1"/>
  <c r="E196" i="2" s="1"/>
  <c r="E195" i="2" s="1"/>
  <c r="E194" i="2" s="1"/>
  <c r="E193" i="2" s="1"/>
  <c r="E192" i="2" s="1"/>
  <c r="E191" i="2" s="1"/>
  <c r="E190" i="2" s="1"/>
  <c r="E189" i="2" s="1"/>
  <c r="E188" i="2" s="1"/>
  <c r="E187" i="2" s="1"/>
  <c r="E186" i="2" s="1"/>
  <c r="E185" i="2" s="1"/>
  <c r="E184" i="2" s="1"/>
  <c r="E183" i="2" s="1"/>
  <c r="E182" i="2" s="1"/>
  <c r="E181" i="2" s="1"/>
  <c r="E180" i="2" s="1"/>
  <c r="E179" i="2" s="1"/>
  <c r="E178" i="2" s="1"/>
  <c r="E177" i="2" s="1"/>
  <c r="E176" i="2" s="1"/>
  <c r="E175" i="2" s="1"/>
  <c r="E174" i="2" s="1"/>
  <c r="E173" i="2" s="1"/>
  <c r="E172" i="2" s="1"/>
  <c r="E171" i="2" s="1"/>
  <c r="E170" i="2" s="1"/>
  <c r="E169" i="2" s="1"/>
  <c r="E168" i="2" s="1"/>
  <c r="E167" i="2" s="1"/>
  <c r="E166" i="2" s="1"/>
  <c r="E165" i="2" s="1"/>
  <c r="E164" i="2" s="1"/>
  <c r="E163" i="2" s="1"/>
  <c r="E162" i="2" s="1"/>
  <c r="E161" i="2" s="1"/>
  <c r="E160" i="2" s="1"/>
  <c r="E159" i="2" s="1"/>
  <c r="E158" i="2" s="1"/>
  <c r="E157" i="2" s="1"/>
  <c r="E156" i="2" s="1"/>
  <c r="E155" i="2" s="1"/>
  <c r="E154" i="2" s="1"/>
  <c r="E153" i="2" s="1"/>
  <c r="E152" i="2" s="1"/>
  <c r="E151" i="2" s="1"/>
  <c r="E150" i="2" s="1"/>
  <c r="E149" i="2" s="1"/>
  <c r="E148" i="2" s="1"/>
  <c r="E147" i="2" s="1"/>
  <c r="E146" i="2" s="1"/>
  <c r="E145" i="2" s="1"/>
  <c r="E144" i="2" s="1"/>
  <c r="E143" i="2" s="1"/>
  <c r="E142" i="2" s="1"/>
  <c r="E141" i="2" s="1"/>
  <c r="E140" i="2" s="1"/>
  <c r="E139" i="2" s="1"/>
  <c r="E138" i="2" s="1"/>
  <c r="E137" i="2" s="1"/>
  <c r="E136" i="2" s="1"/>
  <c r="E135" i="2" s="1"/>
  <c r="E134" i="2" s="1"/>
  <c r="E133" i="2" s="1"/>
  <c r="E132" i="2" s="1"/>
  <c r="E131" i="2" s="1"/>
  <c r="E130" i="2" s="1"/>
  <c r="E129" i="2" s="1"/>
  <c r="E128" i="2" s="1"/>
  <c r="E127" i="2" s="1"/>
  <c r="E126" i="2" s="1"/>
  <c r="E125" i="2" s="1"/>
  <c r="E124" i="2" s="1"/>
  <c r="E123" i="2" s="1"/>
  <c r="E122" i="2" s="1"/>
  <c r="E121" i="2" s="1"/>
  <c r="E120" i="2" s="1"/>
  <c r="E119" i="2" s="1"/>
  <c r="E118" i="2" s="1"/>
  <c r="E117" i="2" s="1"/>
  <c r="E116" i="2" s="1"/>
  <c r="E115" i="2" s="1"/>
  <c r="E114" i="2" s="1"/>
  <c r="E113" i="2" s="1"/>
  <c r="E112" i="2" s="1"/>
  <c r="E111" i="2" s="1"/>
  <c r="E110" i="2" s="1"/>
  <c r="E109" i="2" s="1"/>
  <c r="E108" i="2" s="1"/>
  <c r="E107" i="2" s="1"/>
  <c r="E106" i="2" s="1"/>
  <c r="E105" i="2" s="1"/>
  <c r="E104" i="2" s="1"/>
  <c r="E103" i="2" s="1"/>
  <c r="E102" i="2" s="1"/>
  <c r="E101" i="2" s="1"/>
  <c r="E100" i="2" s="1"/>
  <c r="E99" i="2" s="1"/>
  <c r="E98" i="2" s="1"/>
  <c r="E97" i="2" s="1"/>
  <c r="E96" i="2" s="1"/>
  <c r="E95" i="2" s="1"/>
  <c r="E94" i="2" s="1"/>
  <c r="E93" i="2" s="1"/>
  <c r="E92" i="2" s="1"/>
  <c r="E91" i="2" s="1"/>
  <c r="E90" i="2" s="1"/>
  <c r="E89" i="2" s="1"/>
  <c r="E88" i="2" s="1"/>
  <c r="E87" i="2" s="1"/>
  <c r="E86" i="2" s="1"/>
  <c r="E85" i="2" s="1"/>
  <c r="E84" i="2" s="1"/>
  <c r="E83" i="2" s="1"/>
  <c r="E82" i="2" s="1"/>
  <c r="E81" i="2" s="1"/>
  <c r="E80" i="2" s="1"/>
  <c r="E79" i="2" s="1"/>
  <c r="E78" i="2" s="1"/>
  <c r="E77" i="2" s="1"/>
  <c r="E76" i="2" s="1"/>
  <c r="E75" i="2" s="1"/>
  <c r="E74" i="2" s="1"/>
  <c r="E73" i="2" s="1"/>
  <c r="E72" i="2" s="1"/>
  <c r="E71" i="2" s="1"/>
  <c r="E70" i="2" s="1"/>
  <c r="E69" i="2" s="1"/>
  <c r="E68" i="2" s="1"/>
  <c r="E67" i="2" s="1"/>
  <c r="E66" i="2" s="1"/>
  <c r="E65" i="2" s="1"/>
  <c r="E64" i="2" s="1"/>
  <c r="E63" i="2" s="1"/>
  <c r="E62" i="2" s="1"/>
  <c r="E61" i="2" s="1"/>
  <c r="E60" i="2" s="1"/>
  <c r="E59" i="2" s="1"/>
  <c r="E58" i="2" s="1"/>
  <c r="E57" i="2" s="1"/>
  <c r="E56" i="2" s="1"/>
  <c r="E55" i="2" s="1"/>
  <c r="E54" i="2" s="1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30" i="2" s="1"/>
  <c r="E29" i="2" s="1"/>
  <c r="E28" i="2" s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E17" i="2" s="1"/>
  <c r="E16" i="2" s="1"/>
  <c r="E15" i="2" s="1"/>
  <c r="E14" i="2" s="1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2" i="2" s="1"/>
  <c r="H2" i="2" s="1"/>
  <c r="K2" i="2" l="1"/>
</calcChain>
</file>

<file path=xl/sharedStrings.xml><?xml version="1.0" encoding="utf-8"?>
<sst xmlns="http://schemas.openxmlformats.org/spreadsheetml/2006/main" count="344" uniqueCount="273">
  <si>
    <t>Liq</t>
  </si>
  <si>
    <t>Mov</t>
  </si>
  <si>
    <t>Histórico</t>
  </si>
  <si>
    <t>Valor</t>
  </si>
  <si>
    <t>Saldo</t>
  </si>
  <si>
    <t>TED - RECEBIMENTO DE TED - SPB</t>
  </si>
  <si>
    <t>LIQUIDO DAS OPERAÇÕES BM&amp;F PR. 10/08/2020 NC. 896947</t>
  </si>
  <si>
    <t>LIQUIDO DAS OPERAÇÕES BMF PR. 10/08/2020 NC. 896947</t>
  </si>
  <si>
    <t>AJUSTE NA POSIÇÃO PR. 10/08/2020 NC. 896947</t>
  </si>
  <si>
    <t>* PROV * COMPRA DE OFERTA DE AÇÕES BRLJQQACNOR5 S/ 1.223</t>
  </si>
  <si>
    <t>OPERAÇÕES EM BOLSA PR 07/08/2020 NOTA Nº 24729479</t>
  </si>
  <si>
    <t>LIQUIDO DAS OPERAÇÕES BMF PR. 07/08/2020 NC. 877464</t>
  </si>
  <si>
    <t>AJUSTE NA POSIÇÃO PR. 07/08/2020 NC. 877464</t>
  </si>
  <si>
    <t>LIQUIDO DAS OPERAÇÕES BM&amp;F PR. 07/08/2020 NC. 877464</t>
  </si>
  <si>
    <t>OPERAÇÕES EM BOLSA PR 06/08/2020 NOTA Nº 24681804</t>
  </si>
  <si>
    <t>AJUSTE NA POSIÇÃO PR. 06/08/2020 NC. 856845</t>
  </si>
  <si>
    <t>OPERAÇÕES EM BOLSA PR 05/08/2020 NOTA Nº 24632577</t>
  </si>
  <si>
    <t>LIQUIDO DAS OPERAÇÕES BMF PR. 05/08/2020 NC. 836100</t>
  </si>
  <si>
    <t>AJUSTE NA POSIÇÃO PR. 05/08/2020 NC. 836100</t>
  </si>
  <si>
    <t>LIQUIDO DAS OPERAÇÕES BM&amp;F PR. 05/08/2020 NC. 836100</t>
  </si>
  <si>
    <t>DEBITO REF.TAXA DE RENOVAÇÃO-BTC BOVA11</t>
  </si>
  <si>
    <t>EMOLUMENTOS BTC</t>
  </si>
  <si>
    <t>OPERAÇÕES EM BOLSA PR 31/07/2020 NOTA Nº 24422581</t>
  </si>
  <si>
    <t>TED BCO 260 AGE 1 CTA 5170124 - RETIRADA EM C/C</t>
  </si>
  <si>
    <t>LIQUIDO DAS OPERAÇÕES BMF PR. 27/07/2020 NC. 698189</t>
  </si>
  <si>
    <t>AJUSTE NA POSIÇÃO PR. 27/07/2020 NC. 698189</t>
  </si>
  <si>
    <t>LIQUIDO DAS OPERAÇÕES BM&amp;F PR. 27/07/2020 NC. 698189</t>
  </si>
  <si>
    <t>OPERAÇÕES EM BOLSA PR 24/07/2020 NOTA Nº 24156262</t>
  </si>
  <si>
    <t>AJUSTE NA POSIÇÃO PR. 24/07/2020 NC. 678449</t>
  </si>
  <si>
    <t>AJUSTE NA POSIÇÃO PR. 23/07/2020 NC. 658342</t>
  </si>
  <si>
    <t>OPERAÇÕES EM BOLSA LIQ. D+1 PR 23/07/2020 NOTA Nº 24097042</t>
  </si>
  <si>
    <t>AJUSTE NA POSIÇÃO PR. 22/07/2020 NC. 637867</t>
  </si>
  <si>
    <t>AJUSTE NA POSIÇÃO PR. 21/07/2020 NC. 617110</t>
  </si>
  <si>
    <t>IRRF SOBRE OPERAÇÕES EM BOLSA 23978433</t>
  </si>
  <si>
    <t>OPERAÇÕES EM BOLSA LIQ. D+1 PR 21/07/2020 NOTA Nº 23978433</t>
  </si>
  <si>
    <t>OPERAÇÕES EM BOLSA PR 20/07/2020 NOTA Nº 23913583</t>
  </si>
  <si>
    <t>LIQUIDO DAS OPERAÇÕES BMF PR. 20/07/2020 NC. 597782</t>
  </si>
  <si>
    <t>AJUSTE NA POSIÇÃO PR. 20/07/2020 NC. 597782</t>
  </si>
  <si>
    <t>LIQUIDO DAS OPERAÇÕES BM&amp;F PR. 20/07/2020 NC. 597782</t>
  </si>
  <si>
    <t>OPERAÇÕES EM BOLSA PR 17/07/2020 NOTA Nº 23858119</t>
  </si>
  <si>
    <t>LIQUIDO DAS OPERAÇÕES BMF PR. 17/07/2020 NC. 579001</t>
  </si>
  <si>
    <t>AJUSTE NA POSIÇÃO PR. 17/07/2020 NC. 579001</t>
  </si>
  <si>
    <t>LIQUIDO DAS OPERAÇÕES BM&amp;F PR. 17/07/2020 NC. 579001</t>
  </si>
  <si>
    <t>OPERAÇÕES EM BOLSA PR 16/07/2020 NOTA Nº 23808931</t>
  </si>
  <si>
    <t>LIQUIDO DAS OPERAÇÕES BMF PR. 16/07/2020 NC. 559629</t>
  </si>
  <si>
    <t>AJUSTE NA POSIÇÃO PR. 16/07/2020 NC. 559629</t>
  </si>
  <si>
    <t>LIQUIDO DAS OPERAÇÕES BM&amp;F PR. 16/07/2020 NC. 559629</t>
  </si>
  <si>
    <t>OPERAÇÕES EM BOLSA LIQ. D+1 PR 16/07/2020 NOTA Nº 23808932</t>
  </si>
  <si>
    <t>AJUSTE NA POSIÇÃO PR. 15/07/2020 NC. 539677</t>
  </si>
  <si>
    <t>AJUSTE NA POSIÇÃO PR. 14/07/2020 NC. 519451</t>
  </si>
  <si>
    <t>AJUSTE NA POSIÇÃO PR. 13/07/2020 NC. 499935</t>
  </si>
  <si>
    <t>AJUSTE NA POSIÇÃO PR. 10/07/2020 NC. 481291</t>
  </si>
  <si>
    <t>AJUSTE NA POSIÇÃO PR. 09/07/2020 NC. 461890</t>
  </si>
  <si>
    <t>AJUSTE NA POSIÇÃO PR. 08/07/2020 NC. 442403</t>
  </si>
  <si>
    <t>OPERAÇÕES EM BOLSA PR 07/07/2020 NOTA Nº 23436179</t>
  </si>
  <si>
    <t>AJUSTE NA POSIÇÃO PR. 07/07/2020 NC. 422849</t>
  </si>
  <si>
    <t>AJUSTE NA POSIÇÃO PR. 06/07/2020 NC. 403857</t>
  </si>
  <si>
    <t>AJUSTE NA POSIÇÃO PR. 03/07/2020 NC. 387300</t>
  </si>
  <si>
    <t>OPERAÇÕES EM BOLSA PR 02/07/2020 NOTA Nº 23284610</t>
  </si>
  <si>
    <t>AJUSTE NA POSIÇÃO PR. 02/07/2020 NC. 368883</t>
  </si>
  <si>
    <t>AJUSTE NA POSIÇÃO PR. 01/07/2020 NC. 350412</t>
  </si>
  <si>
    <t>AJUSTE NA POSIÇÃO PR. 30/06/2020 NC. 332446</t>
  </si>
  <si>
    <t>AJUSTE NA POSIÇÃO PR. 29/06/2020 NC. 314433</t>
  </si>
  <si>
    <t>LIQUIDO DAS OPERAÇÕES BM&amp;F PR. 29/06/2020 NC. 314433</t>
  </si>
  <si>
    <t>DEBITO REF.TAXA DE REMUNERAÇÃO-BTC BOVA11</t>
  </si>
  <si>
    <t>AJUSTE NA POSIÇÃO PR. 26/06/2020 NC. 296603</t>
  </si>
  <si>
    <t>AJUSTE NA POSIÇÃO PR. 25/06/2020 NC. 278316</t>
  </si>
  <si>
    <t>AJUSTE NA POSIÇÃO PR. 24/06/2020 NC. 259688</t>
  </si>
  <si>
    <t>AJUSTE NA POSIÇÃO PR. 23/06/2020 NC. 241084</t>
  </si>
  <si>
    <t>AJUSTE NA POSIÇÃO PR. 22/06/2020 NC. 222989</t>
  </si>
  <si>
    <t>AJUSTE NA POSIÇÃO PR. 19/06/2020 NC. 205038</t>
  </si>
  <si>
    <t>AJUSTE NA POSIÇÃO PR. 18/06/2020 NC. 186930</t>
  </si>
  <si>
    <t>OPERAÇÕES EM BOLSA PR 17/06/2020 NOTA Nº 22778460</t>
  </si>
  <si>
    <t>LIQUIDO DAS OPERAÇÕES BMF PR. 17/06/2020 NC. 168683</t>
  </si>
  <si>
    <t>AJUSTE NA POSIÇÃO PR. 17/06/2020 NC. 168683</t>
  </si>
  <si>
    <t>LIQUIDO DAS OPERAÇÕES BM&amp;F PR. 17/06/2020 NC. 168683</t>
  </si>
  <si>
    <t>OPERAÇÕES EM BOLSA PR 16/06/2020 NOTA Nº 22726302</t>
  </si>
  <si>
    <t>AJUSTE NA POSIÇÃO PR. 16/06/2020 NC. 149941</t>
  </si>
  <si>
    <t>OPERAÇÕES EM BOLSA PR 15/06/2020 NOTA Nº 22667488</t>
  </si>
  <si>
    <t>LIQUIDO DAS OPERAÇÕES BMF PR. 15/06/2020 NC. 131404</t>
  </si>
  <si>
    <t>AJUSTE DAY-TRADE PR. 15/06/2020 NC. 131404</t>
  </si>
  <si>
    <t>AJUSTE NA POSIÇÃO PR. 15/06/2020 NC. 131404</t>
  </si>
  <si>
    <t>LIQUIDO DAS OPERAÇÕES BM&amp;F PR. 15/06/2020 NC. 131404</t>
  </si>
  <si>
    <t>LIQUIDO DAS OPERAÇÕES BMF PR. 12/06/2020 NC. 113545</t>
  </si>
  <si>
    <t>AJUSTE NA POSIÇÃO PR. 12/06/2020 NC. 113545</t>
  </si>
  <si>
    <t>LIQUIDO DAS OPERAÇÕES BM&amp;F PR. 12/06/2020 NC. 113545</t>
  </si>
  <si>
    <t>LIQUIDO DAS OPERAÇÕES BM&amp;F PR. 05/06/2020 NC. 40013</t>
  </si>
  <si>
    <t>LIQUIDO DAS OPERAÇÕES BMF PR. 05/06/2020 NC. 40013</t>
  </si>
  <si>
    <t>AJUSTE DAY-TRADE PR. 05/06/2020 NC. 40013</t>
  </si>
  <si>
    <t>IRRF S/DAY-TRADE PR. 05/06/2020 NC. 40013</t>
  </si>
  <si>
    <t>LIQUIDO DAS OPERAÇÕES BM&amp;F PR. 04/06/2020 NC. 21655</t>
  </si>
  <si>
    <t>LIQUIDO DAS OPERAÇÕES BMF PR. 04/06/2020 NC. 21655</t>
  </si>
  <si>
    <t>AJUSTE NA POSIÇÃO PR. 04/06/2020 NC. 21655</t>
  </si>
  <si>
    <t>AJUSTE DAY-TRADE PR. 04/06/2020 NC. 21655</t>
  </si>
  <si>
    <t>OPERAÇÕES EM BOLSA PR 03/06/2020 NOTA Nº 22235970</t>
  </si>
  <si>
    <t>LIQUIDO DAS OPERAÇÕES BMF PR. 03/06/2020 NC. 3233</t>
  </si>
  <si>
    <t>AJUSTE NA POSIÇÃO PR. 03/06/2020 NC. 3233</t>
  </si>
  <si>
    <t>LIQUIDO DAS OPERAÇÕES BM&amp;F PR. 03/06/2020 NC. 3233</t>
  </si>
  <si>
    <t>OPERAÇÕES EM BOLSA PR 02/06/2020 NOTA Nº 22176539</t>
  </si>
  <si>
    <t>RESGATE SA RF Ativo FI LP</t>
  </si>
  <si>
    <t>IOF S/RESGATE FUNDOS SA RF Ativo FI LP</t>
  </si>
  <si>
    <t>LIQUIDO DAS OPERAÇÕES BM&amp;F PR. 27/05/2020 NC. 907873</t>
  </si>
  <si>
    <t>LIQUIDO DAS OPERAÇÕES BMF PR. 27/05/2020 NC. 907873</t>
  </si>
  <si>
    <t>AJUSTE DAY-TRADE PR. 27/05/2020 NC. 907873</t>
  </si>
  <si>
    <t>TED TER BCO 237 AGE 2856 CTA 19361 5 - TED APLICAÇÃO FUNDOS SulAmérica Renda Fix</t>
  </si>
  <si>
    <t>OPERAÇÕES EM BOLSA PR 12/05/2020 NOTA Nº 21547735</t>
  </si>
  <si>
    <t>OPERAÇÕES EM BOLSA PR 08/05/2020 NOTA Nº 21473188</t>
  </si>
  <si>
    <t>OPERAÇÕES EM BOLSA PR 30/04/2020 NOTA Nº 21268395</t>
  </si>
  <si>
    <t>OPERAÇÕES EM BOLSA PR 29/04/2020 NOTA Nº 21224162</t>
  </si>
  <si>
    <t>OPERAÇÕES EM BOLSA PR 16/04/2020 NOTA Nº 20881410</t>
  </si>
  <si>
    <t>LIQUIDO DAS OPERAÇÕES BMF PR. 16/04/2020 NC. 468647</t>
  </si>
  <si>
    <t>AJUSTE NA POSIÇÃO PR. 16/04/2020 NC. 468647</t>
  </si>
  <si>
    <t>LIQUIDO DAS OPERAÇÕES BM&amp;F PR. 16/04/2020 NC. 468647</t>
  </si>
  <si>
    <t>LIQUIDO DAS OPERAÇÕES BM&amp;F PR. 15/04/2020 NC. 453865</t>
  </si>
  <si>
    <t>LIQUIDO DAS OPERAÇÕES BMF PR. 15/04/2020 NC. 453865</t>
  </si>
  <si>
    <t>AJUSTE NA POSIÇÃO PR. 15/04/2020 NC. 453865</t>
  </si>
  <si>
    <t>OPERAÇÕES EM BOLSA PR 06/04/2020 NOTA Nº 20623043</t>
  </si>
  <si>
    <t>OPERAÇÕES EM BOLSA PR 03/04/2020 NOTA Nº 20584133</t>
  </si>
  <si>
    <t>LIQUIDO DAS OPERAÇÕES BM&amp;F PR. 03/04/2020 NC. 350597</t>
  </si>
  <si>
    <t>LIQUIDO DAS OPERAÇÕES BMF PR. 03/04/2020 NC. 350597</t>
  </si>
  <si>
    <t>AJUSTE DAY-TRADE PR. 03/04/2020 NC. 350597</t>
  </si>
  <si>
    <t>AJUSTE NA POSIÇÃO PR. 03/04/2020 NC. 350597</t>
  </si>
  <si>
    <t>IRRF S/DAY-TRADE PR. 03/04/2020 NC. 350597</t>
  </si>
  <si>
    <t>OPERAÇÕES EM BOLSA PR 02/04/2020 NOTA Nº 20545661</t>
  </si>
  <si>
    <t>AJUSTE NA POSIÇÃO PR. 02/04/2020 NC. 336597</t>
  </si>
  <si>
    <t>AJUSTE NA POSIÇÃO PR. 01/04/2020 NC. 322828</t>
  </si>
  <si>
    <t>AJUSTE NA POSIÇÃO PR. 31/03/2020 NC. 309279</t>
  </si>
  <si>
    <t>AJUSTE NA POSIÇÃO PR. 30/03/2020 NC. 296178</t>
  </si>
  <si>
    <t>LIQUIDO DAS OPERAÇÕES BM&amp;F PR. 30/03/2020 NC. 296178</t>
  </si>
  <si>
    <t>AJUSTE NA POSIÇÃO PR. 27/03/2020 NC. 283183</t>
  </si>
  <si>
    <t>AJUSTE NA POSIÇÃO PR. 26/03/2020 NC. 269785</t>
  </si>
  <si>
    <t>AJUSTE NA POSIÇÃO PR. 25/03/2020 NC. 256582</t>
  </si>
  <si>
    <t>AJUSTE NA POSIÇÃO PR. 24/03/2020 NC. 244012</t>
  </si>
  <si>
    <t>AJUSTE NA POSIÇÃO PR. 23/03/2020 NC. 232635</t>
  </si>
  <si>
    <t>AJUSTE NA POSIÇÃO PR. 20/03/2020 NC. 221483</t>
  </si>
  <si>
    <t>AJUSTE NA POSIÇÃO PR. 19/03/2020 NC. 211293</t>
  </si>
  <si>
    <t>AJUSTE NA POSIÇÃO PR. 18/03/2020 NC. 201614</t>
  </si>
  <si>
    <t>AJUSTE NA POSIÇÃO PR. 17/03/2020 NC. 192327</t>
  </si>
  <si>
    <t>AJUSTE NA POSIÇÃO PR. 16/03/2020 NC. 183862</t>
  </si>
  <si>
    <t>AJUSTE NA POSIÇÃO PR. 13/03/2020 NC. 175232</t>
  </si>
  <si>
    <t>AJUSTE NA POSIÇÃO PR. 12/03/2020 NC. 167649</t>
  </si>
  <si>
    <t>AJUSTE NA POSIÇÃO PR. 11/03/2020 NC. 155270</t>
  </si>
  <si>
    <t>AJUSTE NA POSIÇÃO PR. 10/03/2020 NC. 142272</t>
  </si>
  <si>
    <t>AJUSTE NA POSIÇÃO PR. 09/03/2020 NC. 130480</t>
  </si>
  <si>
    <t>OPERAÇÕES EM BOLSA PR 06/03/2020 NOTA Nº 19694707</t>
  </si>
  <si>
    <t>AJUSTE NA POSIÇÃO PR. 06/03/2020 NC. 117385</t>
  </si>
  <si>
    <t>OPERAÇÕES EM BOLSA PR 05/03/2020 NOTA Nº 19660857</t>
  </si>
  <si>
    <t>AJUSTE NA POSIÇÃO PR. 05/03/2020 NC. 103690</t>
  </si>
  <si>
    <t>AJUSTE NA POSIÇÃO PR. 04/03/2020 NC. 90766</t>
  </si>
  <si>
    <t>AJUSTE NA POSIÇÃO PR. 03/03/2020 NC. 77175</t>
  </si>
  <si>
    <t>AJUSTE NA POSIÇÃO PR. 02/03/2020 NC. 64272</t>
  </si>
  <si>
    <t>AJUSTE NA POSIÇÃO PR. 28/02/2020 NC. 51535</t>
  </si>
  <si>
    <t>LIQUIDO DAS OPERAÇÕES BM&amp;F PR. 27/02/2020 NC. 38619</t>
  </si>
  <si>
    <t>AJUSTE NA POSIÇÃO PR. 27/02/2020 NC. 38619</t>
  </si>
  <si>
    <t>AJUSTE NA POSIÇÃO PR. 26/02/2020 NC. 27696</t>
  </si>
  <si>
    <t>AJUSTE NA POSIÇÃO PR. 21/02/2020 NC. 15414</t>
  </si>
  <si>
    <t>AJUSTE NA POSIÇÃO PR. 20/02/2020 NC. 2645</t>
  </si>
  <si>
    <t>AJUSTE NA POSIÇÃO PR. 19/02/2020 NC. 986950</t>
  </si>
  <si>
    <t>AJUSTE NA POSIÇÃO PR. 18/02/2020 NC. 974245</t>
  </si>
  <si>
    <t>AJUSTE NA POSIÇÃO PR. 17/02/2020 NC. 962262</t>
  </si>
  <si>
    <t>AJUSTE NA POSIÇÃO PR. 14/02/2020 NC. 950138</t>
  </si>
  <si>
    <t>AJUSTE NA POSIÇÃO PR. 13/02/2020 NC. 937494</t>
  </si>
  <si>
    <t>LIQUIDO DAS OPERAÇÕES BM&amp;F PR. 12/02/2020 NC. 924811</t>
  </si>
  <si>
    <t>LIQUIDO DAS OPERAÇÕES BMF PR. 12/02/2020 NC. 924811</t>
  </si>
  <si>
    <t>AJUSTE NA POSIÇÃO PR. 12/02/2020 NC. 924811</t>
  </si>
  <si>
    <t>OPERAÇÕES EM BOLSA PR 11/02/2020 NOTA Nº 19159690</t>
  </si>
  <si>
    <t>AJUSTE NA POSIÇÃO PR. 11/02/2020 NC. 911753</t>
  </si>
  <si>
    <t>AJUSTE NA POSIÇÃO PR. 10/02/2020 NC. 898922</t>
  </si>
  <si>
    <t>AJUSTE NA POSIÇÃO PR. 07/02/2020 NC. 886486</t>
  </si>
  <si>
    <t>AJUSTE NA POSIÇÃO PR. 06/02/2020 NC. 873496</t>
  </si>
  <si>
    <t>AJUSTE NA POSIÇÃO PR. 05/02/2020 NC. 861015</t>
  </si>
  <si>
    <t>AJUSTE NA POSIÇÃO PR. 04/02/2020 NC. 848566</t>
  </si>
  <si>
    <t>AJUSTE NA POSIÇÃO PR. 03/02/2020 NC. 836304</t>
  </si>
  <si>
    <t>OPERAÇÕES EM BOLSA PR 31/01/2020 NOTA Nº 18934102</t>
  </si>
  <si>
    <t>LIQUIDO DAS OPERAÇÕES BM&amp;F PR. 31/01/2020 NC. 824355</t>
  </si>
  <si>
    <t>LIQUIDO DAS OPERAÇÕES BMF PR. 31/01/2020 NC. 824355</t>
  </si>
  <si>
    <t>AJUSTE NA POSIÇÃO PR. 31/01/2020 NC. 824355</t>
  </si>
  <si>
    <t>OPERAÇÕES EM BOLSA PR 30/01/2020 NOTA Nº 18904168</t>
  </si>
  <si>
    <t>LIQUIDO DAS OPERAÇÕES BMF PR. 30/01/2020 NC. 811973</t>
  </si>
  <si>
    <t>AJUSTE NA POSIÇÃO PR. 30/01/2020 NC. 811973</t>
  </si>
  <si>
    <t>LIQUIDO DAS OPERAÇÕES BM&amp;F PR. 30/01/2020 NC. 811973</t>
  </si>
  <si>
    <t>AJUSTE NA POSIÇÃO PR. 29/01/2020 NC. 799657</t>
  </si>
  <si>
    <t>AJUSTE NA POSIÇÃO PR. 28/01/2020 NC. 787385</t>
  </si>
  <si>
    <t>AJUSTE NA POSIÇÃO PR. 27/01/2020 NC. 775345</t>
  </si>
  <si>
    <t>OPERAÇÕES EM BOLSA PR 24/01/2020 NOTA Nº 18780954</t>
  </si>
  <si>
    <t>LIQUIDO DAS OPERAÇÕES BMF PR. 24/01/2020 NC. 763699</t>
  </si>
  <si>
    <t>AJUSTE NA POSIÇÃO PR. 24/01/2020 NC. 763699</t>
  </si>
  <si>
    <t>LIQUIDO DAS OPERAÇÕES BM&amp;F PR. 24/01/2020 NC. 763699</t>
  </si>
  <si>
    <t>AJUSTE NA POSIÇÃO PR. 23/01/2020 NC. 751927</t>
  </si>
  <si>
    <t>AJUSTE NA POSIÇÃO PR. 22/01/2020 NC. 740374</t>
  </si>
  <si>
    <t>AJUSTE NA POSIÇÃO PR. 21/01/2020 NC. 728515</t>
  </si>
  <si>
    <t>AJUSTE NA POSIÇÃO PR. 20/01/2020 NC. 717426</t>
  </si>
  <si>
    <t>AJUSTE NA POSIÇÃO PR. 17/01/2020 NC. 706259</t>
  </si>
  <si>
    <t>IRRF SOBRE OPERAÇÕES EM BOLSA 18579106</t>
  </si>
  <si>
    <t>OPERAÇÕES EM BOLSA PR 16/01/2020 NOTA Nº 18579106</t>
  </si>
  <si>
    <t>AJUSTE NA POSIÇÃO PR. 16/01/2020 NC. 694671</t>
  </si>
  <si>
    <t>OPERAÇÕES EM BOLSA PR 15/01/2020 NOTA Nº 18545780</t>
  </si>
  <si>
    <t>LIQUIDO DAS OPERAÇÕES BMF PR. 15/01/2020 NC. 683031</t>
  </si>
  <si>
    <t>AJUSTE NA POSIÇÃO PR. 15/01/2020 NC. 683031</t>
  </si>
  <si>
    <t>LIQUIDO DAS OPERAÇÕES BM&amp;F PR. 15/01/2020 NC. 683031</t>
  </si>
  <si>
    <t>OPERAÇÕES EM BOLSA PR 14/01/2020 NOTA Nº 18513199</t>
  </si>
  <si>
    <t>AJUSTE NA POSIÇÃO PR. 14/01/2020 NC. 672035</t>
  </si>
  <si>
    <t>IRRF SOBRE OPERAÇÕES EM BOLSA 18314101</t>
  </si>
  <si>
    <t>OPERAÇÕES EM BOLSA PR 13/01/2020 NOTA Nº 18480725</t>
  </si>
  <si>
    <t>MULTA S/ SALDO DEVEDOR EM C/C NO DIA ANTERIOR</t>
  </si>
  <si>
    <t>AJUSTE NA POSIÇÃO PR. 13/01/2020 NC. 660844</t>
  </si>
  <si>
    <t>AJUSTE NA POSIÇÃO PR. 10/01/2020 NC. 650066</t>
  </si>
  <si>
    <t>AJUSTE NA POSIÇÃO PR. 09/01/2020 NC. 638912</t>
  </si>
  <si>
    <t>DEBITO REF.TAXA DE REMUNERAÇÃO-BTC CMIG4</t>
  </si>
  <si>
    <t>AJUSTE NA POSIÇÃO PR. 08/01/2020 NC. 627623</t>
  </si>
  <si>
    <t>OPERAÇÕES EM BOLSA PR 07/01/2020 NOTA Nº 18348931</t>
  </si>
  <si>
    <t>LIQUIDO DAS OPERAÇÕES BMF PR. 07/01/2020 NC. 616656</t>
  </si>
  <si>
    <t>AJUSTE NA POSIÇÃO PR. 07/01/2020 NC. 616656</t>
  </si>
  <si>
    <t>LIQUIDO DAS OPERAÇÕES BM&amp;F PR. 07/01/2020 NC. 616656</t>
  </si>
  <si>
    <t>OPERAÇÕES EM BOLSA PR 06/01/2020 NOTA Nº 18314101</t>
  </si>
  <si>
    <t>AJUSTE NA POSIÇÃO PR. 06/01/2020 NC. 606014</t>
  </si>
  <si>
    <t>AJUSTE NA POSIÇÃO PR. 03/01/2020 NC. 595966</t>
  </si>
  <si>
    <t>RESGATE CA Deb Inc CP FIC FIM</t>
  </si>
  <si>
    <t>AJUSTE NA POSIÇÃO PR. 02/01/2020 NC. 586766</t>
  </si>
  <si>
    <t>OPERAÇÕES EM BOLSA PR 30/12/2019 NOTA Nº 18218512</t>
  </si>
  <si>
    <t>AJUSTE NA POSIÇÃO PR. 30/12/2019 NC. 578492</t>
  </si>
  <si>
    <t>AJUSTE NA POSIÇÃO PR. 27/12/2019 NC. 569614</t>
  </si>
  <si>
    <t>LIQUIDO DAS OPERAÇÕES BM&amp;F PR. 27/12/2019 NC. 569614</t>
  </si>
  <si>
    <t>AJUSTE NA POSIÇÃO PR. 26/12/2019 NC. 561050</t>
  </si>
  <si>
    <t>AJUSTE NA POSIÇÃO PR. 23/12/2019 NC. 552490</t>
  </si>
  <si>
    <t>LIQUIDO DAS OPERAÇÕES BMF PR. 20/12/2019 NC. 543192</t>
  </si>
  <si>
    <t>AJUSTE NA POSIÇÃO PR. 20/12/2019 NC. 543192</t>
  </si>
  <si>
    <t>LIQUIDO DAS OPERAÇÕES BM&amp;F PR. 20/12/2019 NC. 543192</t>
  </si>
  <si>
    <t>OPERAÇÕES EM BOLSA PR 19/12/2019 NOTA Nº 18078081</t>
  </si>
  <si>
    <t>OPERAÇÕES EM BOLSA PR 13/12/2019 NOTA Nº 17948067</t>
  </si>
  <si>
    <t>IRRF SOBRE OPERAÇÕES EM BOLSA 17744320</t>
  </si>
  <si>
    <t>OPERAÇÕES EM BOLSA PR 06/12/2019 NOTA Nº 17801694</t>
  </si>
  <si>
    <t>TRANSFERÊNCIA APLICAÇÃO CLUBE DE INVESTIMENTOS 9541</t>
  </si>
  <si>
    <t>OPERAÇÕES EM BOLSA PR 04/12/2019 NOTA Nº 17744320</t>
  </si>
  <si>
    <t>OPERAÇÕES EM BOLSA PR 28/11/2019 NOTA Nº 17640994</t>
  </si>
  <si>
    <t>JUROS S/ CAPITAL DE CLIENTES BBAS3 S/ 2.798</t>
  </si>
  <si>
    <t>OPERAÇÕES EM BOLSA PR 25/11/2019 NOTA Nº 17566844</t>
  </si>
  <si>
    <t>OPERAÇÕES EM BOLSA PR 04/11/2019 NOTA Nº 17228307</t>
  </si>
  <si>
    <t>PAGAMENTO RESTITUIÇÃO DE CAPITAL EM DINHEIRO QUAL3 600</t>
  </si>
  <si>
    <t>OPERAÇÕES EM BOLSA PR 31/10/2019 NOTA Nº 17174111</t>
  </si>
  <si>
    <t>DEBITO REF.TAXA DE REMUNERAÇÃO-BTC ITUB4</t>
  </si>
  <si>
    <t>OPERAÇÕES EM BOLSA PR 24/10/2019 NOTA Nº 17057837</t>
  </si>
  <si>
    <t>IRRF SOBRE OPERAÇÕES EM BOLSA 17034373</t>
  </si>
  <si>
    <t>OPERAÇÕES EM BOLSA PR 23/10/2019 NOTA Nº 17034373</t>
  </si>
  <si>
    <t>OPERAÇÕES EM BOLSA PR 21/10/2019 NOTA Nº 16987708</t>
  </si>
  <si>
    <t>COMPRA DE OFERTA DE AÇÕES BRBBASACNOR3 2.798</t>
  </si>
  <si>
    <t>OPERAÇÕES EM BOLSA PR 18/10/2019 NOTA Nº 16967257</t>
  </si>
  <si>
    <t>OPERAÇÕES EM BOLSA PR 07/10/2019 NOTA Nº 16779434</t>
  </si>
  <si>
    <t>TED BCO 341 AGE 8790 CTA 12010 - RETIRADA EM C/C</t>
  </si>
  <si>
    <t>OPERAÇÕES EM BOLSA PR 30/09/2019 NOTA Nº 16668683</t>
  </si>
  <si>
    <t>OPERAÇÕES EM BOLSA PR 25/09/2019 NOTA Nº 16613152</t>
  </si>
  <si>
    <t>IRRF SOBRE OPERAÇÕES EM BOLSA 16209057</t>
  </si>
  <si>
    <t>OPERAÇÕES EM BOLSA PR 29/08/2019 NOTA Nº 16209057</t>
  </si>
  <si>
    <t>OPERAÇÕES EM BOLSA PR 27/08/2019 NOTA Nº 16172636</t>
  </si>
  <si>
    <t>OPERAÇÕES EM BOLSA PR 26/08/2019 NOTA Nº 16152489</t>
  </si>
  <si>
    <t>RESGATE CLUBE PARA CONTA CORRENTE - [9541]</t>
  </si>
  <si>
    <t>IRRF S/ RESGATE QUOTAS CLUBES DE INVESTIMENTO - [389667]</t>
  </si>
  <si>
    <t>OPERAÇÕES EM BOLSA PR 23/08/2019 NOTA Nº 16129828</t>
  </si>
  <si>
    <t>OPERAÇÕES EM BOLSA PR 02/08/2019 NOTA Nº 15770099</t>
  </si>
  <si>
    <t>OPERAÇÕES EM BOLSA PR 15/07/2019 NOTA Nº 15472367</t>
  </si>
  <si>
    <t>LIQUIDO DAS OPERAÇÕES BMF PR. 15/07/2019 NC. 435313</t>
  </si>
  <si>
    <t>AJUSTE NA POSIÇÃO PR. 15/07/2019 NC. 435313</t>
  </si>
  <si>
    <t>LIQUIDO DAS OPERAÇÕES BM&amp;F PR. 15/07/2019 NC. 435313</t>
  </si>
  <si>
    <t>AJUSTE NA POSIÇÃO PR. 12/07/2019 NC. 425964</t>
  </si>
  <si>
    <t>AJUSTE NA POSIÇÃO PR. 11/07/2019 NC. 416249</t>
  </si>
  <si>
    <t>LIQUIDO DAS OPERAÇÕES BMF PR. 10/07/2019 NC. 406472</t>
  </si>
  <si>
    <t>AJUSTE NA POSIÇÃO PR. 10/07/2019 NC. 406472</t>
  </si>
  <si>
    <t>LIQUIDO DAS OPERAÇÕES BM&amp;F PR. 10/07/2019 NC. 406472</t>
  </si>
  <si>
    <t>TED TER BCO 237 AGE 2856 CTA 9937 6 - TED APLICAÇÃO FUNDOS CA Indosuez Debênture</t>
  </si>
  <si>
    <t>D+2</t>
  </si>
  <si>
    <t>Total</t>
  </si>
  <si>
    <t>Margem</t>
  </si>
  <si>
    <t>D+1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</si>
</sst>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 applyAlignment="1">
      <alignment horizontal="right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right"/>
    </xf>
    <xf numFmtId="4" fontId="0" fillId="33" borderId="0" xfId="0" applyNumberFormat="1" applyFill="1" applyAlignment="1">
      <alignment horizontal="right"/>
    </xf>
    <xf numFmtId="4" fontId="0" fillId="34" borderId="0" xfId="0" applyNumberFormat="1" applyFill="1" applyAlignment="1">
      <alignment horizontal="right"/>
    </xf>
    <xf numFmtId="164" fontId="0" fillId="0" borderId="0" xfId="0" applyNumberFormat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7"/>
  <sheetViews>
    <sheetView showGridLines="0" tabSelected="1" workbookViewId="0">
      <selection activeCell="K5" sqref="K5"/>
    </sheetView>
  </sheetViews>
  <sheetFormatPr defaultRowHeight="15" x14ac:dyDescent="0.25"/>
  <cols>
    <col min="1" max="1" width="36.5703125" bestFit="1" customWidth="1"/>
    <col min="2" max="2" width="32.28515625" customWidth="1"/>
    <col min="3" max="3" width="36.5703125" bestFit="1" customWidth="1"/>
    <col min="4" max="5" width="13.140625" customWidth="1"/>
    <col min="8" max="9" width="10.85546875" bestFit="1" customWidth="1"/>
    <col min="10" max="10" width="12.5703125" bestFit="1" customWidth="1"/>
    <col min="11" max="11" width="11.57031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I1" t="s">
        <v>272</v>
      </c>
      <c r="J1" t="s">
        <v>269</v>
      </c>
      <c r="K1" t="s">
        <v>270</v>
      </c>
      <c r="L1" t="s">
        <v>271</v>
      </c>
    </row>
    <row r="2" spans="1:12" x14ac:dyDescent="0.25">
      <c r="A2" s="9">
        <v>44054</v>
      </c>
      <c r="B2" s="9">
        <v>44054</v>
      </c>
      <c r="C2" s="3" t="s">
        <v>5</v>
      </c>
      <c r="D2" s="7">
        <v>30000</v>
      </c>
      <c r="E2" s="8">
        <f>D2+E3</f>
        <v>21064.909999999953</v>
      </c>
      <c r="H2" s="10">
        <f>E2</f>
        <v>21064.909999999953</v>
      </c>
      <c r="I2" s="10">
        <f>-4777.2+50842.97-6.11</f>
        <v>46059.66</v>
      </c>
      <c r="J2" s="10">
        <f>-107971.53</f>
        <v>-107971.53</v>
      </c>
      <c r="K2" s="10">
        <f>SUM(H2:J2)</f>
        <v>-40846.96000000005</v>
      </c>
      <c r="L2" s="10">
        <v>-766.39</v>
      </c>
    </row>
    <row r="3" spans="1:12" ht="30" x14ac:dyDescent="0.25">
      <c r="A3" s="9">
        <v>44054</v>
      </c>
      <c r="B3" s="9">
        <v>44053</v>
      </c>
      <c r="C3" s="5" t="s">
        <v>6</v>
      </c>
      <c r="D3" s="6">
        <v>-8.34</v>
      </c>
      <c r="E3" s="8">
        <f t="shared" ref="E3:E66" si="0">D3+E4</f>
        <v>-8935.0900000000456</v>
      </c>
      <c r="I3" s="10">
        <f>+SUM(H2:I2)</f>
        <v>67124.569999999949</v>
      </c>
    </row>
    <row r="4" spans="1:12" ht="30" x14ac:dyDescent="0.25">
      <c r="A4" s="9">
        <v>44054</v>
      </c>
      <c r="B4" s="9">
        <v>44053</v>
      </c>
      <c r="C4" s="3" t="s">
        <v>7</v>
      </c>
      <c r="D4" s="4">
        <v>-0.62</v>
      </c>
      <c r="E4" s="8">
        <f t="shared" si="0"/>
        <v>-8926.7500000000455</v>
      </c>
    </row>
    <row r="5" spans="1:12" ht="30" x14ac:dyDescent="0.25">
      <c r="A5" s="9">
        <v>44054</v>
      </c>
      <c r="B5" s="9">
        <v>44053</v>
      </c>
      <c r="C5" s="5" t="s">
        <v>8</v>
      </c>
      <c r="D5" s="8">
        <v>3505.2</v>
      </c>
      <c r="E5" s="8">
        <f t="shared" si="0"/>
        <v>-8926.1300000000447</v>
      </c>
    </row>
    <row r="6" spans="1:12" ht="30" x14ac:dyDescent="0.25">
      <c r="A6" s="9">
        <v>44054</v>
      </c>
      <c r="B6" s="9">
        <v>44053</v>
      </c>
      <c r="C6" s="3" t="s">
        <v>9</v>
      </c>
      <c r="D6" s="7">
        <v>-15470.95</v>
      </c>
      <c r="E6" s="8">
        <f t="shared" si="0"/>
        <v>-12431.330000000045</v>
      </c>
    </row>
    <row r="7" spans="1:12" ht="30" x14ac:dyDescent="0.25">
      <c r="A7" s="9">
        <v>44054</v>
      </c>
      <c r="B7" s="9">
        <v>44050</v>
      </c>
      <c r="C7" s="5" t="s">
        <v>10</v>
      </c>
      <c r="D7" s="8">
        <v>-6328.13</v>
      </c>
      <c r="E7" s="8">
        <f t="shared" si="0"/>
        <v>3039.6199999999562</v>
      </c>
    </row>
    <row r="8" spans="1:12" ht="30" x14ac:dyDescent="0.25">
      <c r="A8" s="9">
        <v>44053</v>
      </c>
      <c r="B8" s="9">
        <v>44050</v>
      </c>
      <c r="C8" s="3" t="s">
        <v>11</v>
      </c>
      <c r="D8" s="4">
        <v>-0.1</v>
      </c>
      <c r="E8" s="8">
        <f t="shared" si="0"/>
        <v>9367.7499999999563</v>
      </c>
    </row>
    <row r="9" spans="1:12" ht="30" x14ac:dyDescent="0.25">
      <c r="A9" s="9">
        <v>44053</v>
      </c>
      <c r="B9" s="9">
        <v>44050</v>
      </c>
      <c r="C9" s="5" t="s">
        <v>12</v>
      </c>
      <c r="D9" s="8">
        <v>-2814</v>
      </c>
      <c r="E9" s="8">
        <f t="shared" si="0"/>
        <v>9367.8499999999567</v>
      </c>
    </row>
    <row r="10" spans="1:12" ht="30" x14ac:dyDescent="0.25">
      <c r="A10" s="9">
        <v>44053</v>
      </c>
      <c r="B10" s="9">
        <v>44050</v>
      </c>
      <c r="C10" s="3" t="s">
        <v>13</v>
      </c>
      <c r="D10" s="4">
        <v>-1.39</v>
      </c>
      <c r="E10" s="8">
        <f t="shared" si="0"/>
        <v>12181.849999999957</v>
      </c>
    </row>
    <row r="11" spans="1:12" ht="30" x14ac:dyDescent="0.25">
      <c r="A11" s="9">
        <v>44053</v>
      </c>
      <c r="B11" s="9">
        <v>44049</v>
      </c>
      <c r="C11" s="5" t="s">
        <v>14</v>
      </c>
      <c r="D11" s="6">
        <v>-690.05</v>
      </c>
      <c r="E11" s="8">
        <f t="shared" si="0"/>
        <v>12183.239999999956</v>
      </c>
    </row>
    <row r="12" spans="1:12" ht="30" x14ac:dyDescent="0.25">
      <c r="A12" s="9">
        <v>44050</v>
      </c>
      <c r="B12" s="9">
        <v>44049</v>
      </c>
      <c r="C12" s="3" t="s">
        <v>15</v>
      </c>
      <c r="D12" s="7">
        <v>2567.4</v>
      </c>
      <c r="E12" s="8">
        <f t="shared" si="0"/>
        <v>12873.289999999955</v>
      </c>
    </row>
    <row r="13" spans="1:12" ht="30" x14ac:dyDescent="0.25">
      <c r="A13" s="9">
        <v>44050</v>
      </c>
      <c r="B13" s="9">
        <v>44048</v>
      </c>
      <c r="C13" s="5" t="s">
        <v>16</v>
      </c>
      <c r="D13" s="8">
        <v>-172064.39</v>
      </c>
      <c r="E13" s="8">
        <f t="shared" si="0"/>
        <v>10305.889999999956</v>
      </c>
    </row>
    <row r="14" spans="1:12" ht="30" x14ac:dyDescent="0.25">
      <c r="A14" s="9">
        <v>44049</v>
      </c>
      <c r="B14" s="9">
        <v>44048</v>
      </c>
      <c r="C14" s="5" t="s">
        <v>17</v>
      </c>
      <c r="D14" s="6">
        <v>-1.1599999999999999</v>
      </c>
      <c r="E14" s="8">
        <f t="shared" si="0"/>
        <v>182370.27999999997</v>
      </c>
    </row>
    <row r="15" spans="1:12" ht="30" x14ac:dyDescent="0.25">
      <c r="A15" s="9">
        <v>44049</v>
      </c>
      <c r="B15" s="9">
        <v>44048</v>
      </c>
      <c r="C15" s="3" t="s">
        <v>18</v>
      </c>
      <c r="D15" s="4">
        <v>-872.2</v>
      </c>
      <c r="E15" s="8">
        <f t="shared" si="0"/>
        <v>182371.43999999997</v>
      </c>
    </row>
    <row r="16" spans="1:12" ht="30" x14ac:dyDescent="0.25">
      <c r="A16" s="9">
        <v>44049</v>
      </c>
      <c r="B16" s="9">
        <v>44048</v>
      </c>
      <c r="C16" s="5" t="s">
        <v>19</v>
      </c>
      <c r="D16" s="6">
        <v>-15.29</v>
      </c>
      <c r="E16" s="8">
        <f t="shared" si="0"/>
        <v>183243.63999999998</v>
      </c>
    </row>
    <row r="17" spans="1:5" ht="30" x14ac:dyDescent="0.25">
      <c r="A17" s="9">
        <v>44047</v>
      </c>
      <c r="B17" s="9">
        <v>44047</v>
      </c>
      <c r="C17" s="5" t="s">
        <v>20</v>
      </c>
      <c r="D17" s="6">
        <v>-366.79</v>
      </c>
      <c r="E17" s="8">
        <f t="shared" si="0"/>
        <v>183258.93</v>
      </c>
    </row>
    <row r="18" spans="1:5" x14ac:dyDescent="0.25">
      <c r="A18" s="9">
        <v>44047</v>
      </c>
      <c r="B18" s="9">
        <v>44047</v>
      </c>
      <c r="C18" s="3" t="s">
        <v>21</v>
      </c>
      <c r="D18" s="4">
        <v>-18.72</v>
      </c>
      <c r="E18" s="8">
        <f t="shared" si="0"/>
        <v>183625.72</v>
      </c>
    </row>
    <row r="19" spans="1:5" ht="30" x14ac:dyDescent="0.25">
      <c r="A19" s="9">
        <v>44047</v>
      </c>
      <c r="B19" s="9">
        <v>44043</v>
      </c>
      <c r="C19" s="5" t="s">
        <v>22</v>
      </c>
      <c r="D19" s="8">
        <v>152660.01999999999</v>
      </c>
      <c r="E19" s="8">
        <f t="shared" si="0"/>
        <v>183644.44</v>
      </c>
    </row>
    <row r="20" spans="1:5" ht="30" x14ac:dyDescent="0.25">
      <c r="A20" s="9">
        <v>44046</v>
      </c>
      <c r="B20" s="9">
        <v>44046</v>
      </c>
      <c r="C20" s="3" t="s">
        <v>23</v>
      </c>
      <c r="D20" s="4">
        <v>-455</v>
      </c>
      <c r="E20" s="8">
        <f t="shared" si="0"/>
        <v>30984.420000000027</v>
      </c>
    </row>
    <row r="21" spans="1:5" ht="30" x14ac:dyDescent="0.25">
      <c r="A21" s="9">
        <v>44042</v>
      </c>
      <c r="B21" s="9">
        <v>44042</v>
      </c>
      <c r="C21" s="3" t="s">
        <v>23</v>
      </c>
      <c r="D21" s="7">
        <v>-4500</v>
      </c>
      <c r="E21" s="8">
        <f t="shared" si="0"/>
        <v>31439.420000000027</v>
      </c>
    </row>
    <row r="22" spans="1:5" ht="30" x14ac:dyDescent="0.25">
      <c r="A22" s="9">
        <v>44040</v>
      </c>
      <c r="B22" s="9">
        <v>44039</v>
      </c>
      <c r="C22" s="3" t="s">
        <v>24</v>
      </c>
      <c r="D22" s="4">
        <v>-9.3800000000000008</v>
      </c>
      <c r="E22" s="8">
        <f t="shared" si="0"/>
        <v>35939.420000000027</v>
      </c>
    </row>
    <row r="23" spans="1:5" ht="30" x14ac:dyDescent="0.25">
      <c r="A23" s="9">
        <v>44040</v>
      </c>
      <c r="B23" s="9">
        <v>44039</v>
      </c>
      <c r="C23" s="5" t="s">
        <v>25</v>
      </c>
      <c r="D23" s="8">
        <v>4375.8</v>
      </c>
      <c r="E23" s="8">
        <f t="shared" si="0"/>
        <v>35948.800000000025</v>
      </c>
    </row>
    <row r="24" spans="1:5" ht="30" x14ac:dyDescent="0.25">
      <c r="A24" s="9">
        <v>44040</v>
      </c>
      <c r="B24" s="9">
        <v>44039</v>
      </c>
      <c r="C24" s="3" t="s">
        <v>26</v>
      </c>
      <c r="D24" s="4">
        <v>-92.6</v>
      </c>
      <c r="E24" s="8">
        <f t="shared" si="0"/>
        <v>31573.000000000022</v>
      </c>
    </row>
    <row r="25" spans="1:5" ht="30" x14ac:dyDescent="0.25">
      <c r="A25" s="9">
        <v>44040</v>
      </c>
      <c r="B25" s="9">
        <v>44036</v>
      </c>
      <c r="C25" s="5" t="s">
        <v>27</v>
      </c>
      <c r="D25" s="8">
        <v>15997.65</v>
      </c>
      <c r="E25" s="8">
        <f t="shared" si="0"/>
        <v>31665.60000000002</v>
      </c>
    </row>
    <row r="26" spans="1:5" ht="30" x14ac:dyDescent="0.25">
      <c r="A26" s="9">
        <v>44039</v>
      </c>
      <c r="B26" s="9">
        <v>44036</v>
      </c>
      <c r="C26" s="3" t="s">
        <v>28</v>
      </c>
      <c r="D26" s="4">
        <v>180.4</v>
      </c>
      <c r="E26" s="8">
        <f t="shared" si="0"/>
        <v>15667.950000000023</v>
      </c>
    </row>
    <row r="27" spans="1:5" ht="30" x14ac:dyDescent="0.25">
      <c r="A27" s="9">
        <v>44036</v>
      </c>
      <c r="B27" s="9">
        <v>44035</v>
      </c>
      <c r="C27" s="3" t="s">
        <v>29</v>
      </c>
      <c r="D27" s="7">
        <v>-4492.3999999999996</v>
      </c>
      <c r="E27" s="8">
        <f t="shared" si="0"/>
        <v>15487.550000000023</v>
      </c>
    </row>
    <row r="28" spans="1:5" ht="30" x14ac:dyDescent="0.25">
      <c r="A28" s="9">
        <v>44036</v>
      </c>
      <c r="B28" s="9">
        <v>44035</v>
      </c>
      <c r="C28" s="5" t="s">
        <v>30</v>
      </c>
      <c r="D28" s="8">
        <v>-1010.58</v>
      </c>
      <c r="E28" s="8">
        <f t="shared" si="0"/>
        <v>19979.950000000023</v>
      </c>
    </row>
    <row r="29" spans="1:5" ht="30" x14ac:dyDescent="0.25">
      <c r="A29" s="9">
        <v>44035</v>
      </c>
      <c r="B29" s="9">
        <v>44034</v>
      </c>
      <c r="C29" s="3" t="s">
        <v>31</v>
      </c>
      <c r="D29" s="4">
        <v>-96.8</v>
      </c>
      <c r="E29" s="8">
        <f t="shared" si="0"/>
        <v>20990.530000000024</v>
      </c>
    </row>
    <row r="30" spans="1:5" ht="30" x14ac:dyDescent="0.25">
      <c r="A30" s="9">
        <v>44034</v>
      </c>
      <c r="B30" s="9">
        <v>44033</v>
      </c>
      <c r="C30" s="5" t="s">
        <v>32</v>
      </c>
      <c r="D30" s="6">
        <v>-237.6</v>
      </c>
      <c r="E30" s="8">
        <f t="shared" si="0"/>
        <v>21087.330000000024</v>
      </c>
    </row>
    <row r="31" spans="1:5" ht="30" x14ac:dyDescent="0.25">
      <c r="A31" s="9">
        <v>44034</v>
      </c>
      <c r="B31" s="9">
        <v>44033</v>
      </c>
      <c r="C31" s="3" t="s">
        <v>33</v>
      </c>
      <c r="D31" s="4">
        <v>-0.11</v>
      </c>
      <c r="E31" s="8">
        <f t="shared" si="0"/>
        <v>21324.930000000022</v>
      </c>
    </row>
    <row r="32" spans="1:5" ht="30" x14ac:dyDescent="0.25">
      <c r="A32" s="9">
        <v>44034</v>
      </c>
      <c r="B32" s="9">
        <v>44033</v>
      </c>
      <c r="C32" s="5" t="s">
        <v>34</v>
      </c>
      <c r="D32" s="8">
        <v>2347.5100000000002</v>
      </c>
      <c r="E32" s="8">
        <f t="shared" si="0"/>
        <v>21325.040000000023</v>
      </c>
    </row>
    <row r="33" spans="1:5" ht="30" x14ac:dyDescent="0.25">
      <c r="A33" s="9">
        <v>44034</v>
      </c>
      <c r="B33" s="9">
        <v>44032</v>
      </c>
      <c r="C33" s="3" t="s">
        <v>35</v>
      </c>
      <c r="D33" s="7">
        <v>-7487.72</v>
      </c>
      <c r="E33" s="8">
        <f t="shared" si="0"/>
        <v>18977.530000000021</v>
      </c>
    </row>
    <row r="34" spans="1:5" x14ac:dyDescent="0.25">
      <c r="A34" s="9">
        <v>44033</v>
      </c>
      <c r="B34" s="9">
        <v>44033</v>
      </c>
      <c r="C34" s="5" t="s">
        <v>5</v>
      </c>
      <c r="D34" s="8">
        <v>4001.02</v>
      </c>
      <c r="E34" s="8">
        <f t="shared" si="0"/>
        <v>26465.250000000022</v>
      </c>
    </row>
    <row r="35" spans="1:5" ht="30" x14ac:dyDescent="0.25">
      <c r="A35" s="9">
        <v>44033</v>
      </c>
      <c r="B35" s="9">
        <v>44032</v>
      </c>
      <c r="C35" s="3" t="s">
        <v>36</v>
      </c>
      <c r="D35" s="4">
        <v>-0.42</v>
      </c>
      <c r="E35" s="8">
        <f t="shared" si="0"/>
        <v>22464.230000000021</v>
      </c>
    </row>
    <row r="36" spans="1:5" ht="30" x14ac:dyDescent="0.25">
      <c r="A36" s="9">
        <v>44033</v>
      </c>
      <c r="B36" s="9">
        <v>44032</v>
      </c>
      <c r="C36" s="5" t="s">
        <v>37</v>
      </c>
      <c r="D36" s="8">
        <v>2570</v>
      </c>
      <c r="E36" s="8">
        <f t="shared" si="0"/>
        <v>22464.65000000002</v>
      </c>
    </row>
    <row r="37" spans="1:5" ht="30" x14ac:dyDescent="0.25">
      <c r="A37" s="9">
        <v>44033</v>
      </c>
      <c r="B37" s="9">
        <v>44032</v>
      </c>
      <c r="C37" s="3" t="s">
        <v>38</v>
      </c>
      <c r="D37" s="4">
        <v>-5.56</v>
      </c>
      <c r="E37" s="8">
        <f t="shared" si="0"/>
        <v>19894.65000000002</v>
      </c>
    </row>
    <row r="38" spans="1:5" ht="30" x14ac:dyDescent="0.25">
      <c r="A38" s="9">
        <v>44033</v>
      </c>
      <c r="B38" s="9">
        <v>44029</v>
      </c>
      <c r="C38" s="5" t="s">
        <v>39</v>
      </c>
      <c r="D38" s="6">
        <v>-40.6</v>
      </c>
      <c r="E38" s="8">
        <f t="shared" si="0"/>
        <v>19900.210000000021</v>
      </c>
    </row>
    <row r="39" spans="1:5" ht="30" x14ac:dyDescent="0.25">
      <c r="A39" s="9">
        <v>44032</v>
      </c>
      <c r="B39" s="9">
        <v>44029</v>
      </c>
      <c r="C39" s="3" t="s">
        <v>40</v>
      </c>
      <c r="D39" s="4">
        <v>-0.21</v>
      </c>
      <c r="E39" s="8">
        <f t="shared" si="0"/>
        <v>19940.810000000019</v>
      </c>
    </row>
    <row r="40" spans="1:5" ht="30" x14ac:dyDescent="0.25">
      <c r="A40" s="9">
        <v>44032</v>
      </c>
      <c r="B40" s="9">
        <v>44029</v>
      </c>
      <c r="C40" s="5" t="s">
        <v>41</v>
      </c>
      <c r="D40" s="8">
        <v>4270</v>
      </c>
      <c r="E40" s="8">
        <f t="shared" si="0"/>
        <v>19941.020000000019</v>
      </c>
    </row>
    <row r="41" spans="1:5" ht="30" x14ac:dyDescent="0.25">
      <c r="A41" s="9">
        <v>44032</v>
      </c>
      <c r="B41" s="9">
        <v>44029</v>
      </c>
      <c r="C41" s="3" t="s">
        <v>42</v>
      </c>
      <c r="D41" s="4">
        <v>-2.78</v>
      </c>
      <c r="E41" s="8">
        <f t="shared" si="0"/>
        <v>15671.020000000017</v>
      </c>
    </row>
    <row r="42" spans="1:5" ht="30" x14ac:dyDescent="0.25">
      <c r="A42" s="9">
        <v>44032</v>
      </c>
      <c r="B42" s="9">
        <v>44028</v>
      </c>
      <c r="C42" s="5" t="s">
        <v>43</v>
      </c>
      <c r="D42" s="8">
        <v>7710.87</v>
      </c>
      <c r="E42" s="8">
        <f t="shared" si="0"/>
        <v>15673.800000000017</v>
      </c>
    </row>
    <row r="43" spans="1:5" ht="30" x14ac:dyDescent="0.25">
      <c r="A43" s="9">
        <v>44029</v>
      </c>
      <c r="B43" s="9">
        <v>44028</v>
      </c>
      <c r="C43" s="3" t="s">
        <v>44</v>
      </c>
      <c r="D43" s="4">
        <v>-0.52</v>
      </c>
      <c r="E43" s="8">
        <f t="shared" si="0"/>
        <v>7962.9300000000176</v>
      </c>
    </row>
    <row r="44" spans="1:5" ht="30" x14ac:dyDescent="0.25">
      <c r="A44" s="9">
        <v>44029</v>
      </c>
      <c r="B44" s="9">
        <v>44028</v>
      </c>
      <c r="C44" s="5" t="s">
        <v>45</v>
      </c>
      <c r="D44" s="6">
        <v>-954.2</v>
      </c>
      <c r="E44" s="8">
        <f t="shared" si="0"/>
        <v>7963.450000000018</v>
      </c>
    </row>
    <row r="45" spans="1:5" ht="30" x14ac:dyDescent="0.25">
      <c r="A45" s="9">
        <v>44029</v>
      </c>
      <c r="B45" s="9">
        <v>44028</v>
      </c>
      <c r="C45" s="3" t="s">
        <v>46</v>
      </c>
      <c r="D45" s="4">
        <v>-6.95</v>
      </c>
      <c r="E45" s="8">
        <f t="shared" si="0"/>
        <v>8917.6500000000178</v>
      </c>
    </row>
    <row r="46" spans="1:5" ht="30" x14ac:dyDescent="0.25">
      <c r="A46" s="9">
        <v>44029</v>
      </c>
      <c r="B46" s="9">
        <v>44028</v>
      </c>
      <c r="C46" s="5" t="s">
        <v>47</v>
      </c>
      <c r="D46" s="6">
        <v>126.49</v>
      </c>
      <c r="E46" s="8">
        <f t="shared" si="0"/>
        <v>8924.6000000000186</v>
      </c>
    </row>
    <row r="47" spans="1:5" ht="30" x14ac:dyDescent="0.25">
      <c r="A47" s="9">
        <v>44028</v>
      </c>
      <c r="B47" s="9">
        <v>44027</v>
      </c>
      <c r="C47" s="3" t="s">
        <v>48</v>
      </c>
      <c r="D47" s="7">
        <v>1176.8</v>
      </c>
      <c r="E47" s="8">
        <f t="shared" si="0"/>
        <v>8798.1100000000188</v>
      </c>
    </row>
    <row r="48" spans="1:5" ht="30" x14ac:dyDescent="0.25">
      <c r="A48" s="9">
        <v>44027</v>
      </c>
      <c r="B48" s="9">
        <v>44026</v>
      </c>
      <c r="C48" s="5" t="s">
        <v>49</v>
      </c>
      <c r="D48" s="8">
        <v>1399.2</v>
      </c>
      <c r="E48" s="8">
        <f t="shared" si="0"/>
        <v>7621.3100000000186</v>
      </c>
    </row>
    <row r="49" spans="1:5" ht="30" x14ac:dyDescent="0.25">
      <c r="A49" s="9">
        <v>44026</v>
      </c>
      <c r="B49" s="9">
        <v>44025</v>
      </c>
      <c r="C49" s="3" t="s">
        <v>50</v>
      </c>
      <c r="D49" s="7">
        <v>-1121.5999999999999</v>
      </c>
      <c r="E49" s="8">
        <f t="shared" si="0"/>
        <v>6222.1100000000188</v>
      </c>
    </row>
    <row r="50" spans="1:5" ht="30" x14ac:dyDescent="0.25">
      <c r="A50" s="9">
        <v>44025</v>
      </c>
      <c r="B50" s="9">
        <v>44022</v>
      </c>
      <c r="C50" s="5" t="s">
        <v>51</v>
      </c>
      <c r="D50" s="6">
        <v>732.8</v>
      </c>
      <c r="E50" s="8">
        <f t="shared" si="0"/>
        <v>7343.7100000000191</v>
      </c>
    </row>
    <row r="51" spans="1:5" ht="30" x14ac:dyDescent="0.25">
      <c r="A51" s="9">
        <v>44022</v>
      </c>
      <c r="B51" s="9">
        <v>44021</v>
      </c>
      <c r="C51" s="3" t="s">
        <v>52</v>
      </c>
      <c r="D51" s="4">
        <v>-655.20000000000005</v>
      </c>
      <c r="E51" s="8">
        <f t="shared" si="0"/>
        <v>6610.910000000019</v>
      </c>
    </row>
    <row r="52" spans="1:5" ht="30" x14ac:dyDescent="0.25">
      <c r="A52" s="9">
        <v>44021</v>
      </c>
      <c r="B52" s="9">
        <v>44020</v>
      </c>
      <c r="C52" s="5" t="s">
        <v>53</v>
      </c>
      <c r="D52" s="8">
        <v>1746.4</v>
      </c>
      <c r="E52" s="8">
        <f t="shared" si="0"/>
        <v>7266.1100000000188</v>
      </c>
    </row>
    <row r="53" spans="1:5" ht="30" x14ac:dyDescent="0.25">
      <c r="A53" s="9">
        <v>44021</v>
      </c>
      <c r="B53" s="9">
        <v>44019</v>
      </c>
      <c r="C53" s="3" t="s">
        <v>54</v>
      </c>
      <c r="D53" s="7">
        <v>-2667.03</v>
      </c>
      <c r="E53" s="8">
        <f t="shared" si="0"/>
        <v>5519.7100000000191</v>
      </c>
    </row>
    <row r="54" spans="1:5" ht="30" x14ac:dyDescent="0.25">
      <c r="A54" s="9">
        <v>44020</v>
      </c>
      <c r="B54" s="9">
        <v>44019</v>
      </c>
      <c r="C54" s="5" t="s">
        <v>55</v>
      </c>
      <c r="D54" s="8">
        <v>-1039.2</v>
      </c>
      <c r="E54" s="8">
        <f t="shared" si="0"/>
        <v>8186.7400000000189</v>
      </c>
    </row>
    <row r="55" spans="1:5" ht="30" x14ac:dyDescent="0.25">
      <c r="A55" s="9">
        <v>44019</v>
      </c>
      <c r="B55" s="9">
        <v>44018</v>
      </c>
      <c r="C55" s="3" t="s">
        <v>56</v>
      </c>
      <c r="D55" s="7">
        <v>1823.2</v>
      </c>
      <c r="E55" s="8">
        <f t="shared" si="0"/>
        <v>9225.9400000000187</v>
      </c>
    </row>
    <row r="56" spans="1:5" ht="30" x14ac:dyDescent="0.25">
      <c r="A56" s="9">
        <v>44018</v>
      </c>
      <c r="B56" s="9">
        <v>44015</v>
      </c>
      <c r="C56" s="5" t="s">
        <v>57</v>
      </c>
      <c r="D56" s="6">
        <v>466.4</v>
      </c>
      <c r="E56" s="8">
        <f t="shared" si="0"/>
        <v>7402.740000000018</v>
      </c>
    </row>
    <row r="57" spans="1:5" ht="30" x14ac:dyDescent="0.25">
      <c r="A57" s="9">
        <v>44018</v>
      </c>
      <c r="B57" s="9">
        <v>44014</v>
      </c>
      <c r="C57" s="3" t="s">
        <v>58</v>
      </c>
      <c r="D57" s="7">
        <v>-65283.24</v>
      </c>
      <c r="E57" s="8">
        <f t="shared" si="0"/>
        <v>6936.3400000000183</v>
      </c>
    </row>
    <row r="58" spans="1:5" ht="30" x14ac:dyDescent="0.25">
      <c r="A58" s="9">
        <v>44015</v>
      </c>
      <c r="B58" s="9">
        <v>44014</v>
      </c>
      <c r="C58" s="5" t="s">
        <v>59</v>
      </c>
      <c r="D58" s="6">
        <v>-89.6</v>
      </c>
      <c r="E58" s="8">
        <f t="shared" si="0"/>
        <v>72219.580000000016</v>
      </c>
    </row>
    <row r="59" spans="1:5" x14ac:dyDescent="0.25">
      <c r="A59" s="9">
        <v>44014</v>
      </c>
      <c r="B59" s="9">
        <v>44014</v>
      </c>
      <c r="C59" s="3" t="s">
        <v>5</v>
      </c>
      <c r="D59" s="7">
        <v>55000</v>
      </c>
      <c r="E59" s="8">
        <f t="shared" si="0"/>
        <v>72309.180000000022</v>
      </c>
    </row>
    <row r="60" spans="1:5" ht="30" x14ac:dyDescent="0.25">
      <c r="A60" s="9">
        <v>44014</v>
      </c>
      <c r="B60" s="9">
        <v>44013</v>
      </c>
      <c r="C60" s="5" t="s">
        <v>60</v>
      </c>
      <c r="D60" s="6">
        <v>844</v>
      </c>
      <c r="E60" s="8">
        <f t="shared" si="0"/>
        <v>17309.180000000029</v>
      </c>
    </row>
    <row r="61" spans="1:5" ht="30" x14ac:dyDescent="0.25">
      <c r="A61" s="9">
        <v>44013</v>
      </c>
      <c r="B61" s="9">
        <v>44012</v>
      </c>
      <c r="C61" s="3" t="s">
        <v>61</v>
      </c>
      <c r="D61" s="4">
        <v>-427.2</v>
      </c>
      <c r="E61" s="8">
        <f t="shared" si="0"/>
        <v>16465.180000000029</v>
      </c>
    </row>
    <row r="62" spans="1:5" ht="30" x14ac:dyDescent="0.25">
      <c r="A62" s="9">
        <v>44012</v>
      </c>
      <c r="B62" s="9">
        <v>44011</v>
      </c>
      <c r="C62" s="5" t="s">
        <v>62</v>
      </c>
      <c r="D62" s="8">
        <v>1641.6</v>
      </c>
      <c r="E62" s="8">
        <f t="shared" si="0"/>
        <v>16892.38000000003</v>
      </c>
    </row>
    <row r="63" spans="1:5" ht="30" x14ac:dyDescent="0.25">
      <c r="A63" s="9">
        <v>44012</v>
      </c>
      <c r="B63" s="9">
        <v>44011</v>
      </c>
      <c r="C63" s="3" t="s">
        <v>63</v>
      </c>
      <c r="D63" s="4">
        <v>-0.12</v>
      </c>
      <c r="E63" s="8">
        <f t="shared" si="0"/>
        <v>15250.78000000003</v>
      </c>
    </row>
    <row r="64" spans="1:5" ht="30" x14ac:dyDescent="0.25">
      <c r="A64" s="9">
        <v>44011</v>
      </c>
      <c r="B64" s="9">
        <v>44011</v>
      </c>
      <c r="C64" s="5" t="s">
        <v>64</v>
      </c>
      <c r="D64" s="6">
        <v>-173.85</v>
      </c>
      <c r="E64" s="8">
        <f t="shared" si="0"/>
        <v>15250.900000000031</v>
      </c>
    </row>
    <row r="65" spans="1:5" x14ac:dyDescent="0.25">
      <c r="A65" s="9">
        <v>44011</v>
      </c>
      <c r="B65" s="9">
        <v>44011</v>
      </c>
      <c r="C65" s="3" t="s">
        <v>21</v>
      </c>
      <c r="D65" s="4">
        <v>-11.79</v>
      </c>
      <c r="E65" s="8">
        <f t="shared" si="0"/>
        <v>15424.750000000031</v>
      </c>
    </row>
    <row r="66" spans="1:5" ht="30" x14ac:dyDescent="0.25">
      <c r="A66" s="9">
        <v>44011</v>
      </c>
      <c r="B66" s="9">
        <v>44008</v>
      </c>
      <c r="C66" s="5" t="s">
        <v>65</v>
      </c>
      <c r="D66" s="8">
        <v>-1877.6</v>
      </c>
      <c r="E66" s="8">
        <f t="shared" si="0"/>
        <v>15436.540000000032</v>
      </c>
    </row>
    <row r="67" spans="1:5" ht="30" x14ac:dyDescent="0.25">
      <c r="A67" s="9">
        <v>44008</v>
      </c>
      <c r="B67" s="9">
        <v>44007</v>
      </c>
      <c r="C67" s="3" t="s">
        <v>66</v>
      </c>
      <c r="D67" s="7">
        <v>1390.4</v>
      </c>
      <c r="E67" s="8">
        <f t="shared" ref="E67:E130" si="1">D67+E68</f>
        <v>17314.140000000032</v>
      </c>
    </row>
    <row r="68" spans="1:5" ht="30" x14ac:dyDescent="0.25">
      <c r="A68" s="9">
        <v>44007</v>
      </c>
      <c r="B68" s="9">
        <v>44006</v>
      </c>
      <c r="C68" s="5" t="s">
        <v>67</v>
      </c>
      <c r="D68" s="8">
        <v>-1327.2</v>
      </c>
      <c r="E68" s="8">
        <f t="shared" si="1"/>
        <v>15923.740000000031</v>
      </c>
    </row>
    <row r="69" spans="1:5" ht="30" x14ac:dyDescent="0.25">
      <c r="A69" s="9">
        <v>44006</v>
      </c>
      <c r="B69" s="9">
        <v>44006</v>
      </c>
      <c r="C69" s="3" t="s">
        <v>23</v>
      </c>
      <c r="D69" s="7">
        <v>-3217</v>
      </c>
      <c r="E69" s="8">
        <f t="shared" si="1"/>
        <v>17250.940000000031</v>
      </c>
    </row>
    <row r="70" spans="1:5" ht="30" x14ac:dyDescent="0.25">
      <c r="A70" s="9">
        <v>44006</v>
      </c>
      <c r="B70" s="9">
        <v>44005</v>
      </c>
      <c r="C70" s="5" t="s">
        <v>68</v>
      </c>
      <c r="D70" s="6">
        <v>488.8</v>
      </c>
      <c r="E70" s="8">
        <f t="shared" si="1"/>
        <v>20467.940000000031</v>
      </c>
    </row>
    <row r="71" spans="1:5" ht="30" x14ac:dyDescent="0.25">
      <c r="A71" s="9">
        <v>44005</v>
      </c>
      <c r="B71" s="9">
        <v>44004</v>
      </c>
      <c r="C71" s="3" t="s">
        <v>69</v>
      </c>
      <c r="D71" s="4">
        <v>-738.4</v>
      </c>
      <c r="E71" s="8">
        <f t="shared" si="1"/>
        <v>19979.140000000032</v>
      </c>
    </row>
    <row r="72" spans="1:5" ht="30" x14ac:dyDescent="0.25">
      <c r="A72" s="9">
        <v>44004</v>
      </c>
      <c r="B72" s="9">
        <v>44001</v>
      </c>
      <c r="C72" s="5" t="s">
        <v>70</v>
      </c>
      <c r="D72" s="6">
        <v>40</v>
      </c>
      <c r="E72" s="8">
        <f t="shared" si="1"/>
        <v>20717.540000000034</v>
      </c>
    </row>
    <row r="73" spans="1:5" ht="30" x14ac:dyDescent="0.25">
      <c r="A73" s="9">
        <v>44001</v>
      </c>
      <c r="B73" s="9">
        <v>44001</v>
      </c>
      <c r="C73" s="3" t="s">
        <v>64</v>
      </c>
      <c r="D73" s="4">
        <v>-28.85</v>
      </c>
      <c r="E73" s="8">
        <f t="shared" si="1"/>
        <v>20677.540000000034</v>
      </c>
    </row>
    <row r="74" spans="1:5" ht="30" x14ac:dyDescent="0.25">
      <c r="A74" s="9">
        <v>44001</v>
      </c>
      <c r="B74" s="9">
        <v>44001</v>
      </c>
      <c r="C74" s="5" t="s">
        <v>64</v>
      </c>
      <c r="D74" s="6">
        <v>-23.3</v>
      </c>
      <c r="E74" s="8">
        <f t="shared" si="1"/>
        <v>20706.390000000032</v>
      </c>
    </row>
    <row r="75" spans="1:5" x14ac:dyDescent="0.25">
      <c r="A75" s="9">
        <v>44001</v>
      </c>
      <c r="B75" s="9">
        <v>44001</v>
      </c>
      <c r="C75" s="3" t="s">
        <v>21</v>
      </c>
      <c r="D75" s="4">
        <v>-20</v>
      </c>
      <c r="E75" s="8">
        <f t="shared" si="1"/>
        <v>20729.690000000031</v>
      </c>
    </row>
    <row r="76" spans="1:5" ht="30" x14ac:dyDescent="0.25">
      <c r="A76" s="9">
        <v>44001</v>
      </c>
      <c r="B76" s="9">
        <v>44000</v>
      </c>
      <c r="C76" s="5" t="s">
        <v>71</v>
      </c>
      <c r="D76" s="6">
        <v>566.4</v>
      </c>
      <c r="E76" s="8">
        <f t="shared" si="1"/>
        <v>20749.690000000031</v>
      </c>
    </row>
    <row r="77" spans="1:5" ht="30" x14ac:dyDescent="0.25">
      <c r="A77" s="9">
        <v>44001</v>
      </c>
      <c r="B77" s="9">
        <v>43999</v>
      </c>
      <c r="C77" s="3" t="s">
        <v>72</v>
      </c>
      <c r="D77" s="7">
        <v>-57008.43</v>
      </c>
      <c r="E77" s="8">
        <f t="shared" si="1"/>
        <v>20183.29000000003</v>
      </c>
    </row>
    <row r="78" spans="1:5" ht="30" x14ac:dyDescent="0.25">
      <c r="A78" s="9">
        <v>44000</v>
      </c>
      <c r="B78" s="9">
        <v>43999</v>
      </c>
      <c r="C78" s="5" t="s">
        <v>73</v>
      </c>
      <c r="D78" s="6">
        <v>-0.42</v>
      </c>
      <c r="E78" s="8">
        <f t="shared" si="1"/>
        <v>77191.72000000003</v>
      </c>
    </row>
    <row r="79" spans="1:5" ht="30" x14ac:dyDescent="0.25">
      <c r="A79" s="9">
        <v>44000</v>
      </c>
      <c r="B79" s="9">
        <v>43999</v>
      </c>
      <c r="C79" s="3" t="s">
        <v>74</v>
      </c>
      <c r="D79" s="4">
        <v>632.79999999999995</v>
      </c>
      <c r="E79" s="8">
        <f t="shared" si="1"/>
        <v>77192.140000000029</v>
      </c>
    </row>
    <row r="80" spans="1:5" ht="30" x14ac:dyDescent="0.25">
      <c r="A80" s="9">
        <v>44000</v>
      </c>
      <c r="B80" s="9">
        <v>43999</v>
      </c>
      <c r="C80" s="5" t="s">
        <v>73</v>
      </c>
      <c r="D80" s="6">
        <v>-0.74</v>
      </c>
      <c r="E80" s="8">
        <f t="shared" si="1"/>
        <v>76559.340000000026</v>
      </c>
    </row>
    <row r="81" spans="1:5" ht="30" x14ac:dyDescent="0.25">
      <c r="A81" s="9">
        <v>44000</v>
      </c>
      <c r="B81" s="9">
        <v>43999</v>
      </c>
      <c r="C81" s="3" t="s">
        <v>74</v>
      </c>
      <c r="D81" s="4">
        <v>907.2</v>
      </c>
      <c r="E81" s="8">
        <f t="shared" si="1"/>
        <v>76560.080000000031</v>
      </c>
    </row>
    <row r="82" spans="1:5" ht="30" x14ac:dyDescent="0.25">
      <c r="A82" s="9">
        <v>44000</v>
      </c>
      <c r="B82" s="9">
        <v>43999</v>
      </c>
      <c r="C82" s="5" t="s">
        <v>75</v>
      </c>
      <c r="D82" s="6">
        <v>-15.29</v>
      </c>
      <c r="E82" s="8">
        <f t="shared" si="1"/>
        <v>75652.880000000034</v>
      </c>
    </row>
    <row r="83" spans="1:5" ht="30" x14ac:dyDescent="0.25">
      <c r="A83" s="9">
        <v>44000</v>
      </c>
      <c r="B83" s="9">
        <v>43998</v>
      </c>
      <c r="C83" s="3" t="s">
        <v>76</v>
      </c>
      <c r="D83" s="7">
        <v>58755.14</v>
      </c>
      <c r="E83" s="8">
        <f t="shared" si="1"/>
        <v>75668.170000000027</v>
      </c>
    </row>
    <row r="84" spans="1:5" ht="30" x14ac:dyDescent="0.25">
      <c r="A84" s="9">
        <v>43999</v>
      </c>
      <c r="B84" s="9">
        <v>43998</v>
      </c>
      <c r="C84" s="5" t="s">
        <v>77</v>
      </c>
      <c r="D84" s="8">
        <v>1474.2</v>
      </c>
      <c r="E84" s="8">
        <f t="shared" si="1"/>
        <v>16913.030000000024</v>
      </c>
    </row>
    <row r="85" spans="1:5" ht="30" x14ac:dyDescent="0.25">
      <c r="A85" s="9">
        <v>43999</v>
      </c>
      <c r="B85" s="9">
        <v>43997</v>
      </c>
      <c r="C85" s="3" t="s">
        <v>78</v>
      </c>
      <c r="D85" s="7">
        <v>-20756.11</v>
      </c>
      <c r="E85" s="8">
        <f t="shared" si="1"/>
        <v>15438.830000000024</v>
      </c>
    </row>
    <row r="86" spans="1:5" ht="30" x14ac:dyDescent="0.25">
      <c r="A86" s="9">
        <v>43998</v>
      </c>
      <c r="B86" s="9">
        <v>43997</v>
      </c>
      <c r="C86" s="5" t="s">
        <v>79</v>
      </c>
      <c r="D86" s="6">
        <v>-0.85</v>
      </c>
      <c r="E86" s="8">
        <f t="shared" si="1"/>
        <v>36194.940000000024</v>
      </c>
    </row>
    <row r="87" spans="1:5" ht="30" x14ac:dyDescent="0.25">
      <c r="A87" s="9">
        <v>43998</v>
      </c>
      <c r="B87" s="9">
        <v>43997</v>
      </c>
      <c r="C87" s="3" t="s">
        <v>80</v>
      </c>
      <c r="D87" s="4">
        <v>-174</v>
      </c>
      <c r="E87" s="8">
        <f t="shared" si="1"/>
        <v>36195.790000000023</v>
      </c>
    </row>
    <row r="88" spans="1:5" ht="30" x14ac:dyDescent="0.25">
      <c r="A88" s="9">
        <v>43998</v>
      </c>
      <c r="B88" s="9">
        <v>43997</v>
      </c>
      <c r="C88" s="5" t="s">
        <v>81</v>
      </c>
      <c r="D88" s="6">
        <v>-147.4</v>
      </c>
      <c r="E88" s="8">
        <f t="shared" si="1"/>
        <v>36369.790000000023</v>
      </c>
    </row>
    <row r="89" spans="1:5" ht="30" x14ac:dyDescent="0.25">
      <c r="A89" s="9">
        <v>43998</v>
      </c>
      <c r="B89" s="9">
        <v>43997</v>
      </c>
      <c r="C89" s="3" t="s">
        <v>82</v>
      </c>
      <c r="D89" s="4">
        <v>-10.28</v>
      </c>
      <c r="E89" s="8">
        <f t="shared" si="1"/>
        <v>36517.190000000024</v>
      </c>
    </row>
    <row r="90" spans="1:5" ht="30" x14ac:dyDescent="0.25">
      <c r="A90" s="9">
        <v>43997</v>
      </c>
      <c r="B90" s="9">
        <v>43994</v>
      </c>
      <c r="C90" s="5" t="s">
        <v>83</v>
      </c>
      <c r="D90" s="6">
        <v>-0.52</v>
      </c>
      <c r="E90" s="8">
        <f t="shared" si="1"/>
        <v>36527.470000000023</v>
      </c>
    </row>
    <row r="91" spans="1:5" ht="30" x14ac:dyDescent="0.25">
      <c r="A91" s="9">
        <v>43997</v>
      </c>
      <c r="B91" s="9">
        <v>43994</v>
      </c>
      <c r="C91" s="3" t="s">
        <v>84</v>
      </c>
      <c r="D91" s="4">
        <v>944</v>
      </c>
      <c r="E91" s="8">
        <f t="shared" si="1"/>
        <v>36527.99000000002</v>
      </c>
    </row>
    <row r="92" spans="1:5" ht="30" x14ac:dyDescent="0.25">
      <c r="A92" s="9">
        <v>43997</v>
      </c>
      <c r="B92" s="9">
        <v>43994</v>
      </c>
      <c r="C92" s="5" t="s">
        <v>85</v>
      </c>
      <c r="D92" s="6">
        <v>-6.95</v>
      </c>
      <c r="E92" s="8">
        <f t="shared" si="1"/>
        <v>35583.99000000002</v>
      </c>
    </row>
    <row r="93" spans="1:5" ht="30" x14ac:dyDescent="0.25">
      <c r="A93" s="9">
        <v>43990</v>
      </c>
      <c r="B93" s="9">
        <v>43987</v>
      </c>
      <c r="C93" s="3" t="s">
        <v>86</v>
      </c>
      <c r="D93" s="4">
        <v>-159.47999999999999</v>
      </c>
      <c r="E93" s="8">
        <f t="shared" si="1"/>
        <v>35590.940000000017</v>
      </c>
    </row>
    <row r="94" spans="1:5" ht="30" x14ac:dyDescent="0.25">
      <c r="A94" s="9">
        <v>43990</v>
      </c>
      <c r="B94" s="9">
        <v>43987</v>
      </c>
      <c r="C94" s="5" t="s">
        <v>87</v>
      </c>
      <c r="D94" s="6">
        <v>-12.78</v>
      </c>
      <c r="E94" s="8">
        <f t="shared" si="1"/>
        <v>35750.42000000002</v>
      </c>
    </row>
    <row r="95" spans="1:5" ht="30" x14ac:dyDescent="0.25">
      <c r="A95" s="9">
        <v>43990</v>
      </c>
      <c r="B95" s="9">
        <v>43987</v>
      </c>
      <c r="C95" s="3" t="s">
        <v>88</v>
      </c>
      <c r="D95" s="7">
        <v>9100</v>
      </c>
      <c r="E95" s="8">
        <f t="shared" si="1"/>
        <v>35763.200000000019</v>
      </c>
    </row>
    <row r="96" spans="1:5" ht="30" x14ac:dyDescent="0.25">
      <c r="A96" s="9">
        <v>43990</v>
      </c>
      <c r="B96" s="9">
        <v>43987</v>
      </c>
      <c r="C96" s="5" t="s">
        <v>89</v>
      </c>
      <c r="D96" s="6">
        <v>-89.4</v>
      </c>
      <c r="E96" s="8">
        <f t="shared" si="1"/>
        <v>26663.200000000019</v>
      </c>
    </row>
    <row r="97" spans="1:5" ht="30" x14ac:dyDescent="0.25">
      <c r="A97" s="9">
        <v>43987</v>
      </c>
      <c r="B97" s="9">
        <v>43987</v>
      </c>
      <c r="C97" s="3" t="s">
        <v>23</v>
      </c>
      <c r="D97" s="7">
        <v>-70416.960000000006</v>
      </c>
      <c r="E97" s="8">
        <f t="shared" si="1"/>
        <v>26752.60000000002</v>
      </c>
    </row>
    <row r="98" spans="1:5" ht="30" x14ac:dyDescent="0.25">
      <c r="A98" s="9">
        <v>43987</v>
      </c>
      <c r="B98" s="9">
        <v>43986</v>
      </c>
      <c r="C98" s="5" t="s">
        <v>90</v>
      </c>
      <c r="D98" s="6">
        <v>-20.88</v>
      </c>
      <c r="E98" s="8">
        <f t="shared" si="1"/>
        <v>97169.560000000027</v>
      </c>
    </row>
    <row r="99" spans="1:5" ht="30" x14ac:dyDescent="0.25">
      <c r="A99" s="9">
        <v>43987</v>
      </c>
      <c r="B99" s="9">
        <v>43986</v>
      </c>
      <c r="C99" s="3" t="s">
        <v>90</v>
      </c>
      <c r="D99" s="4">
        <v>-106.34</v>
      </c>
      <c r="E99" s="8">
        <f t="shared" si="1"/>
        <v>97190.440000000031</v>
      </c>
    </row>
    <row r="100" spans="1:5" ht="30" x14ac:dyDescent="0.25">
      <c r="A100" s="9">
        <v>43987</v>
      </c>
      <c r="B100" s="9">
        <v>43986</v>
      </c>
      <c r="C100" s="5" t="s">
        <v>91</v>
      </c>
      <c r="D100" s="6">
        <v>-1.59</v>
      </c>
      <c r="E100" s="8">
        <f t="shared" si="1"/>
        <v>97296.780000000028</v>
      </c>
    </row>
    <row r="101" spans="1:5" ht="30" x14ac:dyDescent="0.25">
      <c r="A101" s="9">
        <v>43987</v>
      </c>
      <c r="B101" s="9">
        <v>43986</v>
      </c>
      <c r="C101" s="3" t="s">
        <v>92</v>
      </c>
      <c r="D101" s="7">
        <v>-1565</v>
      </c>
      <c r="E101" s="8">
        <f t="shared" si="1"/>
        <v>97298.370000000024</v>
      </c>
    </row>
    <row r="102" spans="1:5" ht="30" x14ac:dyDescent="0.25">
      <c r="A102" s="9">
        <v>43987</v>
      </c>
      <c r="B102" s="9">
        <v>43986</v>
      </c>
      <c r="C102" s="5" t="s">
        <v>91</v>
      </c>
      <c r="D102" s="6">
        <v>-8.5399999999999991</v>
      </c>
      <c r="E102" s="8">
        <f t="shared" si="1"/>
        <v>98863.370000000024</v>
      </c>
    </row>
    <row r="103" spans="1:5" ht="30" x14ac:dyDescent="0.25">
      <c r="A103" s="9">
        <v>43987</v>
      </c>
      <c r="B103" s="9">
        <v>43986</v>
      </c>
      <c r="C103" s="3" t="s">
        <v>93</v>
      </c>
      <c r="D103" s="7">
        <v>-2850</v>
      </c>
      <c r="E103" s="8">
        <f t="shared" si="1"/>
        <v>98871.910000000018</v>
      </c>
    </row>
    <row r="104" spans="1:5" ht="30" x14ac:dyDescent="0.25">
      <c r="A104" s="9">
        <v>43987</v>
      </c>
      <c r="B104" s="9">
        <v>43985</v>
      </c>
      <c r="C104" s="5" t="s">
        <v>94</v>
      </c>
      <c r="D104" s="8">
        <v>93214.56</v>
      </c>
      <c r="E104" s="8">
        <f t="shared" si="1"/>
        <v>101721.91000000002</v>
      </c>
    </row>
    <row r="105" spans="1:5" ht="30" x14ac:dyDescent="0.25">
      <c r="A105" s="9">
        <v>43986</v>
      </c>
      <c r="B105" s="9">
        <v>43985</v>
      </c>
      <c r="C105" s="5" t="s">
        <v>95</v>
      </c>
      <c r="D105" s="6">
        <v>-1.58</v>
      </c>
      <c r="E105" s="8">
        <f t="shared" si="1"/>
        <v>8507.3500000000204</v>
      </c>
    </row>
    <row r="106" spans="1:5" ht="30" x14ac:dyDescent="0.25">
      <c r="A106" s="9">
        <v>43986</v>
      </c>
      <c r="B106" s="9">
        <v>43985</v>
      </c>
      <c r="C106" s="3" t="s">
        <v>96</v>
      </c>
      <c r="D106" s="4">
        <v>104</v>
      </c>
      <c r="E106" s="8">
        <f t="shared" si="1"/>
        <v>8508.9300000000203</v>
      </c>
    </row>
    <row r="107" spans="1:5" ht="30" x14ac:dyDescent="0.25">
      <c r="A107" s="9">
        <v>43986</v>
      </c>
      <c r="B107" s="9">
        <v>43985</v>
      </c>
      <c r="C107" s="5" t="s">
        <v>97</v>
      </c>
      <c r="D107" s="6">
        <v>-20.85</v>
      </c>
      <c r="E107" s="8">
        <f t="shared" si="1"/>
        <v>8404.9300000000203</v>
      </c>
    </row>
    <row r="108" spans="1:5" ht="30" x14ac:dyDescent="0.25">
      <c r="A108" s="9">
        <v>43986</v>
      </c>
      <c r="B108" s="9">
        <v>43984</v>
      </c>
      <c r="C108" s="3" t="s">
        <v>98</v>
      </c>
      <c r="D108" s="7">
        <v>-58001.26</v>
      </c>
      <c r="E108" s="8">
        <f t="shared" si="1"/>
        <v>8425.7800000000207</v>
      </c>
    </row>
    <row r="109" spans="1:5" x14ac:dyDescent="0.25">
      <c r="A109" s="9">
        <v>43985</v>
      </c>
      <c r="B109" s="9">
        <v>43985</v>
      </c>
      <c r="C109" s="5" t="s">
        <v>99</v>
      </c>
      <c r="D109" s="8">
        <v>61641.84</v>
      </c>
      <c r="E109" s="8">
        <f t="shared" si="1"/>
        <v>66427.040000000023</v>
      </c>
    </row>
    <row r="110" spans="1:5" x14ac:dyDescent="0.25">
      <c r="A110" s="9">
        <v>43985</v>
      </c>
      <c r="B110" s="9">
        <v>43985</v>
      </c>
      <c r="C110" s="3" t="s">
        <v>99</v>
      </c>
      <c r="D110" s="7">
        <v>1330.5</v>
      </c>
      <c r="E110" s="8">
        <f t="shared" si="1"/>
        <v>4785.2000000000262</v>
      </c>
    </row>
    <row r="111" spans="1:5" ht="30" x14ac:dyDescent="0.25">
      <c r="A111" s="9">
        <v>43979</v>
      </c>
      <c r="B111" s="9">
        <v>43979</v>
      </c>
      <c r="C111" s="5" t="s">
        <v>23</v>
      </c>
      <c r="D111" s="8">
        <v>-1773.9</v>
      </c>
      <c r="E111" s="8">
        <f t="shared" si="1"/>
        <v>3454.7000000000257</v>
      </c>
    </row>
    <row r="112" spans="1:5" ht="30" x14ac:dyDescent="0.25">
      <c r="A112" s="9">
        <v>43979</v>
      </c>
      <c r="B112" s="9">
        <v>43979</v>
      </c>
      <c r="C112" s="3" t="s">
        <v>100</v>
      </c>
      <c r="D112" s="4">
        <v>-0.1</v>
      </c>
      <c r="E112" s="8">
        <f t="shared" si="1"/>
        <v>5228.6000000000258</v>
      </c>
    </row>
    <row r="113" spans="1:5" x14ac:dyDescent="0.25">
      <c r="A113" s="9">
        <v>43979</v>
      </c>
      <c r="B113" s="9">
        <v>43979</v>
      </c>
      <c r="C113" s="5" t="s">
        <v>99</v>
      </c>
      <c r="D113" s="8">
        <v>2800</v>
      </c>
      <c r="E113" s="8">
        <f t="shared" si="1"/>
        <v>5228.7000000000262</v>
      </c>
    </row>
    <row r="114" spans="1:5" ht="30" x14ac:dyDescent="0.25">
      <c r="A114" s="9">
        <v>43979</v>
      </c>
      <c r="B114" s="9">
        <v>43978</v>
      </c>
      <c r="C114" s="3" t="s">
        <v>101</v>
      </c>
      <c r="D114" s="4">
        <v>-225</v>
      </c>
      <c r="E114" s="8">
        <f t="shared" si="1"/>
        <v>2428.7000000000262</v>
      </c>
    </row>
    <row r="115" spans="1:5" ht="30" x14ac:dyDescent="0.25">
      <c r="A115" s="9">
        <v>43979</v>
      </c>
      <c r="B115" s="9">
        <v>43978</v>
      </c>
      <c r="C115" s="5" t="s">
        <v>102</v>
      </c>
      <c r="D115" s="6">
        <v>-19</v>
      </c>
      <c r="E115" s="8">
        <f t="shared" si="1"/>
        <v>2653.7000000000262</v>
      </c>
    </row>
    <row r="116" spans="1:5" ht="30" x14ac:dyDescent="0.25">
      <c r="A116" s="9">
        <v>43979</v>
      </c>
      <c r="B116" s="9">
        <v>43978</v>
      </c>
      <c r="C116" s="3" t="s">
        <v>103</v>
      </c>
      <c r="D116" s="4">
        <v>118</v>
      </c>
      <c r="E116" s="8">
        <f t="shared" si="1"/>
        <v>2672.7000000000262</v>
      </c>
    </row>
    <row r="117" spans="1:5" ht="45" x14ac:dyDescent="0.25">
      <c r="A117" s="9">
        <v>43972</v>
      </c>
      <c r="B117" s="9">
        <v>43972</v>
      </c>
      <c r="C117" s="5" t="s">
        <v>104</v>
      </c>
      <c r="D117" s="8">
        <v>-65816.759999999995</v>
      </c>
      <c r="E117" s="8">
        <f t="shared" si="1"/>
        <v>2554.7000000000262</v>
      </c>
    </row>
    <row r="118" spans="1:5" ht="30" x14ac:dyDescent="0.25">
      <c r="A118" s="9">
        <v>43971</v>
      </c>
      <c r="B118" s="9">
        <v>43971</v>
      </c>
      <c r="C118" s="3" t="s">
        <v>23</v>
      </c>
      <c r="D118" s="7">
        <v>-1000</v>
      </c>
      <c r="E118" s="8">
        <f t="shared" si="1"/>
        <v>68371.460000000021</v>
      </c>
    </row>
    <row r="119" spans="1:5" ht="30" x14ac:dyDescent="0.25">
      <c r="A119" s="9">
        <v>43970</v>
      </c>
      <c r="B119" s="9">
        <v>43970</v>
      </c>
      <c r="C119" s="5" t="s">
        <v>23</v>
      </c>
      <c r="D119" s="6">
        <v>-607</v>
      </c>
      <c r="E119" s="8">
        <f t="shared" si="1"/>
        <v>69371.460000000021</v>
      </c>
    </row>
    <row r="120" spans="1:5" ht="30" x14ac:dyDescent="0.25">
      <c r="A120" s="9">
        <v>43965</v>
      </c>
      <c r="B120" s="9">
        <v>43963</v>
      </c>
      <c r="C120" s="5" t="s">
        <v>105</v>
      </c>
      <c r="D120" s="8">
        <v>22570.27</v>
      </c>
      <c r="E120" s="8">
        <f t="shared" si="1"/>
        <v>69978.460000000021</v>
      </c>
    </row>
    <row r="121" spans="1:5" ht="30" x14ac:dyDescent="0.25">
      <c r="A121" s="9">
        <v>43963</v>
      </c>
      <c r="B121" s="9">
        <v>43959</v>
      </c>
      <c r="C121" s="3" t="s">
        <v>106</v>
      </c>
      <c r="D121" s="7">
        <v>42864</v>
      </c>
      <c r="E121" s="8">
        <f t="shared" si="1"/>
        <v>47408.190000000017</v>
      </c>
    </row>
    <row r="122" spans="1:5" ht="30" x14ac:dyDescent="0.25">
      <c r="A122" s="9">
        <v>43956</v>
      </c>
      <c r="B122" s="9">
        <v>43951</v>
      </c>
      <c r="C122" s="3" t="s">
        <v>107</v>
      </c>
      <c r="D122" s="7">
        <v>-70132.66</v>
      </c>
      <c r="E122" s="8">
        <f t="shared" si="1"/>
        <v>4544.1900000000169</v>
      </c>
    </row>
    <row r="123" spans="1:5" ht="30" x14ac:dyDescent="0.25">
      <c r="A123" s="9">
        <v>43955</v>
      </c>
      <c r="B123" s="9">
        <v>43955</v>
      </c>
      <c r="C123" s="3" t="s">
        <v>23</v>
      </c>
      <c r="D123" s="7">
        <v>-6100</v>
      </c>
      <c r="E123" s="8">
        <f t="shared" si="1"/>
        <v>74676.85000000002</v>
      </c>
    </row>
    <row r="124" spans="1:5" ht="30" x14ac:dyDescent="0.25">
      <c r="A124" s="9">
        <v>43955</v>
      </c>
      <c r="B124" s="9">
        <v>43950</v>
      </c>
      <c r="C124" s="5" t="s">
        <v>108</v>
      </c>
      <c r="D124" s="8">
        <v>79883.8</v>
      </c>
      <c r="E124" s="8">
        <f t="shared" si="1"/>
        <v>80776.85000000002</v>
      </c>
    </row>
    <row r="125" spans="1:5" ht="30" x14ac:dyDescent="0.25">
      <c r="A125" s="9">
        <v>43941</v>
      </c>
      <c r="B125" s="9">
        <v>43937</v>
      </c>
      <c r="C125" s="5" t="s">
        <v>109</v>
      </c>
      <c r="D125" s="8">
        <v>-79270.960000000006</v>
      </c>
      <c r="E125" s="8">
        <f t="shared" si="1"/>
        <v>893.05000000001746</v>
      </c>
    </row>
    <row r="126" spans="1:5" ht="30" x14ac:dyDescent="0.25">
      <c r="A126" s="9">
        <v>43938</v>
      </c>
      <c r="B126" s="9">
        <v>43937</v>
      </c>
      <c r="C126" s="3" t="s">
        <v>110</v>
      </c>
      <c r="D126" s="4">
        <v>-3.2</v>
      </c>
      <c r="E126" s="8">
        <f t="shared" si="1"/>
        <v>80164.010000000024</v>
      </c>
    </row>
    <row r="127" spans="1:5" ht="30" x14ac:dyDescent="0.25">
      <c r="A127" s="9">
        <v>43938</v>
      </c>
      <c r="B127" s="9">
        <v>43937</v>
      </c>
      <c r="C127" s="5" t="s">
        <v>111</v>
      </c>
      <c r="D127" s="8">
        <v>-2545</v>
      </c>
      <c r="E127" s="8">
        <f t="shared" si="1"/>
        <v>80167.210000000021</v>
      </c>
    </row>
    <row r="128" spans="1:5" ht="30" x14ac:dyDescent="0.25">
      <c r="A128" s="9">
        <v>43938</v>
      </c>
      <c r="B128" s="9">
        <v>43937</v>
      </c>
      <c r="C128" s="3" t="s">
        <v>112</v>
      </c>
      <c r="D128" s="4">
        <v>-39.880000000000003</v>
      </c>
      <c r="E128" s="8">
        <f t="shared" si="1"/>
        <v>82712.210000000021</v>
      </c>
    </row>
    <row r="129" spans="1:5" ht="30" x14ac:dyDescent="0.25">
      <c r="A129" s="9">
        <v>43937</v>
      </c>
      <c r="B129" s="9">
        <v>43936</v>
      </c>
      <c r="C129" s="5" t="s">
        <v>113</v>
      </c>
      <c r="D129" s="6">
        <v>-39.83</v>
      </c>
      <c r="E129" s="8">
        <f t="shared" si="1"/>
        <v>82752.090000000026</v>
      </c>
    </row>
    <row r="130" spans="1:5" ht="30" x14ac:dyDescent="0.25">
      <c r="A130" s="9">
        <v>43937</v>
      </c>
      <c r="B130" s="9">
        <v>43936</v>
      </c>
      <c r="C130" s="3" t="s">
        <v>114</v>
      </c>
      <c r="D130" s="4">
        <v>-3.2</v>
      </c>
      <c r="E130" s="8">
        <f t="shared" si="1"/>
        <v>82791.920000000027</v>
      </c>
    </row>
    <row r="131" spans="1:5" ht="30" x14ac:dyDescent="0.25">
      <c r="A131" s="9">
        <v>43937</v>
      </c>
      <c r="B131" s="9">
        <v>43936</v>
      </c>
      <c r="C131" s="5" t="s">
        <v>115</v>
      </c>
      <c r="D131" s="8">
        <v>1095</v>
      </c>
      <c r="E131" s="8">
        <f t="shared" ref="E131:E194" si="2">D131+E132</f>
        <v>82795.120000000024</v>
      </c>
    </row>
    <row r="132" spans="1:5" ht="30" x14ac:dyDescent="0.25">
      <c r="A132" s="9">
        <v>43929</v>
      </c>
      <c r="B132" s="9">
        <v>43927</v>
      </c>
      <c r="C132" s="5" t="s">
        <v>116</v>
      </c>
      <c r="D132" s="8">
        <v>79955.17</v>
      </c>
      <c r="E132" s="8">
        <f t="shared" si="2"/>
        <v>81700.120000000024</v>
      </c>
    </row>
    <row r="133" spans="1:5" ht="30" x14ac:dyDescent="0.25">
      <c r="A133" s="9">
        <v>43928</v>
      </c>
      <c r="B133" s="9">
        <v>43928</v>
      </c>
      <c r="C133" s="3" t="s">
        <v>64</v>
      </c>
      <c r="D133" s="4">
        <v>-144.16</v>
      </c>
      <c r="E133" s="8">
        <f t="shared" si="2"/>
        <v>1744.9500000000326</v>
      </c>
    </row>
    <row r="134" spans="1:5" ht="30" x14ac:dyDescent="0.25">
      <c r="A134" s="9">
        <v>43928</v>
      </c>
      <c r="B134" s="9">
        <v>43928</v>
      </c>
      <c r="C134" s="5" t="s">
        <v>64</v>
      </c>
      <c r="D134" s="6">
        <v>-144.05000000000001</v>
      </c>
      <c r="E134" s="8">
        <f t="shared" si="2"/>
        <v>1889.1100000000326</v>
      </c>
    </row>
    <row r="135" spans="1:5" x14ac:dyDescent="0.25">
      <c r="A135" s="9">
        <v>43928</v>
      </c>
      <c r="B135" s="9">
        <v>43928</v>
      </c>
      <c r="C135" s="3" t="s">
        <v>21</v>
      </c>
      <c r="D135" s="4">
        <v>-20</v>
      </c>
      <c r="E135" s="8">
        <f t="shared" si="2"/>
        <v>2033.1600000000326</v>
      </c>
    </row>
    <row r="136" spans="1:5" ht="30" x14ac:dyDescent="0.25">
      <c r="A136" s="9">
        <v>43928</v>
      </c>
      <c r="B136" s="9">
        <v>43924</v>
      </c>
      <c r="C136" s="5" t="s">
        <v>117</v>
      </c>
      <c r="D136" s="8">
        <v>-260196.99</v>
      </c>
      <c r="E136" s="8">
        <f t="shared" si="2"/>
        <v>2053.1600000000326</v>
      </c>
    </row>
    <row r="137" spans="1:5" ht="30" x14ac:dyDescent="0.25">
      <c r="A137" s="9">
        <v>43927</v>
      </c>
      <c r="B137" s="9">
        <v>43924</v>
      </c>
      <c r="C137" s="5" t="s">
        <v>118</v>
      </c>
      <c r="D137" s="6">
        <v>-33.4</v>
      </c>
      <c r="E137" s="8">
        <f t="shared" si="2"/>
        <v>262250.15000000002</v>
      </c>
    </row>
    <row r="138" spans="1:5" ht="30" x14ac:dyDescent="0.25">
      <c r="A138" s="9">
        <v>43927</v>
      </c>
      <c r="B138" s="9">
        <v>43924</v>
      </c>
      <c r="C138" s="3" t="s">
        <v>119</v>
      </c>
      <c r="D138" s="4">
        <v>-2.73</v>
      </c>
      <c r="E138" s="8">
        <f t="shared" si="2"/>
        <v>262283.55000000005</v>
      </c>
    </row>
    <row r="139" spans="1:5" ht="30" x14ac:dyDescent="0.25">
      <c r="A139" s="9">
        <v>43927</v>
      </c>
      <c r="B139" s="9">
        <v>43924</v>
      </c>
      <c r="C139" s="5" t="s">
        <v>120</v>
      </c>
      <c r="D139" s="8">
        <v>2926</v>
      </c>
      <c r="E139" s="8">
        <f t="shared" si="2"/>
        <v>262286.28000000003</v>
      </c>
    </row>
    <row r="140" spans="1:5" ht="30" x14ac:dyDescent="0.25">
      <c r="A140" s="9">
        <v>43927</v>
      </c>
      <c r="B140" s="9">
        <v>43924</v>
      </c>
      <c r="C140" s="3" t="s">
        <v>121</v>
      </c>
      <c r="D140" s="7">
        <v>-3644.4</v>
      </c>
      <c r="E140" s="8">
        <f t="shared" si="2"/>
        <v>259360.28000000006</v>
      </c>
    </row>
    <row r="141" spans="1:5" ht="30" x14ac:dyDescent="0.25">
      <c r="A141" s="9">
        <v>43927</v>
      </c>
      <c r="B141" s="9">
        <v>43924</v>
      </c>
      <c r="C141" s="5" t="s">
        <v>122</v>
      </c>
      <c r="D141" s="6">
        <v>-29.01</v>
      </c>
      <c r="E141" s="8">
        <f t="shared" si="2"/>
        <v>263004.68000000005</v>
      </c>
    </row>
    <row r="142" spans="1:5" ht="30" x14ac:dyDescent="0.25">
      <c r="A142" s="9">
        <v>43927</v>
      </c>
      <c r="B142" s="9">
        <v>43923</v>
      </c>
      <c r="C142" s="3" t="s">
        <v>123</v>
      </c>
      <c r="D142" s="7">
        <v>-64430.84</v>
      </c>
      <c r="E142" s="8">
        <f t="shared" si="2"/>
        <v>263033.69000000006</v>
      </c>
    </row>
    <row r="143" spans="1:5" ht="30" x14ac:dyDescent="0.25">
      <c r="A143" s="9">
        <v>43924</v>
      </c>
      <c r="B143" s="9">
        <v>43923</v>
      </c>
      <c r="C143" s="3" t="s">
        <v>124</v>
      </c>
      <c r="D143" s="7">
        <v>1468.8</v>
      </c>
      <c r="E143" s="8">
        <f t="shared" si="2"/>
        <v>327464.53000000003</v>
      </c>
    </row>
    <row r="144" spans="1:5" ht="30" x14ac:dyDescent="0.25">
      <c r="A144" s="9">
        <v>43923</v>
      </c>
      <c r="B144" s="9">
        <v>43922</v>
      </c>
      <c r="C144" s="3" t="s">
        <v>125</v>
      </c>
      <c r="D144" s="7">
        <v>-2274</v>
      </c>
      <c r="E144" s="8">
        <f t="shared" si="2"/>
        <v>325995.73000000004</v>
      </c>
    </row>
    <row r="145" spans="1:5" ht="30" x14ac:dyDescent="0.25">
      <c r="A145" s="9">
        <v>43922</v>
      </c>
      <c r="B145" s="9">
        <v>43921</v>
      </c>
      <c r="C145" s="3" t="s">
        <v>126</v>
      </c>
      <c r="D145" s="7">
        <v>-2188.8000000000002</v>
      </c>
      <c r="E145" s="8">
        <f t="shared" si="2"/>
        <v>328269.73000000004</v>
      </c>
    </row>
    <row r="146" spans="1:5" ht="30" x14ac:dyDescent="0.25">
      <c r="A146" s="9">
        <v>43921</v>
      </c>
      <c r="B146" s="9">
        <v>43921</v>
      </c>
      <c r="C146" s="3" t="s">
        <v>23</v>
      </c>
      <c r="D146" s="7">
        <v>-2027.73</v>
      </c>
      <c r="E146" s="8">
        <f t="shared" si="2"/>
        <v>330458.53000000003</v>
      </c>
    </row>
    <row r="147" spans="1:5" ht="30" x14ac:dyDescent="0.25">
      <c r="A147" s="9">
        <v>43921</v>
      </c>
      <c r="B147" s="9">
        <v>43920</v>
      </c>
      <c r="C147" s="5" t="s">
        <v>127</v>
      </c>
      <c r="D147" s="8">
        <v>1874.4</v>
      </c>
      <c r="E147" s="8">
        <f t="shared" si="2"/>
        <v>332486.26</v>
      </c>
    </row>
    <row r="148" spans="1:5" ht="30" x14ac:dyDescent="0.25">
      <c r="A148" s="9">
        <v>43921</v>
      </c>
      <c r="B148" s="9">
        <v>43920</v>
      </c>
      <c r="C148" s="3" t="s">
        <v>128</v>
      </c>
      <c r="D148" s="4">
        <v>-0.44</v>
      </c>
      <c r="E148" s="8">
        <f t="shared" si="2"/>
        <v>330611.86</v>
      </c>
    </row>
    <row r="149" spans="1:5" ht="30" x14ac:dyDescent="0.25">
      <c r="A149" s="9">
        <v>43920</v>
      </c>
      <c r="B149" s="9">
        <v>43917</v>
      </c>
      <c r="C149" s="3" t="s">
        <v>129</v>
      </c>
      <c r="D149" s="7">
        <v>-5605.2</v>
      </c>
      <c r="E149" s="8">
        <f t="shared" si="2"/>
        <v>330612.3</v>
      </c>
    </row>
    <row r="150" spans="1:5" ht="30" x14ac:dyDescent="0.25">
      <c r="A150" s="9">
        <v>43917</v>
      </c>
      <c r="B150" s="9">
        <v>43916</v>
      </c>
      <c r="C150" s="3" t="s">
        <v>130</v>
      </c>
      <c r="D150" s="7">
        <v>3457.2</v>
      </c>
      <c r="E150" s="8">
        <f t="shared" si="2"/>
        <v>336217.5</v>
      </c>
    </row>
    <row r="151" spans="1:5" ht="30" x14ac:dyDescent="0.25">
      <c r="A151" s="9">
        <v>43916</v>
      </c>
      <c r="B151" s="9">
        <v>43915</v>
      </c>
      <c r="C151" s="3" t="s">
        <v>131</v>
      </c>
      <c r="D151" s="7">
        <v>5928</v>
      </c>
      <c r="E151" s="8">
        <f t="shared" si="2"/>
        <v>332760.3</v>
      </c>
    </row>
    <row r="152" spans="1:5" ht="30" x14ac:dyDescent="0.25">
      <c r="A152" s="9">
        <v>43915</v>
      </c>
      <c r="B152" s="9">
        <v>43914</v>
      </c>
      <c r="C152" s="3" t="s">
        <v>132</v>
      </c>
      <c r="D152" s="7">
        <v>8161.2</v>
      </c>
      <c r="E152" s="8">
        <f t="shared" si="2"/>
        <v>326832.3</v>
      </c>
    </row>
    <row r="153" spans="1:5" ht="30" x14ac:dyDescent="0.25">
      <c r="A153" s="9">
        <v>43914</v>
      </c>
      <c r="B153" s="9">
        <v>43913</v>
      </c>
      <c r="C153" s="3" t="s">
        <v>133</v>
      </c>
      <c r="D153" s="7">
        <v>-4684.8</v>
      </c>
      <c r="E153" s="8">
        <f t="shared" si="2"/>
        <v>318671.09999999998</v>
      </c>
    </row>
    <row r="154" spans="1:5" ht="30" x14ac:dyDescent="0.25">
      <c r="A154" s="9">
        <v>43913</v>
      </c>
      <c r="B154" s="9">
        <v>43910</v>
      </c>
      <c r="C154" s="3" t="s">
        <v>134</v>
      </c>
      <c r="D154" s="4">
        <v>-555.6</v>
      </c>
      <c r="E154" s="8">
        <f t="shared" si="2"/>
        <v>323355.89999999997</v>
      </c>
    </row>
    <row r="155" spans="1:5" ht="30" x14ac:dyDescent="0.25">
      <c r="A155" s="9">
        <v>43910</v>
      </c>
      <c r="B155" s="9">
        <v>43910</v>
      </c>
      <c r="C155" s="3" t="s">
        <v>64</v>
      </c>
      <c r="D155" s="4">
        <v>-61.95</v>
      </c>
      <c r="E155" s="8">
        <f t="shared" si="2"/>
        <v>323911.49999999994</v>
      </c>
    </row>
    <row r="156" spans="1:5" x14ac:dyDescent="0.25">
      <c r="A156" s="9">
        <v>43910</v>
      </c>
      <c r="B156" s="9">
        <v>43910</v>
      </c>
      <c r="C156" s="5" t="s">
        <v>21</v>
      </c>
      <c r="D156" s="6">
        <v>-10</v>
      </c>
      <c r="E156" s="8">
        <f t="shared" si="2"/>
        <v>323973.44999999995</v>
      </c>
    </row>
    <row r="157" spans="1:5" ht="30" x14ac:dyDescent="0.25">
      <c r="A157" s="9">
        <v>43910</v>
      </c>
      <c r="B157" s="9">
        <v>43909</v>
      </c>
      <c r="C157" s="3" t="s">
        <v>135</v>
      </c>
      <c r="D157" s="7">
        <v>1042.8</v>
      </c>
      <c r="E157" s="8">
        <f t="shared" si="2"/>
        <v>323983.44999999995</v>
      </c>
    </row>
    <row r="158" spans="1:5" ht="30" x14ac:dyDescent="0.25">
      <c r="A158" s="9">
        <v>43909</v>
      </c>
      <c r="B158" s="9">
        <v>43908</v>
      </c>
      <c r="C158" s="3" t="s">
        <v>136</v>
      </c>
      <c r="D158" s="7">
        <v>-9754.7999999999993</v>
      </c>
      <c r="E158" s="8">
        <f t="shared" si="2"/>
        <v>322940.64999999997</v>
      </c>
    </row>
    <row r="159" spans="1:5" ht="30" x14ac:dyDescent="0.25">
      <c r="A159" s="9">
        <v>43908</v>
      </c>
      <c r="B159" s="9">
        <v>43908</v>
      </c>
      <c r="C159" s="3" t="s">
        <v>23</v>
      </c>
      <c r="D159" s="7">
        <v>-12000</v>
      </c>
      <c r="E159" s="8">
        <f t="shared" si="2"/>
        <v>332695.44999999995</v>
      </c>
    </row>
    <row r="160" spans="1:5" ht="30" x14ac:dyDescent="0.25">
      <c r="A160" s="9">
        <v>43908</v>
      </c>
      <c r="B160" s="9">
        <v>43907</v>
      </c>
      <c r="C160" s="3" t="s">
        <v>137</v>
      </c>
      <c r="D160" s="7">
        <v>5220</v>
      </c>
      <c r="E160" s="8">
        <f t="shared" si="2"/>
        <v>344695.44999999995</v>
      </c>
    </row>
    <row r="161" spans="1:5" ht="30" x14ac:dyDescent="0.25">
      <c r="A161" s="9">
        <v>43907</v>
      </c>
      <c r="B161" s="9">
        <v>43906</v>
      </c>
      <c r="C161" s="3" t="s">
        <v>138</v>
      </c>
      <c r="D161" s="7">
        <v>-14763.6</v>
      </c>
      <c r="E161" s="8">
        <f t="shared" si="2"/>
        <v>339475.44999999995</v>
      </c>
    </row>
    <row r="162" spans="1:5" ht="30" x14ac:dyDescent="0.25">
      <c r="A162" s="9">
        <v>43906</v>
      </c>
      <c r="B162" s="9">
        <v>43903</v>
      </c>
      <c r="C162" s="3" t="s">
        <v>139</v>
      </c>
      <c r="D162" s="7">
        <v>12664.8</v>
      </c>
      <c r="E162" s="8">
        <f t="shared" si="2"/>
        <v>354239.04999999993</v>
      </c>
    </row>
    <row r="163" spans="1:5" ht="30" x14ac:dyDescent="0.25">
      <c r="A163" s="9">
        <v>43903</v>
      </c>
      <c r="B163" s="9">
        <v>43902</v>
      </c>
      <c r="C163" s="3" t="s">
        <v>140</v>
      </c>
      <c r="D163" s="7">
        <v>-15267.6</v>
      </c>
      <c r="E163" s="8">
        <f t="shared" si="2"/>
        <v>341574.24999999994</v>
      </c>
    </row>
    <row r="164" spans="1:5" ht="30" x14ac:dyDescent="0.25">
      <c r="A164" s="9">
        <v>43902</v>
      </c>
      <c r="B164" s="9">
        <v>43901</v>
      </c>
      <c r="C164" s="3" t="s">
        <v>141</v>
      </c>
      <c r="D164" s="7">
        <v>-8632.7999999999993</v>
      </c>
      <c r="E164" s="8">
        <f t="shared" si="2"/>
        <v>356841.84999999992</v>
      </c>
    </row>
    <row r="165" spans="1:5" x14ac:dyDescent="0.25">
      <c r="A165" s="9">
        <v>43901</v>
      </c>
      <c r="B165" s="9">
        <v>43901</v>
      </c>
      <c r="C165" s="5" t="s">
        <v>21</v>
      </c>
      <c r="D165" s="6">
        <v>-14.31</v>
      </c>
      <c r="E165" s="8">
        <f t="shared" si="2"/>
        <v>365474.64999999991</v>
      </c>
    </row>
    <row r="166" spans="1:5" ht="30" x14ac:dyDescent="0.25">
      <c r="A166" s="9">
        <v>43901</v>
      </c>
      <c r="B166" s="9">
        <v>43901</v>
      </c>
      <c r="C166" s="5" t="s">
        <v>20</v>
      </c>
      <c r="D166" s="6">
        <v>-152.93</v>
      </c>
      <c r="E166" s="8">
        <f t="shared" si="2"/>
        <v>365488.9599999999</v>
      </c>
    </row>
    <row r="167" spans="1:5" ht="30" x14ac:dyDescent="0.25">
      <c r="A167" s="9">
        <v>43901</v>
      </c>
      <c r="B167" s="9">
        <v>43900</v>
      </c>
      <c r="C167" s="3" t="s">
        <v>142</v>
      </c>
      <c r="D167" s="7">
        <v>7154.4</v>
      </c>
      <c r="E167" s="8">
        <f t="shared" si="2"/>
        <v>365641.8899999999</v>
      </c>
    </row>
    <row r="168" spans="1:5" ht="30" x14ac:dyDescent="0.25">
      <c r="A168" s="9">
        <v>43900</v>
      </c>
      <c r="B168" s="9">
        <v>43900</v>
      </c>
      <c r="C168" s="3" t="s">
        <v>20</v>
      </c>
      <c r="D168" s="4">
        <v>-195.01</v>
      </c>
      <c r="E168" s="8">
        <f t="shared" si="2"/>
        <v>358487.48999999987</v>
      </c>
    </row>
    <row r="169" spans="1:5" x14ac:dyDescent="0.25">
      <c r="A169" s="9">
        <v>43900</v>
      </c>
      <c r="B169" s="9">
        <v>43900</v>
      </c>
      <c r="C169" s="5" t="s">
        <v>21</v>
      </c>
      <c r="D169" s="6">
        <v>-18.25</v>
      </c>
      <c r="E169" s="8">
        <f t="shared" si="2"/>
        <v>358682.49999999988</v>
      </c>
    </row>
    <row r="170" spans="1:5" ht="30" x14ac:dyDescent="0.25">
      <c r="A170" s="9">
        <v>43900</v>
      </c>
      <c r="B170" s="9">
        <v>43899</v>
      </c>
      <c r="C170" s="3" t="s">
        <v>143</v>
      </c>
      <c r="D170" s="7">
        <v>-14755.2</v>
      </c>
      <c r="E170" s="8">
        <f t="shared" si="2"/>
        <v>358700.74999999988</v>
      </c>
    </row>
    <row r="171" spans="1:5" ht="30" x14ac:dyDescent="0.25">
      <c r="A171" s="9">
        <v>43900</v>
      </c>
      <c r="B171" s="9">
        <v>43896</v>
      </c>
      <c r="C171" s="5" t="s">
        <v>144</v>
      </c>
      <c r="D171" s="8">
        <v>371831.42</v>
      </c>
      <c r="E171" s="8">
        <f t="shared" si="2"/>
        <v>373455.9499999999</v>
      </c>
    </row>
    <row r="172" spans="1:5" ht="30" x14ac:dyDescent="0.25">
      <c r="A172" s="9">
        <v>43899</v>
      </c>
      <c r="B172" s="9">
        <v>43896</v>
      </c>
      <c r="C172" s="3" t="s">
        <v>145</v>
      </c>
      <c r="D172" s="7">
        <v>-4825.2</v>
      </c>
      <c r="E172" s="8">
        <f t="shared" si="2"/>
        <v>1624.5299999999233</v>
      </c>
    </row>
    <row r="173" spans="1:5" ht="30" x14ac:dyDescent="0.25">
      <c r="A173" s="9">
        <v>43899</v>
      </c>
      <c r="B173" s="9">
        <v>43895</v>
      </c>
      <c r="C173" s="5" t="s">
        <v>146</v>
      </c>
      <c r="D173" s="8">
        <v>-390514.97</v>
      </c>
      <c r="E173" s="8">
        <f t="shared" si="2"/>
        <v>6449.7299999999232</v>
      </c>
    </row>
    <row r="174" spans="1:5" ht="30" x14ac:dyDescent="0.25">
      <c r="A174" s="9">
        <v>43896</v>
      </c>
      <c r="B174" s="9">
        <v>43895</v>
      </c>
      <c r="C174" s="5" t="s">
        <v>147</v>
      </c>
      <c r="D174" s="8">
        <v>-6336</v>
      </c>
      <c r="E174" s="8">
        <f t="shared" si="2"/>
        <v>396964.6999999999</v>
      </c>
    </row>
    <row r="175" spans="1:5" x14ac:dyDescent="0.25">
      <c r="A175" s="9">
        <v>43895</v>
      </c>
      <c r="B175" s="9">
        <v>43895</v>
      </c>
      <c r="C175" s="3" t="s">
        <v>5</v>
      </c>
      <c r="D175" s="7">
        <v>24543.16</v>
      </c>
      <c r="E175" s="8">
        <f t="shared" si="2"/>
        <v>403300.6999999999</v>
      </c>
    </row>
    <row r="176" spans="1:5" ht="30" x14ac:dyDescent="0.25">
      <c r="A176" s="9">
        <v>43895</v>
      </c>
      <c r="B176" s="9">
        <v>43894</v>
      </c>
      <c r="C176" s="3" t="s">
        <v>148</v>
      </c>
      <c r="D176" s="7">
        <v>2478</v>
      </c>
      <c r="E176" s="8">
        <f t="shared" si="2"/>
        <v>378757.53999999992</v>
      </c>
    </row>
    <row r="177" spans="1:5" ht="30" x14ac:dyDescent="0.25">
      <c r="A177" s="9">
        <v>43894</v>
      </c>
      <c r="B177" s="9">
        <v>43893</v>
      </c>
      <c r="C177" s="3" t="s">
        <v>149</v>
      </c>
      <c r="D177" s="7">
        <v>-1839.6</v>
      </c>
      <c r="E177" s="8">
        <f t="shared" si="2"/>
        <v>376279.53999999992</v>
      </c>
    </row>
    <row r="178" spans="1:5" ht="30" x14ac:dyDescent="0.25">
      <c r="A178" s="9">
        <v>43893</v>
      </c>
      <c r="B178" s="9">
        <v>43892</v>
      </c>
      <c r="C178" s="3" t="s">
        <v>150</v>
      </c>
      <c r="D178" s="7">
        <v>3471.6</v>
      </c>
      <c r="E178" s="8">
        <f t="shared" si="2"/>
        <v>378119.1399999999</v>
      </c>
    </row>
    <row r="179" spans="1:5" ht="30" x14ac:dyDescent="0.25">
      <c r="A179" s="9">
        <v>43892</v>
      </c>
      <c r="B179" s="9">
        <v>43889</v>
      </c>
      <c r="C179" s="3" t="s">
        <v>151</v>
      </c>
      <c r="D179" s="4">
        <v>963.6</v>
      </c>
      <c r="E179" s="8">
        <f t="shared" si="2"/>
        <v>374647.53999999992</v>
      </c>
    </row>
    <row r="180" spans="1:5" ht="30" x14ac:dyDescent="0.25">
      <c r="A180" s="9">
        <v>43889</v>
      </c>
      <c r="B180" s="9">
        <v>43888</v>
      </c>
      <c r="C180" s="3" t="s">
        <v>152</v>
      </c>
      <c r="D180" s="4">
        <v>-0.33</v>
      </c>
      <c r="E180" s="8">
        <f t="shared" si="2"/>
        <v>373683.93999999994</v>
      </c>
    </row>
    <row r="181" spans="1:5" ht="30" x14ac:dyDescent="0.25">
      <c r="A181" s="9">
        <v>43889</v>
      </c>
      <c r="B181" s="9">
        <v>43888</v>
      </c>
      <c r="C181" s="5" t="s">
        <v>153</v>
      </c>
      <c r="D181" s="8">
        <v>-3374.4</v>
      </c>
      <c r="E181" s="8">
        <f t="shared" si="2"/>
        <v>373684.26999999996</v>
      </c>
    </row>
    <row r="182" spans="1:5" ht="30" x14ac:dyDescent="0.25">
      <c r="A182" s="9">
        <v>43888</v>
      </c>
      <c r="B182" s="9">
        <v>43887</v>
      </c>
      <c r="C182" s="5" t="s">
        <v>154</v>
      </c>
      <c r="D182" s="8">
        <v>-9340.7999999999993</v>
      </c>
      <c r="E182" s="8">
        <f t="shared" si="2"/>
        <v>377058.67</v>
      </c>
    </row>
    <row r="183" spans="1:5" ht="30" x14ac:dyDescent="0.25">
      <c r="A183" s="9">
        <v>43887</v>
      </c>
      <c r="B183" s="9">
        <v>43882</v>
      </c>
      <c r="C183" s="5" t="s">
        <v>155</v>
      </c>
      <c r="D183" s="8">
        <v>-1254</v>
      </c>
      <c r="E183" s="8">
        <f t="shared" si="2"/>
        <v>386399.47</v>
      </c>
    </row>
    <row r="184" spans="1:5" ht="30" x14ac:dyDescent="0.25">
      <c r="A184" s="9">
        <v>43882</v>
      </c>
      <c r="B184" s="9">
        <v>43881</v>
      </c>
      <c r="C184" s="5" t="s">
        <v>156</v>
      </c>
      <c r="D184" s="8">
        <v>-2448</v>
      </c>
      <c r="E184" s="8">
        <f t="shared" si="2"/>
        <v>387653.47</v>
      </c>
    </row>
    <row r="185" spans="1:5" ht="30" x14ac:dyDescent="0.25">
      <c r="A185" s="9">
        <v>43881</v>
      </c>
      <c r="B185" s="9">
        <v>43880</v>
      </c>
      <c r="C185" s="5" t="s">
        <v>157</v>
      </c>
      <c r="D185" s="8">
        <v>1923.6</v>
      </c>
      <c r="E185" s="8">
        <f t="shared" si="2"/>
        <v>390101.47</v>
      </c>
    </row>
    <row r="186" spans="1:5" ht="30" x14ac:dyDescent="0.25">
      <c r="A186" s="9">
        <v>43880</v>
      </c>
      <c r="B186" s="9">
        <v>43879</v>
      </c>
      <c r="C186" s="5" t="s">
        <v>158</v>
      </c>
      <c r="D186" s="6">
        <v>-494.4</v>
      </c>
      <c r="E186" s="8">
        <f t="shared" si="2"/>
        <v>388177.87</v>
      </c>
    </row>
    <row r="187" spans="1:5" ht="30" x14ac:dyDescent="0.25">
      <c r="A187" s="9">
        <v>43879</v>
      </c>
      <c r="B187" s="9">
        <v>43878</v>
      </c>
      <c r="C187" s="5" t="s">
        <v>159</v>
      </c>
      <c r="D187" s="8">
        <v>1101.5999999999999</v>
      </c>
      <c r="E187" s="8">
        <f t="shared" si="2"/>
        <v>388672.27</v>
      </c>
    </row>
    <row r="188" spans="1:5" ht="30" x14ac:dyDescent="0.25">
      <c r="A188" s="9">
        <v>43878</v>
      </c>
      <c r="B188" s="9">
        <v>43875</v>
      </c>
      <c r="C188" s="5" t="s">
        <v>160</v>
      </c>
      <c r="D188" s="8">
        <v>-1538.4</v>
      </c>
      <c r="E188" s="8">
        <f t="shared" si="2"/>
        <v>387570.67000000004</v>
      </c>
    </row>
    <row r="189" spans="1:5" ht="30" x14ac:dyDescent="0.25">
      <c r="A189" s="9">
        <v>43875</v>
      </c>
      <c r="B189" s="9">
        <v>43874</v>
      </c>
      <c r="C189" s="5" t="s">
        <v>161</v>
      </c>
      <c r="D189" s="8">
        <v>-1309.2</v>
      </c>
      <c r="E189" s="8">
        <f t="shared" si="2"/>
        <v>389109.07000000007</v>
      </c>
    </row>
    <row r="190" spans="1:5" ht="30" x14ac:dyDescent="0.25">
      <c r="A190" s="9">
        <v>43874</v>
      </c>
      <c r="B190" s="9">
        <v>43873</v>
      </c>
      <c r="C190" s="3" t="s">
        <v>162</v>
      </c>
      <c r="D190" s="4">
        <v>-16.68</v>
      </c>
      <c r="E190" s="8">
        <f t="shared" si="2"/>
        <v>390418.27000000008</v>
      </c>
    </row>
    <row r="191" spans="1:5" ht="30" x14ac:dyDescent="0.25">
      <c r="A191" s="9">
        <v>43874</v>
      </c>
      <c r="B191" s="9">
        <v>43873</v>
      </c>
      <c r="C191" s="5" t="s">
        <v>163</v>
      </c>
      <c r="D191" s="6">
        <v>-0.64</v>
      </c>
      <c r="E191" s="8">
        <f t="shared" si="2"/>
        <v>390434.95000000007</v>
      </c>
    </row>
    <row r="192" spans="1:5" ht="30" x14ac:dyDescent="0.25">
      <c r="A192" s="9">
        <v>43874</v>
      </c>
      <c r="B192" s="9">
        <v>43873</v>
      </c>
      <c r="C192" s="3" t="s">
        <v>164</v>
      </c>
      <c r="D192" s="4">
        <v>676.8</v>
      </c>
      <c r="E192" s="8">
        <f t="shared" si="2"/>
        <v>390435.59000000008</v>
      </c>
    </row>
    <row r="193" spans="1:5" ht="30" x14ac:dyDescent="0.25">
      <c r="A193" s="9">
        <v>43874</v>
      </c>
      <c r="B193" s="9">
        <v>43873</v>
      </c>
      <c r="C193" s="5" t="s">
        <v>163</v>
      </c>
      <c r="D193" s="6">
        <v>-0.63</v>
      </c>
      <c r="E193" s="8">
        <f t="shared" si="2"/>
        <v>389758.7900000001</v>
      </c>
    </row>
    <row r="194" spans="1:5" ht="30" x14ac:dyDescent="0.25">
      <c r="A194" s="9">
        <v>43874</v>
      </c>
      <c r="B194" s="9">
        <v>43873</v>
      </c>
      <c r="C194" s="3" t="s">
        <v>164</v>
      </c>
      <c r="D194" s="4">
        <v>729.6</v>
      </c>
      <c r="E194" s="8">
        <f t="shared" si="2"/>
        <v>389759.4200000001</v>
      </c>
    </row>
    <row r="195" spans="1:5" ht="30" x14ac:dyDescent="0.25">
      <c r="A195" s="9">
        <v>43874</v>
      </c>
      <c r="B195" s="9">
        <v>43872</v>
      </c>
      <c r="C195" s="5" t="s">
        <v>165</v>
      </c>
      <c r="D195" s="8">
        <v>365749.09</v>
      </c>
      <c r="E195" s="8">
        <f t="shared" ref="E195:E258" si="3">D195+E196</f>
        <v>389029.82000000012</v>
      </c>
    </row>
    <row r="196" spans="1:5" ht="30" x14ac:dyDescent="0.25">
      <c r="A196" s="9">
        <v>43873</v>
      </c>
      <c r="B196" s="9">
        <v>43872</v>
      </c>
      <c r="C196" s="3" t="s">
        <v>166</v>
      </c>
      <c r="D196" s="7">
        <v>2966.4</v>
      </c>
      <c r="E196" s="8">
        <f t="shared" si="3"/>
        <v>23280.730000000091</v>
      </c>
    </row>
    <row r="197" spans="1:5" ht="30" x14ac:dyDescent="0.25">
      <c r="A197" s="9">
        <v>43872</v>
      </c>
      <c r="B197" s="9">
        <v>43871</v>
      </c>
      <c r="C197" s="5" t="s">
        <v>167</v>
      </c>
      <c r="D197" s="8">
        <v>-1026</v>
      </c>
      <c r="E197" s="8">
        <f t="shared" si="3"/>
        <v>20314.330000000089</v>
      </c>
    </row>
    <row r="198" spans="1:5" ht="30" x14ac:dyDescent="0.25">
      <c r="A198" s="9">
        <v>43871</v>
      </c>
      <c r="B198" s="9">
        <v>43868</v>
      </c>
      <c r="C198" s="3" t="s">
        <v>168</v>
      </c>
      <c r="D198" s="7">
        <v>-1726.8</v>
      </c>
      <c r="E198" s="8">
        <f t="shared" si="3"/>
        <v>21340.330000000089</v>
      </c>
    </row>
    <row r="199" spans="1:5" ht="30" x14ac:dyDescent="0.25">
      <c r="A199" s="9">
        <v>43868</v>
      </c>
      <c r="B199" s="9">
        <v>43867</v>
      </c>
      <c r="C199" s="5" t="s">
        <v>169</v>
      </c>
      <c r="D199" s="8">
        <v>-1302</v>
      </c>
      <c r="E199" s="8">
        <f t="shared" si="3"/>
        <v>23067.130000000088</v>
      </c>
    </row>
    <row r="200" spans="1:5" ht="30" x14ac:dyDescent="0.25">
      <c r="A200" s="9">
        <v>43867</v>
      </c>
      <c r="B200" s="9">
        <v>43866</v>
      </c>
      <c r="C200" s="3" t="s">
        <v>170</v>
      </c>
      <c r="D200" s="4">
        <v>644.4</v>
      </c>
      <c r="E200" s="8">
        <f t="shared" si="3"/>
        <v>24369.130000000088</v>
      </c>
    </row>
    <row r="201" spans="1:5" ht="30" x14ac:dyDescent="0.25">
      <c r="A201" s="9">
        <v>43866</v>
      </c>
      <c r="B201" s="9">
        <v>43865</v>
      </c>
      <c r="C201" s="5" t="s">
        <v>171</v>
      </c>
      <c r="D201" s="8">
        <v>1000.8</v>
      </c>
      <c r="E201" s="8">
        <f t="shared" si="3"/>
        <v>23724.730000000087</v>
      </c>
    </row>
    <row r="202" spans="1:5" ht="30" x14ac:dyDescent="0.25">
      <c r="A202" s="9">
        <v>43865</v>
      </c>
      <c r="B202" s="9">
        <v>43864</v>
      </c>
      <c r="C202" s="5" t="s">
        <v>172</v>
      </c>
      <c r="D202" s="8">
        <v>1166.4000000000001</v>
      </c>
      <c r="E202" s="8">
        <f t="shared" si="3"/>
        <v>22723.930000000088</v>
      </c>
    </row>
    <row r="203" spans="1:5" ht="30" x14ac:dyDescent="0.25">
      <c r="A203" s="9">
        <v>43865</v>
      </c>
      <c r="B203" s="9">
        <v>43861</v>
      </c>
      <c r="C203" s="3" t="s">
        <v>173</v>
      </c>
      <c r="D203" s="7">
        <v>-247805.51</v>
      </c>
      <c r="E203" s="8">
        <f t="shared" si="3"/>
        <v>21557.530000000086</v>
      </c>
    </row>
    <row r="204" spans="1:5" ht="30" x14ac:dyDescent="0.25">
      <c r="A204" s="9">
        <v>43864</v>
      </c>
      <c r="B204" s="9">
        <v>43864</v>
      </c>
      <c r="C204" s="3" t="s">
        <v>64</v>
      </c>
      <c r="D204" s="4">
        <v>-125.35</v>
      </c>
      <c r="E204" s="8">
        <f t="shared" si="3"/>
        <v>269363.0400000001</v>
      </c>
    </row>
    <row r="205" spans="1:5" ht="30" x14ac:dyDescent="0.25">
      <c r="A205" s="9">
        <v>43864</v>
      </c>
      <c r="B205" s="9">
        <v>43864</v>
      </c>
      <c r="C205" s="5" t="s">
        <v>64</v>
      </c>
      <c r="D205" s="6">
        <v>-197.07</v>
      </c>
      <c r="E205" s="8">
        <f t="shared" si="3"/>
        <v>269488.39000000007</v>
      </c>
    </row>
    <row r="206" spans="1:5" ht="30" x14ac:dyDescent="0.25">
      <c r="A206" s="9">
        <v>43864</v>
      </c>
      <c r="B206" s="9">
        <v>43864</v>
      </c>
      <c r="C206" s="3" t="s">
        <v>64</v>
      </c>
      <c r="D206" s="4">
        <v>-32.42</v>
      </c>
      <c r="E206" s="8">
        <f t="shared" si="3"/>
        <v>269685.46000000008</v>
      </c>
    </row>
    <row r="207" spans="1:5" ht="30" x14ac:dyDescent="0.25">
      <c r="A207" s="9">
        <v>43864</v>
      </c>
      <c r="B207" s="9">
        <v>43864</v>
      </c>
      <c r="C207" s="5" t="s">
        <v>64</v>
      </c>
      <c r="D207" s="6">
        <v>-45.66</v>
      </c>
      <c r="E207" s="8">
        <f t="shared" si="3"/>
        <v>269717.88000000006</v>
      </c>
    </row>
    <row r="208" spans="1:5" x14ac:dyDescent="0.25">
      <c r="A208" s="9">
        <v>43864</v>
      </c>
      <c r="B208" s="9">
        <v>43864</v>
      </c>
      <c r="C208" s="3" t="s">
        <v>21</v>
      </c>
      <c r="D208" s="4">
        <v>-51.87</v>
      </c>
      <c r="E208" s="8">
        <f t="shared" si="3"/>
        <v>269763.54000000004</v>
      </c>
    </row>
    <row r="209" spans="1:5" ht="30" x14ac:dyDescent="0.25">
      <c r="A209" s="9">
        <v>43864</v>
      </c>
      <c r="B209" s="9">
        <v>43861</v>
      </c>
      <c r="C209" s="5" t="s">
        <v>174</v>
      </c>
      <c r="D209" s="6">
        <v>-8.34</v>
      </c>
      <c r="E209" s="8">
        <f t="shared" si="3"/>
        <v>269815.41000000003</v>
      </c>
    </row>
    <row r="210" spans="1:5" ht="30" x14ac:dyDescent="0.25">
      <c r="A210" s="9">
        <v>43864</v>
      </c>
      <c r="B210" s="9">
        <v>43861</v>
      </c>
      <c r="C210" s="3" t="s">
        <v>175</v>
      </c>
      <c r="D210" s="4">
        <v>-0.63</v>
      </c>
      <c r="E210" s="8">
        <f t="shared" si="3"/>
        <v>269823.75000000006</v>
      </c>
    </row>
    <row r="211" spans="1:5" ht="30" x14ac:dyDescent="0.25">
      <c r="A211" s="9">
        <v>43864</v>
      </c>
      <c r="B211" s="9">
        <v>43861</v>
      </c>
      <c r="C211" s="5" t="s">
        <v>176</v>
      </c>
      <c r="D211" s="6">
        <v>49.2</v>
      </c>
      <c r="E211" s="8">
        <f t="shared" si="3"/>
        <v>269824.38000000006</v>
      </c>
    </row>
    <row r="212" spans="1:5" ht="30" x14ac:dyDescent="0.25">
      <c r="A212" s="9">
        <v>43864</v>
      </c>
      <c r="B212" s="9">
        <v>43860</v>
      </c>
      <c r="C212" s="3" t="s">
        <v>177</v>
      </c>
      <c r="D212" s="7">
        <v>267025.32</v>
      </c>
      <c r="E212" s="8">
        <f t="shared" si="3"/>
        <v>269775.18000000005</v>
      </c>
    </row>
    <row r="213" spans="1:5" ht="30" x14ac:dyDescent="0.25">
      <c r="A213" s="9">
        <v>43861</v>
      </c>
      <c r="B213" s="9">
        <v>43860</v>
      </c>
      <c r="C213" s="3" t="s">
        <v>178</v>
      </c>
      <c r="D213" s="4">
        <v>-1.27</v>
      </c>
      <c r="E213" s="8">
        <f t="shared" si="3"/>
        <v>2749.860000000037</v>
      </c>
    </row>
    <row r="214" spans="1:5" ht="30" x14ac:dyDescent="0.25">
      <c r="A214" s="9">
        <v>43861</v>
      </c>
      <c r="B214" s="9">
        <v>43860</v>
      </c>
      <c r="C214" s="5" t="s">
        <v>179</v>
      </c>
      <c r="D214" s="8">
        <v>-3302.4</v>
      </c>
      <c r="E214" s="8">
        <f t="shared" si="3"/>
        <v>2751.1300000000369</v>
      </c>
    </row>
    <row r="215" spans="1:5" ht="30" x14ac:dyDescent="0.25">
      <c r="A215" s="9">
        <v>43861</v>
      </c>
      <c r="B215" s="9">
        <v>43860</v>
      </c>
      <c r="C215" s="3" t="s">
        <v>180</v>
      </c>
      <c r="D215" s="4">
        <v>-17.13</v>
      </c>
      <c r="E215" s="8">
        <f t="shared" si="3"/>
        <v>6053.530000000037</v>
      </c>
    </row>
    <row r="216" spans="1:5" ht="30" x14ac:dyDescent="0.25">
      <c r="A216" s="9">
        <v>43860</v>
      </c>
      <c r="B216" s="9">
        <v>43859</v>
      </c>
      <c r="C216" s="5" t="s">
        <v>181</v>
      </c>
      <c r="D216" s="8">
        <v>-3187.2</v>
      </c>
      <c r="E216" s="8">
        <f t="shared" si="3"/>
        <v>6070.6600000000371</v>
      </c>
    </row>
    <row r="217" spans="1:5" ht="30" x14ac:dyDescent="0.25">
      <c r="A217" s="9">
        <v>43859</v>
      </c>
      <c r="B217" s="9">
        <v>43858</v>
      </c>
      <c r="C217" s="3" t="s">
        <v>182</v>
      </c>
      <c r="D217" s="7">
        <v>5186.3999999999996</v>
      </c>
      <c r="E217" s="8">
        <f t="shared" si="3"/>
        <v>9257.860000000037</v>
      </c>
    </row>
    <row r="218" spans="1:5" ht="30" x14ac:dyDescent="0.25">
      <c r="A218" s="9">
        <v>43858</v>
      </c>
      <c r="B218" s="9">
        <v>43857</v>
      </c>
      <c r="C218" s="5" t="s">
        <v>183</v>
      </c>
      <c r="D218" s="8">
        <v>-9456</v>
      </c>
      <c r="E218" s="8">
        <f t="shared" si="3"/>
        <v>4071.4600000000373</v>
      </c>
    </row>
    <row r="219" spans="1:5" ht="30" x14ac:dyDescent="0.25">
      <c r="A219" s="9">
        <v>43858</v>
      </c>
      <c r="B219" s="9">
        <v>43854</v>
      </c>
      <c r="C219" s="3" t="s">
        <v>184</v>
      </c>
      <c r="D219" s="4">
        <v>-400.22</v>
      </c>
      <c r="E219" s="8">
        <f t="shared" si="3"/>
        <v>13527.460000000037</v>
      </c>
    </row>
    <row r="220" spans="1:5" ht="30" x14ac:dyDescent="0.25">
      <c r="A220" s="9">
        <v>43857</v>
      </c>
      <c r="B220" s="9">
        <v>43857</v>
      </c>
      <c r="C220" s="5" t="s">
        <v>23</v>
      </c>
      <c r="D220" s="6">
        <v>-200</v>
      </c>
      <c r="E220" s="8">
        <f t="shared" si="3"/>
        <v>13927.680000000037</v>
      </c>
    </row>
    <row r="221" spans="1:5" ht="30" x14ac:dyDescent="0.25">
      <c r="A221" s="9">
        <v>43857</v>
      </c>
      <c r="B221" s="9">
        <v>43854</v>
      </c>
      <c r="C221" s="5" t="s">
        <v>185</v>
      </c>
      <c r="D221" s="6">
        <v>-0.53</v>
      </c>
      <c r="E221" s="8">
        <f t="shared" si="3"/>
        <v>14127.680000000037</v>
      </c>
    </row>
    <row r="222" spans="1:5" ht="30" x14ac:dyDescent="0.25">
      <c r="A222" s="9">
        <v>43857</v>
      </c>
      <c r="B222" s="9">
        <v>43854</v>
      </c>
      <c r="C222" s="3" t="s">
        <v>186</v>
      </c>
      <c r="D222" s="7">
        <v>-1957</v>
      </c>
      <c r="E222" s="8">
        <f t="shared" si="3"/>
        <v>14128.210000000037</v>
      </c>
    </row>
    <row r="223" spans="1:5" ht="30" x14ac:dyDescent="0.25">
      <c r="A223" s="9">
        <v>43857</v>
      </c>
      <c r="B223" s="9">
        <v>43854</v>
      </c>
      <c r="C223" s="5" t="s">
        <v>187</v>
      </c>
      <c r="D223" s="6">
        <v>-6.95</v>
      </c>
      <c r="E223" s="8">
        <f t="shared" si="3"/>
        <v>16085.210000000037</v>
      </c>
    </row>
    <row r="224" spans="1:5" ht="30" x14ac:dyDescent="0.25">
      <c r="A224" s="9">
        <v>43854</v>
      </c>
      <c r="B224" s="9">
        <v>43853</v>
      </c>
      <c r="C224" s="3" t="s">
        <v>188</v>
      </c>
      <c r="D224" s="7">
        <v>1740.2</v>
      </c>
      <c r="E224" s="8">
        <f t="shared" si="3"/>
        <v>16092.160000000038</v>
      </c>
    </row>
    <row r="225" spans="1:5" ht="30" x14ac:dyDescent="0.25">
      <c r="A225" s="9">
        <v>43853</v>
      </c>
      <c r="B225" s="9">
        <v>43852</v>
      </c>
      <c r="C225" s="5" t="s">
        <v>189</v>
      </c>
      <c r="D225" s="8">
        <v>1803.2</v>
      </c>
      <c r="E225" s="8">
        <f t="shared" si="3"/>
        <v>14351.960000000037</v>
      </c>
    </row>
    <row r="226" spans="1:5" ht="30" x14ac:dyDescent="0.25">
      <c r="A226" s="9">
        <v>43852</v>
      </c>
      <c r="B226" s="9">
        <v>43851</v>
      </c>
      <c r="C226" s="5" t="s">
        <v>190</v>
      </c>
      <c r="D226" s="8">
        <v>-2548</v>
      </c>
      <c r="E226" s="8">
        <f t="shared" si="3"/>
        <v>12548.760000000037</v>
      </c>
    </row>
    <row r="227" spans="1:5" ht="30" x14ac:dyDescent="0.25">
      <c r="A227" s="9">
        <v>43851</v>
      </c>
      <c r="B227" s="9">
        <v>43851</v>
      </c>
      <c r="C227" s="3" t="s">
        <v>23</v>
      </c>
      <c r="D227" s="4">
        <v>-320</v>
      </c>
      <c r="E227" s="8">
        <f t="shared" si="3"/>
        <v>15096.760000000037</v>
      </c>
    </row>
    <row r="228" spans="1:5" ht="30" x14ac:dyDescent="0.25">
      <c r="A228" s="9">
        <v>43851</v>
      </c>
      <c r="B228" s="9">
        <v>43850</v>
      </c>
      <c r="C228" s="3" t="s">
        <v>191</v>
      </c>
      <c r="D228" s="4">
        <v>516.6</v>
      </c>
      <c r="E228" s="8">
        <f t="shared" si="3"/>
        <v>15416.760000000037</v>
      </c>
    </row>
    <row r="229" spans="1:5" ht="30" x14ac:dyDescent="0.25">
      <c r="A229" s="9">
        <v>43850</v>
      </c>
      <c r="B229" s="9">
        <v>43847</v>
      </c>
      <c r="C229" s="5" t="s">
        <v>192</v>
      </c>
      <c r="D229" s="8">
        <v>2450</v>
      </c>
      <c r="E229" s="8">
        <f t="shared" si="3"/>
        <v>14900.160000000036</v>
      </c>
    </row>
    <row r="230" spans="1:5" ht="30" x14ac:dyDescent="0.25">
      <c r="A230" s="9">
        <v>43850</v>
      </c>
      <c r="B230" s="9">
        <v>43846</v>
      </c>
      <c r="C230" s="3" t="s">
        <v>193</v>
      </c>
      <c r="D230" s="4">
        <v>-0.92</v>
      </c>
      <c r="E230" s="8">
        <f t="shared" si="3"/>
        <v>12450.160000000036</v>
      </c>
    </row>
    <row r="231" spans="1:5" ht="30" x14ac:dyDescent="0.25">
      <c r="A231" s="9">
        <v>43850</v>
      </c>
      <c r="B231" s="9">
        <v>43846</v>
      </c>
      <c r="C231" s="5" t="s">
        <v>194</v>
      </c>
      <c r="D231" s="8">
        <v>1767.75</v>
      </c>
      <c r="E231" s="8">
        <f t="shared" si="3"/>
        <v>12451.080000000036</v>
      </c>
    </row>
    <row r="232" spans="1:5" ht="30" x14ac:dyDescent="0.25">
      <c r="A232" s="9">
        <v>43847</v>
      </c>
      <c r="B232" s="9">
        <v>43846</v>
      </c>
      <c r="C232" s="5" t="s">
        <v>195</v>
      </c>
      <c r="D232" s="6">
        <v>309.39999999999998</v>
      </c>
      <c r="E232" s="8">
        <f t="shared" si="3"/>
        <v>10683.330000000036</v>
      </c>
    </row>
    <row r="233" spans="1:5" ht="30" x14ac:dyDescent="0.25">
      <c r="A233" s="9">
        <v>43847</v>
      </c>
      <c r="B233" s="9">
        <v>43845</v>
      </c>
      <c r="C233" s="3" t="s">
        <v>196</v>
      </c>
      <c r="D233" s="7">
        <v>-63278.31</v>
      </c>
      <c r="E233" s="8">
        <f t="shared" si="3"/>
        <v>10373.930000000037</v>
      </c>
    </row>
    <row r="234" spans="1:5" ht="30" x14ac:dyDescent="0.25">
      <c r="A234" s="9">
        <v>43846</v>
      </c>
      <c r="B234" s="9">
        <v>43845</v>
      </c>
      <c r="C234" s="5" t="s">
        <v>197</v>
      </c>
      <c r="D234" s="6">
        <v>-0.1</v>
      </c>
      <c r="E234" s="8">
        <f t="shared" si="3"/>
        <v>73652.240000000034</v>
      </c>
    </row>
    <row r="235" spans="1:5" ht="30" x14ac:dyDescent="0.25">
      <c r="A235" s="9">
        <v>43846</v>
      </c>
      <c r="B235" s="9">
        <v>43845</v>
      </c>
      <c r="C235" s="3" t="s">
        <v>198</v>
      </c>
      <c r="D235" s="7">
        <v>-1344</v>
      </c>
      <c r="E235" s="8">
        <f t="shared" si="3"/>
        <v>73652.34000000004</v>
      </c>
    </row>
    <row r="236" spans="1:5" ht="30" x14ac:dyDescent="0.25">
      <c r="A236" s="9">
        <v>43846</v>
      </c>
      <c r="B236" s="9">
        <v>43845</v>
      </c>
      <c r="C236" s="5" t="s">
        <v>199</v>
      </c>
      <c r="D236" s="6">
        <v>-1.39</v>
      </c>
      <c r="E236" s="8">
        <f t="shared" si="3"/>
        <v>74996.34000000004</v>
      </c>
    </row>
    <row r="237" spans="1:5" ht="30" x14ac:dyDescent="0.25">
      <c r="A237" s="9">
        <v>43846</v>
      </c>
      <c r="B237" s="9">
        <v>43844</v>
      </c>
      <c r="C237" s="3" t="s">
        <v>200</v>
      </c>
      <c r="D237" s="7">
        <v>-204285.26</v>
      </c>
      <c r="E237" s="8">
        <f t="shared" si="3"/>
        <v>74997.73000000004</v>
      </c>
    </row>
    <row r="238" spans="1:5" ht="30" x14ac:dyDescent="0.25">
      <c r="A238" s="9">
        <v>43845</v>
      </c>
      <c r="B238" s="9">
        <v>43844</v>
      </c>
      <c r="C238" s="3" t="s">
        <v>201</v>
      </c>
      <c r="D238" s="4">
        <v>124.8</v>
      </c>
      <c r="E238" s="8">
        <f t="shared" si="3"/>
        <v>279282.99000000005</v>
      </c>
    </row>
    <row r="239" spans="1:5" ht="30" x14ac:dyDescent="0.25">
      <c r="A239" s="9">
        <v>43845</v>
      </c>
      <c r="B239" s="9">
        <v>43843</v>
      </c>
      <c r="C239" s="5" t="s">
        <v>202</v>
      </c>
      <c r="D239" s="6">
        <v>-0.74</v>
      </c>
      <c r="E239" s="8">
        <f t="shared" si="3"/>
        <v>279158.19000000006</v>
      </c>
    </row>
    <row r="240" spans="1:5" ht="30" x14ac:dyDescent="0.25">
      <c r="A240" s="9">
        <v>43845</v>
      </c>
      <c r="B240" s="9">
        <v>43843</v>
      </c>
      <c r="C240" s="3" t="s">
        <v>203</v>
      </c>
      <c r="D240" s="7">
        <v>276615.31</v>
      </c>
      <c r="E240" s="8">
        <f t="shared" si="3"/>
        <v>279158.93000000005</v>
      </c>
    </row>
    <row r="241" spans="1:5" ht="30" x14ac:dyDescent="0.25">
      <c r="A241" s="9">
        <v>43844</v>
      </c>
      <c r="B241" s="9">
        <v>43844</v>
      </c>
      <c r="C241" s="5" t="s">
        <v>204</v>
      </c>
      <c r="D241" s="6">
        <v>-9.9</v>
      </c>
      <c r="E241" s="8">
        <f t="shared" si="3"/>
        <v>2543.6200000000267</v>
      </c>
    </row>
    <row r="242" spans="1:5" x14ac:dyDescent="0.25">
      <c r="A242" s="9">
        <v>43844</v>
      </c>
      <c r="B242" s="9">
        <v>43844</v>
      </c>
      <c r="C242" s="3" t="s">
        <v>5</v>
      </c>
      <c r="D242" s="4">
        <v>750</v>
      </c>
      <c r="E242" s="8">
        <f t="shared" si="3"/>
        <v>2553.5200000000268</v>
      </c>
    </row>
    <row r="243" spans="1:5" ht="30" x14ac:dyDescent="0.25">
      <c r="A243" s="9">
        <v>43844</v>
      </c>
      <c r="B243" s="9">
        <v>43843</v>
      </c>
      <c r="C243" s="5" t="s">
        <v>205</v>
      </c>
      <c r="D243" s="8">
        <v>2458.8000000000002</v>
      </c>
      <c r="E243" s="8">
        <f t="shared" si="3"/>
        <v>1803.5200000000266</v>
      </c>
    </row>
    <row r="244" spans="1:5" ht="30" x14ac:dyDescent="0.25">
      <c r="A244" s="9">
        <v>43843</v>
      </c>
      <c r="B244" s="9">
        <v>43840</v>
      </c>
      <c r="C244" s="3" t="s">
        <v>206</v>
      </c>
      <c r="D244" s="4">
        <v>-759.6</v>
      </c>
      <c r="E244" s="8">
        <f t="shared" si="3"/>
        <v>-655.2799999999736</v>
      </c>
    </row>
    <row r="245" spans="1:5" ht="30" x14ac:dyDescent="0.25">
      <c r="A245" s="9">
        <v>43840</v>
      </c>
      <c r="B245" s="9">
        <v>43839</v>
      </c>
      <c r="C245" s="5" t="s">
        <v>207</v>
      </c>
      <c r="D245" s="6">
        <v>-172.8</v>
      </c>
      <c r="E245" s="8">
        <f t="shared" si="3"/>
        <v>104.32000000002648</v>
      </c>
    </row>
    <row r="246" spans="1:5" ht="30" x14ac:dyDescent="0.25">
      <c r="A246" s="9">
        <v>43839</v>
      </c>
      <c r="B246" s="9">
        <v>43839</v>
      </c>
      <c r="C246" s="3" t="s">
        <v>208</v>
      </c>
      <c r="D246" s="4">
        <v>-20.61</v>
      </c>
      <c r="E246" s="8">
        <f t="shared" si="3"/>
        <v>277.12000000002649</v>
      </c>
    </row>
    <row r="247" spans="1:5" x14ac:dyDescent="0.25">
      <c r="A247" s="9">
        <v>43839</v>
      </c>
      <c r="B247" s="9">
        <v>43839</v>
      </c>
      <c r="C247" s="5" t="s">
        <v>21</v>
      </c>
      <c r="D247" s="6">
        <v>-10</v>
      </c>
      <c r="E247" s="8">
        <f t="shared" si="3"/>
        <v>297.73000000002651</v>
      </c>
    </row>
    <row r="248" spans="1:5" ht="30" x14ac:dyDescent="0.25">
      <c r="A248" s="9">
        <v>43839</v>
      </c>
      <c r="B248" s="9">
        <v>43838</v>
      </c>
      <c r="C248" s="3" t="s">
        <v>209</v>
      </c>
      <c r="D248" s="4">
        <v>-735.6</v>
      </c>
      <c r="E248" s="8">
        <f t="shared" si="3"/>
        <v>307.73000000002651</v>
      </c>
    </row>
    <row r="249" spans="1:5" ht="30" x14ac:dyDescent="0.25">
      <c r="A249" s="9">
        <v>43839</v>
      </c>
      <c r="B249" s="9">
        <v>43837</v>
      </c>
      <c r="C249" s="5" t="s">
        <v>210</v>
      </c>
      <c r="D249" s="6">
        <v>-35.520000000000003</v>
      </c>
      <c r="E249" s="8">
        <f t="shared" si="3"/>
        <v>1043.3300000000265</v>
      </c>
    </row>
    <row r="250" spans="1:5" ht="30" x14ac:dyDescent="0.25">
      <c r="A250" s="9">
        <v>43838</v>
      </c>
      <c r="B250" s="9">
        <v>43838</v>
      </c>
      <c r="C250" s="3" t="s">
        <v>208</v>
      </c>
      <c r="D250" s="4">
        <v>-14.64</v>
      </c>
      <c r="E250" s="8">
        <f t="shared" si="3"/>
        <v>1078.8500000000265</v>
      </c>
    </row>
    <row r="251" spans="1:5" x14ac:dyDescent="0.25">
      <c r="A251" s="9">
        <v>43838</v>
      </c>
      <c r="B251" s="9">
        <v>43838</v>
      </c>
      <c r="C251" s="5" t="s">
        <v>21</v>
      </c>
      <c r="D251" s="6">
        <v>-10</v>
      </c>
      <c r="E251" s="8">
        <f t="shared" si="3"/>
        <v>1093.4900000000266</v>
      </c>
    </row>
    <row r="252" spans="1:5" ht="30" x14ac:dyDescent="0.25">
      <c r="A252" s="9">
        <v>43838</v>
      </c>
      <c r="B252" s="9">
        <v>43837</v>
      </c>
      <c r="C252" s="3" t="s">
        <v>211</v>
      </c>
      <c r="D252" s="4">
        <v>-0.31</v>
      </c>
      <c r="E252" s="8">
        <f t="shared" si="3"/>
        <v>1103.4900000000266</v>
      </c>
    </row>
    <row r="253" spans="1:5" ht="30" x14ac:dyDescent="0.25">
      <c r="A253" s="9">
        <v>43838</v>
      </c>
      <c r="B253" s="9">
        <v>43837</v>
      </c>
      <c r="C253" s="5" t="s">
        <v>212</v>
      </c>
      <c r="D253" s="6">
        <v>158</v>
      </c>
      <c r="E253" s="8">
        <f t="shared" si="3"/>
        <v>1103.8000000000266</v>
      </c>
    </row>
    <row r="254" spans="1:5" ht="30" x14ac:dyDescent="0.25">
      <c r="A254" s="9">
        <v>43838</v>
      </c>
      <c r="B254" s="9">
        <v>43837</v>
      </c>
      <c r="C254" s="3" t="s">
        <v>213</v>
      </c>
      <c r="D254" s="4">
        <v>-4.17</v>
      </c>
      <c r="E254" s="8">
        <f t="shared" si="3"/>
        <v>945.80000000002667</v>
      </c>
    </row>
    <row r="255" spans="1:5" ht="30" x14ac:dyDescent="0.25">
      <c r="A255" s="9">
        <v>43838</v>
      </c>
      <c r="B255" s="9">
        <v>43836</v>
      </c>
      <c r="C255" s="5" t="s">
        <v>214</v>
      </c>
      <c r="D255" s="8">
        <v>-25204.12</v>
      </c>
      <c r="E255" s="8">
        <f t="shared" si="3"/>
        <v>949.97000000002663</v>
      </c>
    </row>
    <row r="256" spans="1:5" ht="30" x14ac:dyDescent="0.25">
      <c r="A256" s="9">
        <v>43837</v>
      </c>
      <c r="B256" s="9">
        <v>43836</v>
      </c>
      <c r="C256" s="3" t="s">
        <v>215</v>
      </c>
      <c r="D256" s="4">
        <v>-776.4</v>
      </c>
      <c r="E256" s="8">
        <f t="shared" si="3"/>
        <v>26154.090000000026</v>
      </c>
    </row>
    <row r="257" spans="1:5" ht="30" x14ac:dyDescent="0.25">
      <c r="A257" s="9">
        <v>43836</v>
      </c>
      <c r="B257" s="9">
        <v>43836</v>
      </c>
      <c r="C257" s="5" t="s">
        <v>23</v>
      </c>
      <c r="D257" s="8">
        <v>-9000</v>
      </c>
      <c r="E257" s="8">
        <f t="shared" si="3"/>
        <v>26930.490000000027</v>
      </c>
    </row>
    <row r="258" spans="1:5" ht="30" x14ac:dyDescent="0.25">
      <c r="A258" s="9">
        <v>43836</v>
      </c>
      <c r="B258" s="9">
        <v>43833</v>
      </c>
      <c r="C258" s="3" t="s">
        <v>216</v>
      </c>
      <c r="D258" s="4">
        <v>-252.6</v>
      </c>
      <c r="E258" s="8">
        <f t="shared" si="3"/>
        <v>35930.490000000027</v>
      </c>
    </row>
    <row r="259" spans="1:5" x14ac:dyDescent="0.25">
      <c r="A259" s="9">
        <v>43833</v>
      </c>
      <c r="B259" s="9">
        <v>43833</v>
      </c>
      <c r="C259" s="3" t="s">
        <v>217</v>
      </c>
      <c r="D259" s="7">
        <v>66219.47</v>
      </c>
      <c r="E259" s="8">
        <f t="shared" ref="E259:E322" si="4">D259+E260</f>
        <v>36183.090000000026</v>
      </c>
    </row>
    <row r="260" spans="1:5" ht="30" x14ac:dyDescent="0.25">
      <c r="A260" s="9">
        <v>43833</v>
      </c>
      <c r="B260" s="9">
        <v>43832</v>
      </c>
      <c r="C260" s="3" t="s">
        <v>218</v>
      </c>
      <c r="D260" s="7">
        <v>1818</v>
      </c>
      <c r="E260" s="8">
        <f t="shared" si="4"/>
        <v>-30036.379999999972</v>
      </c>
    </row>
    <row r="261" spans="1:5" ht="30" x14ac:dyDescent="0.25">
      <c r="A261" s="9">
        <v>43833</v>
      </c>
      <c r="B261" s="9">
        <v>43829</v>
      </c>
      <c r="C261" s="5" t="s">
        <v>219</v>
      </c>
      <c r="D261" s="8">
        <v>-32854.9</v>
      </c>
      <c r="E261" s="8">
        <f t="shared" si="4"/>
        <v>-31854.379999999972</v>
      </c>
    </row>
    <row r="262" spans="1:5" ht="30" x14ac:dyDescent="0.25">
      <c r="A262" s="9">
        <v>43832</v>
      </c>
      <c r="B262" s="9">
        <v>43829</v>
      </c>
      <c r="C262" s="5" t="s">
        <v>220</v>
      </c>
      <c r="D262" s="6">
        <v>-591.6</v>
      </c>
      <c r="E262" s="8">
        <f t="shared" si="4"/>
        <v>1000.5200000000278</v>
      </c>
    </row>
    <row r="263" spans="1:5" x14ac:dyDescent="0.25">
      <c r="A263" s="9">
        <v>43829</v>
      </c>
      <c r="B263" s="9">
        <v>43829</v>
      </c>
      <c r="C263" s="5" t="s">
        <v>5</v>
      </c>
      <c r="D263" s="6">
        <v>117.77</v>
      </c>
      <c r="E263" s="8">
        <f t="shared" si="4"/>
        <v>1592.1200000000279</v>
      </c>
    </row>
    <row r="264" spans="1:5" ht="30" x14ac:dyDescent="0.25">
      <c r="A264" s="9">
        <v>43829</v>
      </c>
      <c r="B264" s="9">
        <v>43826</v>
      </c>
      <c r="C264" s="3" t="s">
        <v>221</v>
      </c>
      <c r="D264" s="4">
        <v>-552</v>
      </c>
      <c r="E264" s="8">
        <f t="shared" si="4"/>
        <v>1474.3500000000279</v>
      </c>
    </row>
    <row r="265" spans="1:5" ht="30" x14ac:dyDescent="0.25">
      <c r="A265" s="9">
        <v>43829</v>
      </c>
      <c r="B265" s="9">
        <v>43826</v>
      </c>
      <c r="C265" s="5" t="s">
        <v>222</v>
      </c>
      <c r="D265" s="6">
        <v>-0.03</v>
      </c>
      <c r="E265" s="8">
        <f t="shared" si="4"/>
        <v>2026.3500000000279</v>
      </c>
    </row>
    <row r="266" spans="1:5" ht="30" x14ac:dyDescent="0.25">
      <c r="A266" s="9">
        <v>43826</v>
      </c>
      <c r="B266" s="9">
        <v>43825</v>
      </c>
      <c r="C266" s="3" t="s">
        <v>223</v>
      </c>
      <c r="D266" s="4">
        <v>923.4</v>
      </c>
      <c r="E266" s="8">
        <f t="shared" si="4"/>
        <v>2026.3800000000278</v>
      </c>
    </row>
    <row r="267" spans="1:5" ht="30" x14ac:dyDescent="0.25">
      <c r="A267" s="9">
        <v>43825</v>
      </c>
      <c r="B267" s="9">
        <v>43822</v>
      </c>
      <c r="C267" s="5" t="s">
        <v>224</v>
      </c>
      <c r="D267" s="6">
        <v>336</v>
      </c>
      <c r="E267" s="8">
        <f t="shared" si="4"/>
        <v>1102.980000000028</v>
      </c>
    </row>
    <row r="268" spans="1:5" ht="30" x14ac:dyDescent="0.25">
      <c r="A268" s="9">
        <v>43822</v>
      </c>
      <c r="B268" s="9">
        <v>43819</v>
      </c>
      <c r="C268" s="3" t="s">
        <v>225</v>
      </c>
      <c r="D268" s="4">
        <v>-0.31</v>
      </c>
      <c r="E268" s="8">
        <f t="shared" si="4"/>
        <v>766.98000000002799</v>
      </c>
    </row>
    <row r="269" spans="1:5" ht="30" x14ac:dyDescent="0.25">
      <c r="A269" s="9">
        <v>43822</v>
      </c>
      <c r="B269" s="9">
        <v>43819</v>
      </c>
      <c r="C269" s="5" t="s">
        <v>226</v>
      </c>
      <c r="D269" s="6">
        <v>-78.599999999999994</v>
      </c>
      <c r="E269" s="8">
        <f t="shared" si="4"/>
        <v>767.29000000002793</v>
      </c>
    </row>
    <row r="270" spans="1:5" ht="30" x14ac:dyDescent="0.25">
      <c r="A270" s="9">
        <v>43822</v>
      </c>
      <c r="B270" s="9">
        <v>43819</v>
      </c>
      <c r="C270" s="3" t="s">
        <v>227</v>
      </c>
      <c r="D270" s="4">
        <v>-4.2699999999999996</v>
      </c>
      <c r="E270" s="8">
        <f t="shared" si="4"/>
        <v>845.89000000002795</v>
      </c>
    </row>
    <row r="271" spans="1:5" ht="30" x14ac:dyDescent="0.25">
      <c r="A271" s="9">
        <v>43822</v>
      </c>
      <c r="B271" s="9">
        <v>43818</v>
      </c>
      <c r="C271" s="5" t="s">
        <v>228</v>
      </c>
      <c r="D271" s="6">
        <v>441.38</v>
      </c>
      <c r="E271" s="8">
        <f t="shared" si="4"/>
        <v>850.16000000002794</v>
      </c>
    </row>
    <row r="272" spans="1:5" ht="30" x14ac:dyDescent="0.25">
      <c r="A272" s="9">
        <v>43816</v>
      </c>
      <c r="B272" s="9">
        <v>43812</v>
      </c>
      <c r="C272" s="3" t="s">
        <v>229</v>
      </c>
      <c r="D272" s="7">
        <v>-133840.94</v>
      </c>
      <c r="E272" s="8">
        <f t="shared" si="4"/>
        <v>408.78000000002794</v>
      </c>
    </row>
    <row r="273" spans="1:5" ht="30" x14ac:dyDescent="0.25">
      <c r="A273" s="9">
        <v>43810</v>
      </c>
      <c r="B273" s="9">
        <v>43810</v>
      </c>
      <c r="C273" s="5" t="s">
        <v>23</v>
      </c>
      <c r="D273" s="8">
        <v>-1220.68</v>
      </c>
      <c r="E273" s="8">
        <f t="shared" si="4"/>
        <v>134249.72000000003</v>
      </c>
    </row>
    <row r="274" spans="1:5" ht="30" x14ac:dyDescent="0.25">
      <c r="A274" s="9">
        <v>43809</v>
      </c>
      <c r="B274" s="9">
        <v>43805</v>
      </c>
      <c r="C274" s="3" t="s">
        <v>230</v>
      </c>
      <c r="D274" s="4">
        <v>-0.18</v>
      </c>
      <c r="E274" s="8">
        <f t="shared" si="4"/>
        <v>135470.40000000002</v>
      </c>
    </row>
    <row r="275" spans="1:5" ht="30" x14ac:dyDescent="0.25">
      <c r="A275" s="9">
        <v>43809</v>
      </c>
      <c r="B275" s="9">
        <v>43805</v>
      </c>
      <c r="C275" s="5" t="s">
        <v>231</v>
      </c>
      <c r="D275" s="8">
        <v>135470.57999999999</v>
      </c>
      <c r="E275" s="8">
        <f t="shared" si="4"/>
        <v>135470.58000000002</v>
      </c>
    </row>
    <row r="276" spans="1:5" ht="30" x14ac:dyDescent="0.25">
      <c r="A276" s="9">
        <v>43808</v>
      </c>
      <c r="B276" s="9">
        <v>43808</v>
      </c>
      <c r="C276" s="3" t="s">
        <v>232</v>
      </c>
      <c r="D276" s="7">
        <v>-5000</v>
      </c>
      <c r="E276" s="8">
        <f t="shared" si="4"/>
        <v>2.5465851649641991E-11</v>
      </c>
    </row>
    <row r="277" spans="1:5" ht="30" x14ac:dyDescent="0.25">
      <c r="A277" s="9">
        <v>43805</v>
      </c>
      <c r="B277" s="9">
        <v>43803</v>
      </c>
      <c r="C277" s="5" t="s">
        <v>233</v>
      </c>
      <c r="D277" s="8">
        <v>3593.24</v>
      </c>
      <c r="E277" s="8">
        <f t="shared" si="4"/>
        <v>5000.0000000000255</v>
      </c>
    </row>
    <row r="278" spans="1:5" x14ac:dyDescent="0.25">
      <c r="A278" s="9">
        <v>43804</v>
      </c>
      <c r="B278" s="9">
        <v>43804</v>
      </c>
      <c r="C278" s="3" t="s">
        <v>5</v>
      </c>
      <c r="D278" s="4">
        <v>85.35</v>
      </c>
      <c r="E278" s="8">
        <f t="shared" si="4"/>
        <v>1406.7600000000252</v>
      </c>
    </row>
    <row r="279" spans="1:5" ht="30" x14ac:dyDescent="0.25">
      <c r="A279" s="9">
        <v>43801</v>
      </c>
      <c r="B279" s="9">
        <v>43797</v>
      </c>
      <c r="C279" s="5" t="s">
        <v>234</v>
      </c>
      <c r="D279" s="8">
        <v>-16244.75</v>
      </c>
      <c r="E279" s="8">
        <f t="shared" si="4"/>
        <v>1321.4100000000253</v>
      </c>
    </row>
    <row r="280" spans="1:5" ht="30" x14ac:dyDescent="0.25">
      <c r="A280" s="9">
        <v>43798</v>
      </c>
      <c r="B280" s="9">
        <v>43798</v>
      </c>
      <c r="C280" s="3" t="s">
        <v>235</v>
      </c>
      <c r="D280" s="4">
        <v>868.18</v>
      </c>
      <c r="E280" s="8">
        <f t="shared" si="4"/>
        <v>17566.160000000025</v>
      </c>
    </row>
    <row r="281" spans="1:5" x14ac:dyDescent="0.25">
      <c r="A281" s="9">
        <v>43797</v>
      </c>
      <c r="B281" s="9">
        <v>43797</v>
      </c>
      <c r="C281" s="5" t="s">
        <v>5</v>
      </c>
      <c r="D281" s="8">
        <v>16365.95</v>
      </c>
      <c r="E281" s="8">
        <f t="shared" si="4"/>
        <v>16697.980000000025</v>
      </c>
    </row>
    <row r="282" spans="1:5" ht="30" x14ac:dyDescent="0.25">
      <c r="A282" s="9">
        <v>43796</v>
      </c>
      <c r="B282" s="9">
        <v>43794</v>
      </c>
      <c r="C282" s="3" t="s">
        <v>236</v>
      </c>
      <c r="D282" s="7">
        <v>-14186.11</v>
      </c>
      <c r="E282" s="8">
        <f t="shared" si="4"/>
        <v>332.03000000002612</v>
      </c>
    </row>
    <row r="283" spans="1:5" ht="30" x14ac:dyDescent="0.25">
      <c r="A283" s="9">
        <v>43775</v>
      </c>
      <c r="B283" s="9">
        <v>43773</v>
      </c>
      <c r="C283" s="5" t="s">
        <v>237</v>
      </c>
      <c r="D283" s="8">
        <v>12334.47</v>
      </c>
      <c r="E283" s="8">
        <f t="shared" si="4"/>
        <v>14518.140000000027</v>
      </c>
    </row>
    <row r="284" spans="1:5" ht="30" x14ac:dyDescent="0.25">
      <c r="A284" s="9">
        <v>43774</v>
      </c>
      <c r="B284" s="9">
        <v>43774</v>
      </c>
      <c r="C284" s="3" t="s">
        <v>238</v>
      </c>
      <c r="D284" s="7">
        <v>2094.77</v>
      </c>
      <c r="E284" s="8">
        <f t="shared" si="4"/>
        <v>2183.6700000000269</v>
      </c>
    </row>
    <row r="285" spans="1:5" ht="30" x14ac:dyDescent="0.25">
      <c r="A285" s="9">
        <v>43773</v>
      </c>
      <c r="B285" s="9">
        <v>43769</v>
      </c>
      <c r="C285" s="5" t="s">
        <v>239</v>
      </c>
      <c r="D285" s="8">
        <v>-12281.51</v>
      </c>
      <c r="E285" s="8">
        <f t="shared" si="4"/>
        <v>88.900000000026921</v>
      </c>
    </row>
    <row r="286" spans="1:5" ht="30" x14ac:dyDescent="0.25">
      <c r="A286" s="9">
        <v>43766</v>
      </c>
      <c r="B286" s="9">
        <v>43766</v>
      </c>
      <c r="C286" s="3" t="s">
        <v>240</v>
      </c>
      <c r="D286" s="4">
        <v>-13.15</v>
      </c>
      <c r="E286" s="8">
        <f t="shared" si="4"/>
        <v>12370.410000000027</v>
      </c>
    </row>
    <row r="287" spans="1:5" x14ac:dyDescent="0.25">
      <c r="A287" s="9">
        <v>43766</v>
      </c>
      <c r="B287" s="9">
        <v>43766</v>
      </c>
      <c r="C287" s="5" t="s">
        <v>21</v>
      </c>
      <c r="D287" s="6">
        <v>-10</v>
      </c>
      <c r="E287" s="8">
        <f t="shared" si="4"/>
        <v>12383.560000000027</v>
      </c>
    </row>
    <row r="288" spans="1:5" ht="30" x14ac:dyDescent="0.25">
      <c r="A288" s="9">
        <v>43766</v>
      </c>
      <c r="B288" s="9">
        <v>43762</v>
      </c>
      <c r="C288" s="3" t="s">
        <v>241</v>
      </c>
      <c r="D288" s="7">
        <v>-138879.5</v>
      </c>
      <c r="E288" s="8">
        <f t="shared" si="4"/>
        <v>12393.560000000027</v>
      </c>
    </row>
    <row r="289" spans="1:5" ht="30" x14ac:dyDescent="0.25">
      <c r="A289" s="9">
        <v>43763</v>
      </c>
      <c r="B289" s="9">
        <v>43761</v>
      </c>
      <c r="C289" s="3" t="s">
        <v>242</v>
      </c>
      <c r="D289" s="4">
        <v>-0.93</v>
      </c>
      <c r="E289" s="8">
        <f t="shared" si="4"/>
        <v>151273.06000000003</v>
      </c>
    </row>
    <row r="290" spans="1:5" ht="30" x14ac:dyDescent="0.25">
      <c r="A290" s="9">
        <v>43763</v>
      </c>
      <c r="B290" s="9">
        <v>43761</v>
      </c>
      <c r="C290" s="5" t="s">
        <v>243</v>
      </c>
      <c r="D290" s="8">
        <v>18584.490000000002</v>
      </c>
      <c r="E290" s="8">
        <f t="shared" si="4"/>
        <v>151273.99000000002</v>
      </c>
    </row>
    <row r="291" spans="1:5" ht="30" x14ac:dyDescent="0.25">
      <c r="A291" s="9">
        <v>43761</v>
      </c>
      <c r="B291" s="9">
        <v>43759</v>
      </c>
      <c r="C291" s="5" t="s">
        <v>244</v>
      </c>
      <c r="D291" s="8">
        <v>130445.6</v>
      </c>
      <c r="E291" s="8">
        <f t="shared" si="4"/>
        <v>132689.50000000003</v>
      </c>
    </row>
    <row r="292" spans="1:5" ht="30" x14ac:dyDescent="0.25">
      <c r="A292" s="9">
        <v>43760</v>
      </c>
      <c r="B292" s="9">
        <v>43759</v>
      </c>
      <c r="C292" s="3" t="s">
        <v>245</v>
      </c>
      <c r="D292" s="7">
        <v>-123251.9</v>
      </c>
      <c r="E292" s="8">
        <f t="shared" si="4"/>
        <v>2243.9000000000233</v>
      </c>
    </row>
    <row r="293" spans="1:5" ht="30" x14ac:dyDescent="0.25">
      <c r="A293" s="9">
        <v>43760</v>
      </c>
      <c r="B293" s="9">
        <v>43756</v>
      </c>
      <c r="C293" s="5" t="s">
        <v>246</v>
      </c>
      <c r="D293" s="8">
        <v>-20284.04</v>
      </c>
      <c r="E293" s="8">
        <f t="shared" si="4"/>
        <v>125495.80000000002</v>
      </c>
    </row>
    <row r="294" spans="1:5" ht="30" x14ac:dyDescent="0.25">
      <c r="A294" s="9">
        <v>43752</v>
      </c>
      <c r="B294" s="9">
        <v>43752</v>
      </c>
      <c r="C294" s="3" t="s">
        <v>23</v>
      </c>
      <c r="D294" s="4">
        <v>-656.98</v>
      </c>
      <c r="E294" s="8">
        <f t="shared" si="4"/>
        <v>145779.84000000003</v>
      </c>
    </row>
    <row r="295" spans="1:5" ht="30" x14ac:dyDescent="0.25">
      <c r="A295" s="9">
        <v>43752</v>
      </c>
      <c r="B295" s="9">
        <v>43752</v>
      </c>
      <c r="C295" s="5" t="s">
        <v>23</v>
      </c>
      <c r="D295" s="8">
        <v>-20320</v>
      </c>
      <c r="E295" s="8">
        <f t="shared" si="4"/>
        <v>146436.82000000004</v>
      </c>
    </row>
    <row r="296" spans="1:5" ht="30" x14ac:dyDescent="0.25">
      <c r="A296" s="9">
        <v>43747</v>
      </c>
      <c r="B296" s="9">
        <v>43747</v>
      </c>
      <c r="C296" s="3" t="s">
        <v>23</v>
      </c>
      <c r="D296" s="7">
        <v>-10382.68</v>
      </c>
      <c r="E296" s="8">
        <f t="shared" si="4"/>
        <v>166756.82000000004</v>
      </c>
    </row>
    <row r="297" spans="1:5" ht="30" x14ac:dyDescent="0.25">
      <c r="A297" s="9">
        <v>43747</v>
      </c>
      <c r="B297" s="9">
        <v>43745</v>
      </c>
      <c r="C297" s="5" t="s">
        <v>247</v>
      </c>
      <c r="D297" s="8">
        <v>177016.54</v>
      </c>
      <c r="E297" s="8">
        <f t="shared" si="4"/>
        <v>177139.50000000003</v>
      </c>
    </row>
    <row r="298" spans="1:5" ht="30" x14ac:dyDescent="0.25">
      <c r="A298" s="9">
        <v>43741</v>
      </c>
      <c r="B298" s="9">
        <v>43741</v>
      </c>
      <c r="C298" s="3" t="s">
        <v>23</v>
      </c>
      <c r="D298" s="4">
        <v>-335.85</v>
      </c>
      <c r="E298" s="8">
        <f t="shared" si="4"/>
        <v>122.96000000001288</v>
      </c>
    </row>
    <row r="299" spans="1:5" ht="30" x14ac:dyDescent="0.25">
      <c r="A299" s="9">
        <v>43740</v>
      </c>
      <c r="B299" s="9">
        <v>43740</v>
      </c>
      <c r="C299" s="5" t="s">
        <v>248</v>
      </c>
      <c r="D299" s="8">
        <v>-1636.26</v>
      </c>
      <c r="E299" s="8">
        <f t="shared" si="4"/>
        <v>458.81000000001291</v>
      </c>
    </row>
    <row r="300" spans="1:5" ht="30" x14ac:dyDescent="0.25">
      <c r="A300" s="9">
        <v>43740</v>
      </c>
      <c r="B300" s="9">
        <v>43740</v>
      </c>
      <c r="C300" s="3" t="s">
        <v>23</v>
      </c>
      <c r="D300" s="7">
        <v>-2526.11</v>
      </c>
      <c r="E300" s="8">
        <f t="shared" si="4"/>
        <v>2095.0700000000129</v>
      </c>
    </row>
    <row r="301" spans="1:5" ht="30" x14ac:dyDescent="0.25">
      <c r="A301" s="9">
        <v>43740</v>
      </c>
      <c r="B301" s="9">
        <v>43738</v>
      </c>
      <c r="C301" s="5" t="s">
        <v>249</v>
      </c>
      <c r="D301" s="8">
        <v>4596.7700000000004</v>
      </c>
      <c r="E301" s="8">
        <f t="shared" si="4"/>
        <v>4621.180000000013</v>
      </c>
    </row>
    <row r="302" spans="1:5" ht="30" x14ac:dyDescent="0.25">
      <c r="A302" s="9">
        <v>43739</v>
      </c>
      <c r="B302" s="9">
        <v>43739</v>
      </c>
      <c r="C302" s="3" t="s">
        <v>23</v>
      </c>
      <c r="D302" s="4">
        <v>-843</v>
      </c>
      <c r="E302" s="8">
        <f t="shared" si="4"/>
        <v>24.410000000012587</v>
      </c>
    </row>
    <row r="303" spans="1:5" x14ac:dyDescent="0.25">
      <c r="A303" s="9">
        <v>43735</v>
      </c>
      <c r="B303" s="9">
        <v>43735</v>
      </c>
      <c r="C303" s="5" t="s">
        <v>5</v>
      </c>
      <c r="D303" s="8">
        <v>12818.15</v>
      </c>
      <c r="E303" s="8">
        <f t="shared" si="4"/>
        <v>867.41000000001259</v>
      </c>
    </row>
    <row r="304" spans="1:5" ht="30" x14ac:dyDescent="0.25">
      <c r="A304" s="9">
        <v>43735</v>
      </c>
      <c r="B304" s="9">
        <v>43733</v>
      </c>
      <c r="C304" s="3" t="s">
        <v>250</v>
      </c>
      <c r="D304" s="7">
        <v>-11950.74</v>
      </c>
      <c r="E304" s="8">
        <f t="shared" si="4"/>
        <v>-11950.739999999987</v>
      </c>
    </row>
    <row r="305" spans="1:5" ht="30" x14ac:dyDescent="0.25">
      <c r="A305" s="9">
        <v>43710</v>
      </c>
      <c r="B305" s="9">
        <v>43710</v>
      </c>
      <c r="C305" s="5" t="s">
        <v>23</v>
      </c>
      <c r="D305" s="8">
        <v>-4691.68</v>
      </c>
      <c r="E305" s="8">
        <f t="shared" si="4"/>
        <v>1.2732925824820995E-11</v>
      </c>
    </row>
    <row r="306" spans="1:5" ht="30" x14ac:dyDescent="0.25">
      <c r="A306" s="9">
        <v>43710</v>
      </c>
      <c r="B306" s="9">
        <v>43706</v>
      </c>
      <c r="C306" s="3" t="s">
        <v>251</v>
      </c>
      <c r="D306" s="4">
        <v>-0.22</v>
      </c>
      <c r="E306" s="8">
        <f t="shared" si="4"/>
        <v>4691.680000000013</v>
      </c>
    </row>
    <row r="307" spans="1:5" ht="30" x14ac:dyDescent="0.25">
      <c r="A307" s="9">
        <v>43710</v>
      </c>
      <c r="B307" s="9">
        <v>43706</v>
      </c>
      <c r="C307" s="5" t="s">
        <v>252</v>
      </c>
      <c r="D307" s="8">
        <v>4496.9399999999996</v>
      </c>
      <c r="E307" s="8">
        <f t="shared" si="4"/>
        <v>4691.9000000000133</v>
      </c>
    </row>
    <row r="308" spans="1:5" ht="30" x14ac:dyDescent="0.25">
      <c r="A308" s="9">
        <v>43706</v>
      </c>
      <c r="B308" s="9">
        <v>43704</v>
      </c>
      <c r="C308" s="3" t="s">
        <v>253</v>
      </c>
      <c r="D308" s="7">
        <v>-47590.97</v>
      </c>
      <c r="E308" s="8">
        <f t="shared" si="4"/>
        <v>194.96000000001368</v>
      </c>
    </row>
    <row r="309" spans="1:5" ht="30" x14ac:dyDescent="0.25">
      <c r="A309" s="9">
        <v>43705</v>
      </c>
      <c r="B309" s="9">
        <v>43703</v>
      </c>
      <c r="C309" s="5" t="s">
        <v>254</v>
      </c>
      <c r="D309" s="8">
        <v>-54237.37</v>
      </c>
      <c r="E309" s="8">
        <f t="shared" si="4"/>
        <v>47785.930000000015</v>
      </c>
    </row>
    <row r="310" spans="1:5" ht="30" x14ac:dyDescent="0.25">
      <c r="A310" s="9">
        <v>43704</v>
      </c>
      <c r="B310" s="9">
        <v>43704</v>
      </c>
      <c r="C310" s="3" t="s">
        <v>255</v>
      </c>
      <c r="D310" s="7">
        <v>146448.29</v>
      </c>
      <c r="E310" s="8">
        <f t="shared" si="4"/>
        <v>102023.30000000002</v>
      </c>
    </row>
    <row r="311" spans="1:5" ht="30" x14ac:dyDescent="0.25">
      <c r="A311" s="9">
        <v>43704</v>
      </c>
      <c r="B311" s="9">
        <v>43704</v>
      </c>
      <c r="C311" s="5" t="s">
        <v>256</v>
      </c>
      <c r="D311" s="6">
        <v>-878.39</v>
      </c>
      <c r="E311" s="8">
        <f t="shared" si="4"/>
        <v>-44424.99</v>
      </c>
    </row>
    <row r="312" spans="1:5" ht="30" x14ac:dyDescent="0.25">
      <c r="A312" s="9">
        <v>43704</v>
      </c>
      <c r="B312" s="9">
        <v>43700</v>
      </c>
      <c r="C312" s="3" t="s">
        <v>257</v>
      </c>
      <c r="D312" s="7">
        <v>-69184.800000000003</v>
      </c>
      <c r="E312" s="8">
        <f t="shared" si="4"/>
        <v>-43546.6</v>
      </c>
    </row>
    <row r="313" spans="1:5" x14ac:dyDescent="0.25">
      <c r="A313" s="9">
        <v>43700</v>
      </c>
      <c r="B313" s="9">
        <v>43700</v>
      </c>
      <c r="C313" s="5" t="s">
        <v>5</v>
      </c>
      <c r="D313" s="8">
        <v>4880.96</v>
      </c>
      <c r="E313" s="8">
        <f t="shared" si="4"/>
        <v>25638.200000000004</v>
      </c>
    </row>
    <row r="314" spans="1:5" ht="30" x14ac:dyDescent="0.25">
      <c r="A314" s="9">
        <v>43684</v>
      </c>
      <c r="B314" s="9">
        <v>43684</v>
      </c>
      <c r="C314" s="3" t="s">
        <v>23</v>
      </c>
      <c r="D314" s="4">
        <v>-967</v>
      </c>
      <c r="E314" s="8">
        <f t="shared" si="4"/>
        <v>20757.240000000005</v>
      </c>
    </row>
    <row r="315" spans="1:5" ht="30" x14ac:dyDescent="0.25">
      <c r="A315" s="9">
        <v>43683</v>
      </c>
      <c r="B315" s="9">
        <v>43679</v>
      </c>
      <c r="C315" s="5" t="s">
        <v>258</v>
      </c>
      <c r="D315" s="8">
        <v>21523.87</v>
      </c>
      <c r="E315" s="8">
        <f t="shared" si="4"/>
        <v>21724.240000000005</v>
      </c>
    </row>
    <row r="316" spans="1:5" ht="30" x14ac:dyDescent="0.25">
      <c r="A316" s="9">
        <v>43663</v>
      </c>
      <c r="B316" s="9">
        <v>43661</v>
      </c>
      <c r="C316" s="3" t="s">
        <v>259</v>
      </c>
      <c r="D316" s="7">
        <v>-21360.05</v>
      </c>
      <c r="E316" s="8">
        <f t="shared" si="4"/>
        <v>200.37000000000626</v>
      </c>
    </row>
    <row r="317" spans="1:5" ht="30" x14ac:dyDescent="0.25">
      <c r="A317" s="9">
        <v>43662</v>
      </c>
      <c r="B317" s="9">
        <v>43661</v>
      </c>
      <c r="C317" s="3" t="s">
        <v>260</v>
      </c>
      <c r="D317" s="4">
        <v>-0.42</v>
      </c>
      <c r="E317" s="8">
        <f t="shared" si="4"/>
        <v>21560.420000000006</v>
      </c>
    </row>
    <row r="318" spans="1:5" ht="30" x14ac:dyDescent="0.25">
      <c r="A318" s="9">
        <v>43662</v>
      </c>
      <c r="B318" s="9">
        <v>43661</v>
      </c>
      <c r="C318" s="5" t="s">
        <v>261</v>
      </c>
      <c r="D318" s="6">
        <v>133.19999999999999</v>
      </c>
      <c r="E318" s="8">
        <f t="shared" si="4"/>
        <v>21560.840000000004</v>
      </c>
    </row>
    <row r="319" spans="1:5" ht="30" x14ac:dyDescent="0.25">
      <c r="A319" s="9">
        <v>43662</v>
      </c>
      <c r="B319" s="9">
        <v>43661</v>
      </c>
      <c r="C319" s="3" t="s">
        <v>262</v>
      </c>
      <c r="D319" s="4">
        <v>-4.95</v>
      </c>
      <c r="E319" s="8">
        <f t="shared" si="4"/>
        <v>21427.640000000003</v>
      </c>
    </row>
    <row r="320" spans="1:5" ht="30" x14ac:dyDescent="0.25">
      <c r="A320" s="9">
        <v>43661</v>
      </c>
      <c r="B320" s="9">
        <v>43658</v>
      </c>
      <c r="C320" s="3" t="s">
        <v>263</v>
      </c>
      <c r="D320" s="4">
        <v>-509.6</v>
      </c>
      <c r="E320" s="8">
        <f t="shared" si="4"/>
        <v>21432.590000000004</v>
      </c>
    </row>
    <row r="321" spans="1:5" ht="30" x14ac:dyDescent="0.25">
      <c r="A321" s="9">
        <v>43658</v>
      </c>
      <c r="B321" s="9">
        <v>43657</v>
      </c>
      <c r="C321" s="3" t="s">
        <v>264</v>
      </c>
      <c r="D321" s="4">
        <v>-308</v>
      </c>
      <c r="E321" s="8">
        <f t="shared" si="4"/>
        <v>21942.190000000002</v>
      </c>
    </row>
    <row r="322" spans="1:5" ht="30" x14ac:dyDescent="0.25">
      <c r="A322" s="9">
        <v>43657</v>
      </c>
      <c r="B322" s="9">
        <v>43656</v>
      </c>
      <c r="C322" s="3" t="s">
        <v>265</v>
      </c>
      <c r="D322" s="4">
        <v>-0.42</v>
      </c>
      <c r="E322" s="8">
        <f t="shared" si="4"/>
        <v>22250.190000000002</v>
      </c>
    </row>
    <row r="323" spans="1:5" ht="30" x14ac:dyDescent="0.25">
      <c r="A323" s="9">
        <v>43657</v>
      </c>
      <c r="B323" s="9">
        <v>43656</v>
      </c>
      <c r="C323" s="5" t="s">
        <v>266</v>
      </c>
      <c r="D323" s="6">
        <v>50.4</v>
      </c>
      <c r="E323" s="8">
        <f t="shared" ref="E323:E335" si="5">D323+E324</f>
        <v>22250.61</v>
      </c>
    </row>
    <row r="324" spans="1:5" ht="30" x14ac:dyDescent="0.25">
      <c r="A324" s="9">
        <v>43657</v>
      </c>
      <c r="B324" s="9">
        <v>43656</v>
      </c>
      <c r="C324" s="3" t="s">
        <v>267</v>
      </c>
      <c r="D324" s="4">
        <v>-4.93</v>
      </c>
      <c r="E324" s="8">
        <f t="shared" si="5"/>
        <v>22200.21</v>
      </c>
    </row>
    <row r="325" spans="1:5" x14ac:dyDescent="0.25">
      <c r="A325" s="9">
        <v>43656</v>
      </c>
      <c r="B325" s="9">
        <v>43656</v>
      </c>
      <c r="C325" s="5" t="s">
        <v>5</v>
      </c>
      <c r="D325" s="8">
        <v>2742.09</v>
      </c>
      <c r="E325" s="8">
        <f t="shared" si="5"/>
        <v>22205.14</v>
      </c>
    </row>
    <row r="326" spans="1:5" ht="30" x14ac:dyDescent="0.25">
      <c r="A326" s="9">
        <v>43647</v>
      </c>
      <c r="B326" s="9">
        <v>43647</v>
      </c>
      <c r="C326" s="3" t="s">
        <v>23</v>
      </c>
      <c r="D326" s="4">
        <v>-536.95000000000005</v>
      </c>
      <c r="E326" s="8">
        <f t="shared" si="5"/>
        <v>19463.05</v>
      </c>
    </row>
    <row r="327" spans="1:5" ht="30" x14ac:dyDescent="0.25">
      <c r="A327" s="9">
        <v>43633</v>
      </c>
      <c r="B327" s="9">
        <v>43633</v>
      </c>
      <c r="C327" s="5" t="s">
        <v>255</v>
      </c>
      <c r="D327" s="8">
        <v>21851.58</v>
      </c>
      <c r="E327" s="8">
        <f t="shared" si="5"/>
        <v>20000</v>
      </c>
    </row>
    <row r="328" spans="1:5" ht="30" x14ac:dyDescent="0.25">
      <c r="A328" s="9">
        <v>43633</v>
      </c>
      <c r="B328" s="9">
        <v>43633</v>
      </c>
      <c r="C328" s="3" t="s">
        <v>256</v>
      </c>
      <c r="D328" s="7">
        <v>-1851.58</v>
      </c>
      <c r="E328" s="8">
        <f t="shared" si="5"/>
        <v>-1851.58</v>
      </c>
    </row>
    <row r="329" spans="1:5" ht="45" x14ac:dyDescent="0.25">
      <c r="A329" s="9">
        <v>43606</v>
      </c>
      <c r="B329" s="9">
        <v>43606</v>
      </c>
      <c r="C329" s="5" t="s">
        <v>268</v>
      </c>
      <c r="D329" s="8">
        <v>-61000</v>
      </c>
      <c r="E329" s="8">
        <f t="shared" si="5"/>
        <v>0</v>
      </c>
    </row>
    <row r="330" spans="1:5" x14ac:dyDescent="0.25">
      <c r="A330" s="9">
        <v>43606</v>
      </c>
      <c r="B330" s="9">
        <v>43606</v>
      </c>
      <c r="C330" s="3" t="s">
        <v>5</v>
      </c>
      <c r="D330" s="7">
        <v>61000</v>
      </c>
      <c r="E330" s="8">
        <f t="shared" si="5"/>
        <v>61000</v>
      </c>
    </row>
    <row r="331" spans="1:5" ht="30" x14ac:dyDescent="0.25">
      <c r="A331" s="9">
        <v>43517</v>
      </c>
      <c r="B331" s="9">
        <v>43517</v>
      </c>
      <c r="C331" s="5" t="s">
        <v>232</v>
      </c>
      <c r="D331" s="8">
        <v>-140000</v>
      </c>
      <c r="E331" s="8">
        <f t="shared" si="5"/>
        <v>0</v>
      </c>
    </row>
    <row r="332" spans="1:5" ht="30" x14ac:dyDescent="0.25">
      <c r="A332" s="9">
        <v>43517</v>
      </c>
      <c r="B332" s="9">
        <v>43517</v>
      </c>
      <c r="C332" s="3" t="s">
        <v>23</v>
      </c>
      <c r="D332" s="7">
        <v>-60000</v>
      </c>
      <c r="E332" s="8">
        <f t="shared" si="5"/>
        <v>140000</v>
      </c>
    </row>
    <row r="333" spans="1:5" x14ac:dyDescent="0.25">
      <c r="A333" s="9">
        <v>43516</v>
      </c>
      <c r="B333" s="9">
        <v>43516</v>
      </c>
      <c r="C333" s="5" t="s">
        <v>5</v>
      </c>
      <c r="D333" s="8">
        <v>200000</v>
      </c>
      <c r="E333" s="8">
        <f t="shared" si="5"/>
        <v>200000</v>
      </c>
    </row>
    <row r="334" spans="1:5" ht="30" x14ac:dyDescent="0.25">
      <c r="A334" s="9">
        <v>42312</v>
      </c>
      <c r="B334" s="9">
        <v>42312</v>
      </c>
      <c r="C334" s="3" t="s">
        <v>232</v>
      </c>
      <c r="D334" s="7">
        <v>-10000</v>
      </c>
      <c r="E334" s="8">
        <f t="shared" si="5"/>
        <v>0</v>
      </c>
    </row>
    <row r="335" spans="1:5" ht="30" x14ac:dyDescent="0.25">
      <c r="A335" s="9">
        <v>42307</v>
      </c>
      <c r="B335" s="9">
        <v>42307</v>
      </c>
      <c r="C335" s="5" t="s">
        <v>232</v>
      </c>
      <c r="D335" s="6">
        <v>-100</v>
      </c>
      <c r="E335" s="8">
        <f t="shared" si="5"/>
        <v>10000</v>
      </c>
    </row>
    <row r="336" spans="1:5" x14ac:dyDescent="0.25">
      <c r="A336" s="9">
        <v>42283</v>
      </c>
      <c r="B336" s="9">
        <v>42283</v>
      </c>
      <c r="C336" s="3" t="s">
        <v>5</v>
      </c>
      <c r="D336" s="7">
        <v>10100</v>
      </c>
      <c r="E336" s="8">
        <f>D336</f>
        <v>10100</v>
      </c>
    </row>
    <row r="337" spans="1:1" x14ac:dyDescent="0.25">
      <c r="A337" s="2"/>
    </row>
  </sheetData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Extrato 389667 JUL 2015 a AGO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Extrato Financeiro</dc:title>
  <cp:lastModifiedBy>Luiz Cavalcante</cp:lastModifiedBy>
  <dcterms:created xsi:type="dcterms:W3CDTF">2020-08-12T02:19:01Z</dcterms:created>
  <dcterms:modified xsi:type="dcterms:W3CDTF">2020-08-12T03:02:57Z</dcterms:modified>
</cp:coreProperties>
</file>