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.cavalcante\Downloads\"/>
    </mc:Choice>
  </mc:AlternateContent>
  <xr:revisionPtr revIDLastSave="0" documentId="13_ncr:40009_{4C4324A7-1877-4C64-802D-90E054CACC74}" xr6:coauthVersionLast="45" xr6:coauthVersionMax="45" xr10:uidLastSave="{00000000-0000-0000-0000-000000000000}"/>
  <bookViews>
    <workbookView xWindow="28680" yWindow="-120" windowWidth="29040" windowHeight="15840"/>
  </bookViews>
  <sheets>
    <sheet name="Extrato 3494659 NOV 2019 a AGO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E255" i="2"/>
  <c r="E254" i="2"/>
  <c r="E253" i="2" s="1"/>
  <c r="E252" i="2" s="1"/>
  <c r="E251" i="2" s="1"/>
  <c r="E250" i="2" s="1"/>
  <c r="E249" i="2" s="1"/>
  <c r="E248" i="2" s="1"/>
  <c r="E247" i="2" s="1"/>
  <c r="E246" i="2" s="1"/>
  <c r="E245" i="2" s="1"/>
  <c r="E244" i="2" s="1"/>
  <c r="E243" i="2" s="1"/>
  <c r="E242" i="2" s="1"/>
  <c r="E241" i="2" s="1"/>
  <c r="E240" i="2" s="1"/>
  <c r="E239" i="2" s="1"/>
  <c r="E238" i="2" s="1"/>
  <c r="E237" i="2" s="1"/>
  <c r="E236" i="2" s="1"/>
  <c r="E235" i="2" s="1"/>
  <c r="E234" i="2" s="1"/>
  <c r="E233" i="2" s="1"/>
  <c r="E232" i="2" s="1"/>
  <c r="E231" i="2" s="1"/>
  <c r="E230" i="2" s="1"/>
  <c r="E229" i="2" s="1"/>
  <c r="E228" i="2" s="1"/>
  <c r="E227" i="2" s="1"/>
  <c r="E226" i="2" s="1"/>
  <c r="E225" i="2" s="1"/>
  <c r="E224" i="2" s="1"/>
  <c r="E223" i="2" s="1"/>
  <c r="E222" i="2" s="1"/>
  <c r="E221" i="2" s="1"/>
  <c r="E220" i="2" s="1"/>
  <c r="E219" i="2" s="1"/>
  <c r="E218" i="2" s="1"/>
  <c r="E217" i="2" s="1"/>
  <c r="E216" i="2" s="1"/>
  <c r="E215" i="2" s="1"/>
  <c r="E214" i="2" s="1"/>
  <c r="E213" i="2" s="1"/>
  <c r="E212" i="2" s="1"/>
  <c r="E211" i="2" s="1"/>
  <c r="E210" i="2" s="1"/>
  <c r="E209" i="2" s="1"/>
  <c r="E208" i="2" s="1"/>
  <c r="E207" i="2" s="1"/>
  <c r="E206" i="2" s="1"/>
  <c r="E205" i="2" s="1"/>
  <c r="E204" i="2" s="1"/>
  <c r="E203" i="2" s="1"/>
  <c r="E202" i="2" s="1"/>
  <c r="E201" i="2" s="1"/>
  <c r="E200" i="2" s="1"/>
  <c r="E199" i="2" s="1"/>
  <c r="E198" i="2" s="1"/>
  <c r="E197" i="2" s="1"/>
  <c r="E196" i="2" s="1"/>
  <c r="E195" i="2" s="1"/>
  <c r="E194" i="2" s="1"/>
  <c r="E193" i="2" s="1"/>
  <c r="E192" i="2" s="1"/>
  <c r="E191" i="2" s="1"/>
  <c r="E190" i="2" s="1"/>
  <c r="E189" i="2" s="1"/>
  <c r="E188" i="2" s="1"/>
  <c r="E187" i="2" s="1"/>
  <c r="E186" i="2" s="1"/>
  <c r="E185" i="2" s="1"/>
  <c r="E184" i="2" s="1"/>
  <c r="E183" i="2" s="1"/>
  <c r="E182" i="2" s="1"/>
  <c r="E181" i="2" s="1"/>
  <c r="E180" i="2" s="1"/>
  <c r="E179" i="2" s="1"/>
  <c r="E178" i="2" s="1"/>
  <c r="E177" i="2" s="1"/>
  <c r="E176" i="2" s="1"/>
  <c r="E175" i="2" s="1"/>
  <c r="E174" i="2" s="1"/>
  <c r="E173" i="2" s="1"/>
  <c r="E172" i="2" s="1"/>
  <c r="E171" i="2" s="1"/>
  <c r="E170" i="2" s="1"/>
  <c r="E169" i="2" s="1"/>
  <c r="E168" i="2" s="1"/>
  <c r="E167" i="2" s="1"/>
  <c r="E166" i="2" s="1"/>
  <c r="E165" i="2" s="1"/>
  <c r="E164" i="2" s="1"/>
  <c r="E163" i="2" s="1"/>
  <c r="E162" i="2" s="1"/>
  <c r="E161" i="2" s="1"/>
  <c r="E160" i="2" s="1"/>
  <c r="E159" i="2" s="1"/>
  <c r="E158" i="2" s="1"/>
  <c r="E157" i="2" s="1"/>
  <c r="E156" i="2" s="1"/>
  <c r="E155" i="2" s="1"/>
  <c r="E154" i="2" s="1"/>
  <c r="E153" i="2" s="1"/>
  <c r="E152" i="2" s="1"/>
  <c r="E151" i="2" s="1"/>
  <c r="E150" i="2" s="1"/>
  <c r="E149" i="2" s="1"/>
  <c r="E148" i="2" s="1"/>
  <c r="E147" i="2" s="1"/>
  <c r="E146" i="2" s="1"/>
  <c r="E145" i="2" s="1"/>
  <c r="E144" i="2" s="1"/>
  <c r="E143" i="2" s="1"/>
  <c r="E142" i="2" s="1"/>
  <c r="E141" i="2" s="1"/>
  <c r="E140" i="2" s="1"/>
  <c r="E139" i="2" s="1"/>
  <c r="E138" i="2" s="1"/>
  <c r="E137" i="2" s="1"/>
  <c r="E136" i="2" s="1"/>
  <c r="E135" i="2" s="1"/>
  <c r="E134" i="2" s="1"/>
  <c r="E133" i="2" s="1"/>
  <c r="E132" i="2" s="1"/>
  <c r="E131" i="2" s="1"/>
  <c r="E130" i="2" s="1"/>
  <c r="E129" i="2" s="1"/>
  <c r="E128" i="2" s="1"/>
  <c r="E127" i="2" s="1"/>
  <c r="E126" i="2" s="1"/>
  <c r="E125" i="2" s="1"/>
  <c r="E124" i="2" s="1"/>
  <c r="E123" i="2" s="1"/>
  <c r="E122" i="2" s="1"/>
  <c r="E121" i="2" s="1"/>
  <c r="E120" i="2" s="1"/>
  <c r="E119" i="2" s="1"/>
  <c r="E118" i="2" s="1"/>
  <c r="E117" i="2" s="1"/>
  <c r="E116" i="2" s="1"/>
  <c r="E115" i="2" s="1"/>
  <c r="E114" i="2" s="1"/>
  <c r="E113" i="2" s="1"/>
  <c r="E112" i="2" s="1"/>
  <c r="E111" i="2" s="1"/>
  <c r="E110" i="2" s="1"/>
  <c r="E109" i="2" s="1"/>
  <c r="E108" i="2" s="1"/>
  <c r="E107" i="2" s="1"/>
  <c r="E106" i="2" s="1"/>
  <c r="E105" i="2" s="1"/>
  <c r="E104" i="2" s="1"/>
  <c r="E103" i="2" s="1"/>
  <c r="E102" i="2" s="1"/>
  <c r="E101" i="2" s="1"/>
  <c r="E100" i="2" s="1"/>
  <c r="E99" i="2" s="1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E88" i="2" s="1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I2" i="2"/>
  <c r="K2" i="2" s="1"/>
</calcChain>
</file>

<file path=xl/sharedStrings.xml><?xml version="1.0" encoding="utf-8"?>
<sst xmlns="http://schemas.openxmlformats.org/spreadsheetml/2006/main" count="263" uniqueCount="226">
  <si>
    <t>Liq</t>
  </si>
  <si>
    <t>Mov</t>
  </si>
  <si>
    <t>Histórico</t>
  </si>
  <si>
    <t>Valor</t>
  </si>
  <si>
    <t>Saldo</t>
  </si>
  <si>
    <t>IRRF SOBRE OPERAÇÕES EM BOLSA 24807996</t>
  </si>
  <si>
    <t>OPERAÇÕES EM BOLSA PR 10/08/2020 NOTA Nº 24807996</t>
  </si>
  <si>
    <t>TED - RECEBIMENTO DE TED - SPB</t>
  </si>
  <si>
    <t>LIQUIDO DAS OPERAÇÕES BMF PR. 10/08/2020 NC. 907038</t>
  </si>
  <si>
    <t>AJUSTE DAY-TRADE PR. 10/08/2020 NC. 907038</t>
  </si>
  <si>
    <t>AJUSTE NA POSIÇÃO PR. 10/08/2020 NC. 907038</t>
  </si>
  <si>
    <t>IRRF S/DAY-TRADE PR. 10/08/2020 NC. 907038</t>
  </si>
  <si>
    <t>LIQUIDO DAS OPERAÇÕES BM&amp;F PR. 10/08/2020 NC. 907038</t>
  </si>
  <si>
    <t>* PROV * COMPRA DE OFERTA DE AÇÕES BRLJQQACNOR5 S/ 1.073</t>
  </si>
  <si>
    <t>OPERAÇÕES EM BOLSA PR 07/08/2020 NOTA Nº 24756893</t>
  </si>
  <si>
    <t>LIQUIDO DAS OPERAÇÕES BMF PR. 07/08/2020 NC. 887167</t>
  </si>
  <si>
    <t>AJUSTE NA POSIÇÃO PR. 07/08/2020 NC. 887167</t>
  </si>
  <si>
    <t>LIQUIDO DAS OPERAÇÕES BM&amp;F PR. 07/08/2020 NC. 887167</t>
  </si>
  <si>
    <t>AJUSTE NA POSIÇÃO PR. 06/08/2020 NC. 867065</t>
  </si>
  <si>
    <t>OPERAÇÕES EM BOLSA PR 05/08/2020 NOTA Nº 24661068</t>
  </si>
  <si>
    <t>AJUSTE NA POSIÇÃO PR. 05/08/2020 NC. 846329</t>
  </si>
  <si>
    <t>AJUSTE NA POSIÇÃO PR. 04/08/2020 NC. 825456</t>
  </si>
  <si>
    <t>* PROV * DEBITO REF.TAXA DE RENOVAÇÃO-BTC BOVA11</t>
  </si>
  <si>
    <t>* PROV * EMOLUMENTOS BTC</t>
  </si>
  <si>
    <t>AJUSTE NA POSIÇÃO PR. 03/08/2020 NC. 804893</t>
  </si>
  <si>
    <t>OPERAÇÕES EM BOLSA PR 31/07/2020 NOTA Nº 24459198</t>
  </si>
  <si>
    <t>AJUSTE NA POSIÇÃO PR. 31/07/2020 NC. 785897</t>
  </si>
  <si>
    <t>LIQUIDO DAS OPERAÇÕES BM&amp;F PR. 30/07/2020 NC. 766884</t>
  </si>
  <si>
    <t>AJUSTE NA POSIÇÃO PR. 30/07/2020 NC. 766884</t>
  </si>
  <si>
    <t>AJUSTE NA POSIÇÃO PR. 29/07/2020 NC. 747252</t>
  </si>
  <si>
    <t>AJUSTE NA POSIÇÃO PR. 28/07/2020 NC. 727575</t>
  </si>
  <si>
    <t>AJUSTE NA POSIÇÃO PR. 27/07/2020 NC. 707997</t>
  </si>
  <si>
    <t>OPERAÇÕES EM BOLSA PR 24/07/2020 NOTA Nº 24188142</t>
  </si>
  <si>
    <t>IRRF SOBRE OPERAÇÕES EM BOLSA 23889713</t>
  </si>
  <si>
    <t>LIQUIDO DAS OPERAÇÕES BMF PR. 24/07/2020 NC. 688578</t>
  </si>
  <si>
    <t>AJUSTE NA POSIÇÃO PR. 24/07/2020 NC. 688578</t>
  </si>
  <si>
    <t>LIQUIDO DAS OPERAÇÕES BM&amp;F PR. 24/07/2020 NC. 688578</t>
  </si>
  <si>
    <t>IRRF SOBRE OPERAÇÕES EM BOLSA 23516277</t>
  </si>
  <si>
    <t>OPERAÇÕES EM BOLSA PR 23/07/2020 NOTA Nº 24131650</t>
  </si>
  <si>
    <t>LIQUIDO DAS OPERAÇÕES BM&amp;F PR. 23/07/2020 NC. 668609</t>
  </si>
  <si>
    <t>LIQUIDO DAS OPERAÇÕES BMF PR. 23/07/2020 NC. 668609</t>
  </si>
  <si>
    <t>AJUSTE NA POSIÇÃO PR. 23/07/2020 NC. 668609</t>
  </si>
  <si>
    <t>AJUSTE NA POSIÇÃO PR. 22/07/2020 NC. 648207</t>
  </si>
  <si>
    <t>AJUSTE NA POSIÇÃO PR. 21/07/2020 NC. 627723</t>
  </si>
  <si>
    <t>AJUSTE NA POSIÇÃO PR. 20/07/2020 NC. 607528</t>
  </si>
  <si>
    <t>OPERAÇÕES EM BOLSA PR 17/07/2020 NOTA Nº 23889713</t>
  </si>
  <si>
    <t>AJUSTE NA POSIÇÃO PR. 17/07/2020 NC. 588726</t>
  </si>
  <si>
    <t>AJUSTE NA POSIÇÃO PR. 16/07/2020 NC. 569603</t>
  </si>
  <si>
    <t>AJUSTE NA POSIÇÃO PR. 15/07/2020 NC. 550048</t>
  </si>
  <si>
    <t>AJUSTE NA POSIÇÃO PR. 14/07/2020 NC. 529906</t>
  </si>
  <si>
    <t>AJUSTE NA POSIÇÃO PR. 13/07/2020 NC. 510010</t>
  </si>
  <si>
    <t>AJUSTE NA POSIÇÃO PR. 10/07/2020 NC. 491019</t>
  </si>
  <si>
    <t>OPERAÇÕES EM BOLSA PR 09/07/2020 NOTA Nº 23565786</t>
  </si>
  <si>
    <t>AJUSTE NA POSIÇÃO PR. 09/07/2020 NC. 472140</t>
  </si>
  <si>
    <t>AJUSTE NA POSIÇÃO PR. 08/07/2020 NC. 452638</t>
  </si>
  <si>
    <t>OPERAÇÕES EM BOLSA LIQ. D+1 PR 08/07/2020 NOTA Nº 23516277</t>
  </si>
  <si>
    <t>AJUSTE NA POSIÇÃO PR. 07/07/2020 NC. 433207</t>
  </si>
  <si>
    <t>AJUSTE NA POSIÇÃO PR. 06/07/2020 NC. 413923</t>
  </si>
  <si>
    <t>OPERAÇÕES EM BOLSA LIQ. D+1 PR 06/07/2020 NOTA Nº 23413400</t>
  </si>
  <si>
    <t>AJUSTE NA POSIÇÃO PR. 03/07/2020 NC. 395974</t>
  </si>
  <si>
    <t>AJUSTE NA POSIÇÃO PR. 02/07/2020 NC. 378937</t>
  </si>
  <si>
    <t>AJUSTE NA POSIÇÃO PR. 01/07/2020 NC. 360244</t>
  </si>
  <si>
    <t>AJUSTE NA POSIÇÃO PR. 30/06/2020 NC. 342149</t>
  </si>
  <si>
    <t>DEBITO REF.TAXA DE REMUNERAÇÃO-BTC BOVA11</t>
  </si>
  <si>
    <t>EMOLUMENTOS BTC</t>
  </si>
  <si>
    <t>AJUSTE NA POSIÇÃO PR. 29/06/2020 NC. 324049</t>
  </si>
  <si>
    <t>AJUSTE NA POSIÇÃO PR. 26/06/2020 NC. 306295</t>
  </si>
  <si>
    <t>AJUSTE NA POSIÇÃO PR. 25/06/2020 NC. 288215</t>
  </si>
  <si>
    <t>AJUSTE NA POSIÇÃO PR. 24/06/2020 NC. 269745</t>
  </si>
  <si>
    <t>AJUSTE NA POSIÇÃO PR. 23/06/2020 NC. 250955</t>
  </si>
  <si>
    <t>AJUSTE NA POSIÇÃO PR. 22/06/2020 NC. 232684</t>
  </si>
  <si>
    <t>AJUSTE NA POSIÇÃO PR. 19/06/2020 NC. 214749</t>
  </si>
  <si>
    <t>AJUSTE NA POSIÇÃO PR. 18/06/2020 NC. 196708</t>
  </si>
  <si>
    <t>OPERAÇÕES EM BOLSA PR 17/06/2020 NOTA Nº 22805484</t>
  </si>
  <si>
    <t>LIQUIDO DAS OPERAÇÕES BMF PR. 17/06/2020 NC. 178574</t>
  </si>
  <si>
    <t>AJUSTE NA POSIÇÃO PR. 17/06/2020 NC. 178574</t>
  </si>
  <si>
    <t>LIQUIDO DAS OPERAÇÕES BM&amp;F PR. 17/06/2020 NC. 178574</t>
  </si>
  <si>
    <t>OPERAÇÕES EM BOLSA PR 16/06/2020 NOTA Nº 22757857</t>
  </si>
  <si>
    <t>OPERAÇÕES EM BOLSA PR 15/06/2020 NOTA Nº 22703849</t>
  </si>
  <si>
    <t>LIQUIDO DAS OPERAÇÕES BMF PR. 15/06/2020 NC. 141475</t>
  </si>
  <si>
    <t>AJUSTE DAY-TRADE PR. 15/06/2020 NC. 141475</t>
  </si>
  <si>
    <t>AJUSTE NA POSIÇÃO PR. 15/06/2020 NC. 141475</t>
  </si>
  <si>
    <t>LIQUIDO DAS OPERAÇÕES BM&amp;F PR. 15/06/2020 NC. 141475</t>
  </si>
  <si>
    <t>LIQUIDO DAS OPERAÇÕES BM&amp;F PR. 12/06/2020 NC. 123401</t>
  </si>
  <si>
    <t>LIQUIDO DAS OPERAÇÕES BMF PR. 12/06/2020 NC. 123401</t>
  </si>
  <si>
    <t>AJUSTE NA POSIÇÃO PR. 12/06/2020 NC. 123401</t>
  </si>
  <si>
    <t>AJUSTE NA POSIÇÃO PR. 10/06/2020 NC. 105059</t>
  </si>
  <si>
    <t>AJUSTE NA POSIÇÃO PR. 09/06/2020 NC. 86344</t>
  </si>
  <si>
    <t>AJUSTE NA POSIÇÃO PR. 08/06/2020 NC. 67885</t>
  </si>
  <si>
    <t>AJUSTE NA POSIÇÃO PR. 05/06/2020 NC. 49933</t>
  </si>
  <si>
    <t>AJUSTE NA POSIÇÃO PR. 04/06/2020 NC. 31739</t>
  </si>
  <si>
    <t>TED BCO 237 AGE 985 CTA 113158 - RETIRADA EM C/C</t>
  </si>
  <si>
    <t>AJUSTE NA POSIÇÃO PR. 03/06/2020 NC. 13427</t>
  </si>
  <si>
    <t>OPERAÇÕES EM BOLSA PR 02/06/2020 NOTA Nº 22211783</t>
  </si>
  <si>
    <t>IOF S/RESGATE FUNDOS SA RF Ativo FI LP</t>
  </si>
  <si>
    <t>RESGATE SA RF Ativo FI LP</t>
  </si>
  <si>
    <t>LIQUIDO DAS OPERAÇÕES BMF PR. 02/06/2020 NC. 984444</t>
  </si>
  <si>
    <t>AJUSTE NA POSIÇÃO PR. 02/06/2020 NC. 984444</t>
  </si>
  <si>
    <t>LIQUIDO DAS OPERAÇÕES BM&amp;F PR. 02/06/2020 NC. 984444</t>
  </si>
  <si>
    <t>TED TER BCO 237 AGE 2856 CTA 19361 5 - TED APLICAÇÃO FUNDOS SulAmérica Renda Fix</t>
  </si>
  <si>
    <t>OPERAÇÕES EM BOLSA PR 08/05/2020 NOTA Nº 21496713</t>
  </si>
  <si>
    <t>OPERAÇÕES EM BOLSA PR 07/05/2020 NOTA Nº 21457326</t>
  </si>
  <si>
    <t>LIQUIDO DAS OPERAÇÕES BMF PR. 07/05/2020 NC. 682355</t>
  </si>
  <si>
    <t>AJUSTE NA POSIÇÃO PR. 07/05/2020 NC. 682355</t>
  </si>
  <si>
    <t>LIQUIDO DAS OPERAÇÕES BM&amp;F PR. 07/05/2020 NC. 682355</t>
  </si>
  <si>
    <t>LIQUIDO DAS OPERAÇÕES BM&amp;F PR. 06/05/2020 NC. 665584</t>
  </si>
  <si>
    <t>LIQUIDO DAS OPERAÇÕES BMF PR. 06/05/2020 NC. 665584</t>
  </si>
  <si>
    <t>AJUSTE DAY-TRADE PR. 06/05/2020 NC. 665584</t>
  </si>
  <si>
    <t>AJUSTE NA POSIÇÃO PR. 06/05/2020 NC. 665584</t>
  </si>
  <si>
    <t>OPERAÇÕES EM BOLSA PR 04/05/2020 NOTA Nº 21337703</t>
  </si>
  <si>
    <t>MULTA S/ SALDO DEVEDOR EM C/C NO DIA ANTERIOR</t>
  </si>
  <si>
    <t>LIQUIDO DAS OPERAÇÕES BM&amp;F PR. 29/04/2020 NC. 602198</t>
  </si>
  <si>
    <t>LIQUIDO DAS OPERAÇÕES BMF PR. 29/04/2020 NC. 602198</t>
  </si>
  <si>
    <t>AJUSTE NA POSIÇÃO PR. 29/04/2020 NC. 602198</t>
  </si>
  <si>
    <t>IRRF SOBRE OPERAÇÕES EM BOLSA 21207473</t>
  </si>
  <si>
    <t>OPERAÇÕES EM BOLSA PR 28/04/2020 NOTA Nº 21207473</t>
  </si>
  <si>
    <t>AJUSTE NA POSIÇÃO PR. 28/04/2020 NC. 586417</t>
  </si>
  <si>
    <t>IRRF SOBRE OPERAÇÕES EM BOLSA 21166320</t>
  </si>
  <si>
    <t>OPERAÇÕES EM BOLSA PR 27/04/2020 NOTA Nº 21166320</t>
  </si>
  <si>
    <t>LIQUIDO DAS OPERAÇÕES BMF PR. 27/04/2020 NC. 570514</t>
  </si>
  <si>
    <t>AJUSTE NA POSIÇÃO PR. 27/04/2020 NC. 570514</t>
  </si>
  <si>
    <t>LIQUIDO DAS OPERAÇÕES BM&amp;F PR. 27/04/2020 NC. 570514</t>
  </si>
  <si>
    <t>OPERAÇÕES EM BOLSA PR 24/04/2020 NOTA Nº 21123691</t>
  </si>
  <si>
    <t>OPERAÇÕES EM BOLSA PR 22/04/2020 NOTA Nº 21019046</t>
  </si>
  <si>
    <t>OPERAÇÕES EM BOLSA PR 16/04/2020 NOTA Nº 20904978</t>
  </si>
  <si>
    <t>OPERAÇÕES EM BOLSA PR 09/04/2020 NOTA Nº 20757246</t>
  </si>
  <si>
    <t>LIQUIDO DAS OPERAÇÕES BM&amp;F PR. 09/04/2020 NC. 417691</t>
  </si>
  <si>
    <t>LIQUIDO DAS OPERAÇÕES BMF PR. 09/04/2020 NC. 417691</t>
  </si>
  <si>
    <t>AJUSTE NA POSIÇÃO PR. 09/04/2020 NC. 417691</t>
  </si>
  <si>
    <t>OPERAÇÕES EM BOLSA PR 08/04/2020 NOTA Nº 20717732</t>
  </si>
  <si>
    <t>LIQUIDO DAS OPERAÇÕES BMF PR. 08/04/2020 NC. 402757</t>
  </si>
  <si>
    <t>AJUSTE NA POSIÇÃO PR. 08/04/2020 NC. 402757</t>
  </si>
  <si>
    <t>LIQUIDO DAS OPERAÇÕES BM&amp;F PR. 08/04/2020 NC. 402757</t>
  </si>
  <si>
    <t>OPERAÇÕES EM BOLSA PR 06/04/2020 NOTA Nº 20644754</t>
  </si>
  <si>
    <t>OPERAÇÕES EM BOLSA PR 03/04/2020 NOTA Nº 20609246</t>
  </si>
  <si>
    <t>LIQUIDO DAS OPERAÇÕES BMF PR. 03/04/2020 NC. 358924</t>
  </si>
  <si>
    <t>AJUSTE NA POSIÇÃO PR. 03/04/2020 NC. 358924</t>
  </si>
  <si>
    <t>LIQUIDO DAS OPERAÇÕES BM&amp;F PR. 03/04/2020 NC. 358924</t>
  </si>
  <si>
    <t>AJUSTE NA POSIÇÃO PR. 02/04/2020 NC. 345113</t>
  </si>
  <si>
    <t>AJUSTE NA POSIÇÃO PR. 01/04/2020 NC. 331185</t>
  </si>
  <si>
    <t>AJUSTE NA POSIÇÃO PR. 31/03/2020 NC. 317506</t>
  </si>
  <si>
    <t>AJUSTE NA POSIÇÃO PR. 30/03/2020 NC. 304151</t>
  </si>
  <si>
    <t>LIQUIDO DAS OPERAÇÕES BM&amp;F PR. 30/03/2020 NC. 304151</t>
  </si>
  <si>
    <t>AJUSTE NA POSIÇÃO PR. 27/03/2020 NC. 291192</t>
  </si>
  <si>
    <t>AJUSTE NA POSIÇÃO PR. 26/03/2020 NC. 278086</t>
  </si>
  <si>
    <t>AJUSTE NA POSIÇÃO PR. 25/03/2020 NC. 264738</t>
  </si>
  <si>
    <t>AJUSTE NA POSIÇÃO PR. 24/03/2020 NC. 251719</t>
  </si>
  <si>
    <t>AJUSTE NA POSIÇÃO PR. 23/03/2020 NC. 239636</t>
  </si>
  <si>
    <t>AJUSTE NA POSIÇÃO PR. 20/03/2020 NC. 228518</t>
  </si>
  <si>
    <t>AJUSTE NA POSIÇÃO PR. 19/03/2020 NC. 217677</t>
  </si>
  <si>
    <t>AJUSTE NA POSIÇÃO PR. 18/03/2020 NC. 207703</t>
  </si>
  <si>
    <t>AJUSTE NA POSIÇÃO PR. 17/03/2020 NC. 198182</t>
  </si>
  <si>
    <t>AJUSTE NA POSIÇÃO PR. 16/03/2020 NC. 189149</t>
  </si>
  <si>
    <t>AJUSTE NA POSIÇÃO PR. 13/03/2020 NC. 180809</t>
  </si>
  <si>
    <t>AJUSTE NA POSIÇÃO PR. 12/03/2020 NC. 172319</t>
  </si>
  <si>
    <t>AJUSTE NA POSIÇÃO PR. 11/03/2020 NC. 163417</t>
  </si>
  <si>
    <t>AJUSTE NA POSIÇÃO PR. 10/03/2020 NC. 150351</t>
  </si>
  <si>
    <t>AJUSTE NA POSIÇÃO PR. 09/03/2020 NC. 137829</t>
  </si>
  <si>
    <t>OPERAÇÕES EM BOLSA PR 06/03/2020 NOTA Nº 19724666</t>
  </si>
  <si>
    <t>DEBITO REF.TAXA DE RENOVAÇÃO-BTC BOVA11</t>
  </si>
  <si>
    <t>AJUSTE NA POSIÇÃO PR. 06/03/2020 NC. 125703</t>
  </si>
  <si>
    <t>OPERAÇÕES EM BOLSA PR 05/03/2020 NOTA Nº 19682342</t>
  </si>
  <si>
    <t>LIQUIDO DAS OPERAÇÕES BMF PR. 05/03/2020 NC. 112251</t>
  </si>
  <si>
    <t>AJUSTE NA POSIÇÃO PR. 05/03/2020 NC. 112251</t>
  </si>
  <si>
    <t>LIQUIDO DAS OPERAÇÕES BM&amp;F PR. 05/03/2020 NC. 112251</t>
  </si>
  <si>
    <t>AJUSTE NA POSIÇÃO PR. 04/03/2020 NC. 98831</t>
  </si>
  <si>
    <t>AJUSTE NA POSIÇÃO PR. 03/03/2020 NC. 85740</t>
  </si>
  <si>
    <t>AJUSTE NA POSIÇÃO PR. 02/03/2020 NC. 72295</t>
  </si>
  <si>
    <t>AJUSTE NA POSIÇÃO PR. 28/02/2020 NC. 59629</t>
  </si>
  <si>
    <t>AJUSTE NA POSIÇÃO PR. 27/02/2020 NC. 46782</t>
  </si>
  <si>
    <t>AJUSTE NA POSIÇÃO PR. 26/02/2020 NC. 34454</t>
  </si>
  <si>
    <t>AJUSTE NA POSIÇÃO PR. 21/02/2020 NC. 23326</t>
  </si>
  <si>
    <t>AJUSTE NA POSIÇÃO PR. 20/02/2020 NC. 10678</t>
  </si>
  <si>
    <t>AJUSTE NA POSIÇÃO PR. 19/02/2020 NC. 994911</t>
  </si>
  <si>
    <t>AJUSTE NA POSIÇÃO PR. 18/02/2020 NC. 982243</t>
  </si>
  <si>
    <t>AJUSTE NA POSIÇÃO PR. 17/02/2020 NC. 969697</t>
  </si>
  <si>
    <t>AJUSTE NA POSIÇÃO PR. 14/02/2020 NC. 957901</t>
  </si>
  <si>
    <t>AJUSTE NA POSIÇÃO PR. 13/02/2020 NC. 945557</t>
  </si>
  <si>
    <t>LIQUIDO DAS OPERAÇÕES BM&amp;F PR. 12/02/2020 NC. 932848</t>
  </si>
  <si>
    <t>LIQUIDO DAS OPERAÇÕES BMF PR. 12/02/2020 NC. 932848</t>
  </si>
  <si>
    <t>AJUSTE NA POSIÇÃO PR. 12/02/2020 NC. 932848</t>
  </si>
  <si>
    <t>OPERAÇÕES EM BOLSA PR 11/02/2020 NOTA Nº 19179455</t>
  </si>
  <si>
    <t>AJUSTE NA POSIÇÃO PR. 11/02/2020 NC. 920079</t>
  </si>
  <si>
    <t>AJUSTE NA POSIÇÃO PR. 10/02/2020 NC. 907057</t>
  </si>
  <si>
    <t>AJUSTE NA POSIÇÃO PR. 07/02/2020 NC. 894381</t>
  </si>
  <si>
    <t>AJUSTE NA POSIÇÃO PR. 06/02/2020 NC. 881831</t>
  </si>
  <si>
    <t>AJUSTE NA POSIÇÃO PR. 05/02/2020 NC. 868886</t>
  </si>
  <si>
    <t>AJUSTE NA POSIÇÃO PR. 04/02/2020 NC. 856538</t>
  </si>
  <si>
    <t>AJUSTE NA POSIÇÃO PR. 03/02/2020 NC. 844131</t>
  </si>
  <si>
    <t>OPERAÇÕES EM BOLSA PR 31/01/2020 NOTA Nº 18952626</t>
  </si>
  <si>
    <t>AJUSTE NA POSIÇÃO PR. 31/01/2020 NC. 832057</t>
  </si>
  <si>
    <t>OPERAÇÕES EM BOLSA PR 30/01/2020 NOTA Nº 18925822</t>
  </si>
  <si>
    <t>LIQUIDO DAS OPERAÇÕES BMF PR. 30/01/2020 NC. 820006</t>
  </si>
  <si>
    <t>AJUSTE DAY-TRADE PR. 30/01/2020 NC. 820006</t>
  </si>
  <si>
    <t>AJUSTE NA POSIÇÃO PR. 30/01/2020 NC. 820006</t>
  </si>
  <si>
    <t>LIQUIDO DAS OPERAÇÕES BM&amp;F PR. 30/01/2020 NC. 820006</t>
  </si>
  <si>
    <t>OPERAÇÕES EM BOLSA PR 29/01/2020 NOTA Nº 18895289</t>
  </si>
  <si>
    <t>LIQUIDO DAS OPERAÇÕES BM&amp;F PR. 29/01/2020 NC. 807510</t>
  </si>
  <si>
    <t>LIQUIDO DAS OPERAÇÕES BMF PR. 29/01/2020 NC. 807510</t>
  </si>
  <si>
    <t>AJUSTE NA POSIÇÃO PR. 29/01/2020 NC. 807510</t>
  </si>
  <si>
    <t>OPERAÇÕES EM BOLSA PR 28/01/2020 NOTA Nº 18868959</t>
  </si>
  <si>
    <t>TED BCO 4 AGE 96 CTA 39210 - RETIRADA EM C/C</t>
  </si>
  <si>
    <t>DEBITO REF.TAXA DE REMUNERAÇÃO-BTC BBAS3</t>
  </si>
  <si>
    <t>OPERAÇÕES EM BOLSA PR 06/12/2019 NOTA Nº 17822840</t>
  </si>
  <si>
    <t>DEBITO DE REEMBOLSO DIVIDENDO - BTC BRBBASACNOR3 S/</t>
  </si>
  <si>
    <t>DEBITO REF.TAXA DE RENOVAÇÃO-BTC BBAS3</t>
  </si>
  <si>
    <t>OPERAÇÕES EM BOLSA PR 07/11/2019 NOTA Nº 17333621</t>
  </si>
  <si>
    <t>OPERAÇÕES EM BOLSA PR 06/11/2019 NOTA Nº 17305259</t>
  </si>
  <si>
    <t>OPERAÇÕES EM BOLSA PR 05/11/2019 NOTA Nº 17279171</t>
  </si>
  <si>
    <t>OPERAÇÕES EM BOLSA PR 04/11/2019 NOTA Nº 17250154</t>
  </si>
  <si>
    <t>PAGAMENTO RESTITUIÇÃO DE CAPITAL EM DINHEIRO QUAL3 1.000</t>
  </si>
  <si>
    <t>OPERAÇÕES EM BOLSA PR 01/11/2019 NOTA Nº 17221007</t>
  </si>
  <si>
    <t>OPERAÇÕES EM BOLSA PR 31/10/2019 NOTA Nº 17190958</t>
  </si>
  <si>
    <t>OPERAÇÕES EM BOLSA PR 30/10/2019 NOTA Nº 17167821</t>
  </si>
  <si>
    <t>DEBITO REF.TAXA DE REMUNERAÇÃO-BTC ITUB4</t>
  </si>
  <si>
    <t>OPERAÇÕES EM BOLSA PR 24/10/2019 NOTA Nº 17074733</t>
  </si>
  <si>
    <t>OPERAÇÕES EM BOLSA PR 23/10/2019 NOTA Nº 17052147</t>
  </si>
  <si>
    <t>OPERAÇÕES EM BOLSA PR 18/10/2019 NOTA Nº 16982263</t>
  </si>
  <si>
    <t>OPERAÇÕES EM BOLSA PR 17/10/2019 NOTA Nº 16962098</t>
  </si>
  <si>
    <t>OPERAÇÕES EM BOLSA PR 16/10/2019 NOTA Nº 16940340</t>
  </si>
  <si>
    <t>OPERAÇÕES EM BOLSA PR 07/10/2019 NOTA Nº 16794074</t>
  </si>
  <si>
    <t>OPERAÇÕES EM BOLSA PR 27/08/2019 NOTA Nº 16187544</t>
  </si>
  <si>
    <t>D+1</t>
  </si>
  <si>
    <t>D+2</t>
  </si>
  <si>
    <t>Total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</si>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</sst>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0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right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right"/>
    </xf>
    <xf numFmtId="170" fontId="0" fillId="0" borderId="0" xfId="0" applyNumberFormat="1"/>
    <xf numFmtId="4" fontId="0" fillId="33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/>
    </xf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showGridLines="0" tabSelected="1" workbookViewId="0">
      <selection activeCell="I4" sqref="I4"/>
    </sheetView>
  </sheetViews>
  <sheetFormatPr defaultRowHeight="15" x14ac:dyDescent="0.25"/>
  <cols>
    <col min="1" max="1" width="36.5703125" bestFit="1" customWidth="1"/>
    <col min="2" max="2" width="32.28515625" customWidth="1"/>
    <col min="3" max="3" width="36.5703125" bestFit="1" customWidth="1"/>
    <col min="4" max="5" width="13.140625" customWidth="1"/>
    <col min="8" max="9" width="10.85546875" bestFit="1" customWidth="1"/>
    <col min="10" max="10" width="12.5703125" bestFit="1" customWidth="1"/>
    <col min="11" max="11" width="11.5703125" bestFit="1" customWidth="1"/>
    <col min="12" max="12" width="9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I1" t="s">
        <v>222</v>
      </c>
      <c r="J1" t="s">
        <v>223</v>
      </c>
      <c r="K1" t="s">
        <v>224</v>
      </c>
      <c r="L1" t="s">
        <v>225</v>
      </c>
    </row>
    <row r="2" spans="1:12" ht="30" x14ac:dyDescent="0.25">
      <c r="A2" s="7">
        <v>44055</v>
      </c>
      <c r="B2" s="7">
        <v>44053</v>
      </c>
      <c r="C2" s="3" t="s">
        <v>5</v>
      </c>
      <c r="D2" s="4">
        <v>-6.09</v>
      </c>
      <c r="E2" s="8">
        <f>D2+E3</f>
        <v>62620.030000000064</v>
      </c>
      <c r="H2" s="10">
        <v>19676.77</v>
      </c>
      <c r="I2" s="10">
        <f>42949.35-6.09-8448.83</f>
        <v>34494.43</v>
      </c>
      <c r="J2" s="10">
        <v>-100876.4</v>
      </c>
      <c r="K2" s="10">
        <f>SUM(H2:J2)</f>
        <v>-46705.2</v>
      </c>
      <c r="L2" s="10">
        <v>-103.22</v>
      </c>
    </row>
    <row r="3" spans="1:12" ht="30" x14ac:dyDescent="0.25">
      <c r="A3" s="7">
        <v>44055</v>
      </c>
      <c r="B3" s="7">
        <v>44053</v>
      </c>
      <c r="C3" s="5" t="s">
        <v>6</v>
      </c>
      <c r="D3" s="9">
        <v>42949.35</v>
      </c>
      <c r="E3" s="8">
        <f t="shared" ref="E3:E66" si="0">D3+E4</f>
        <v>62626.120000000061</v>
      </c>
      <c r="I3" s="10">
        <f>+I2+H2</f>
        <v>54171.199999999997</v>
      </c>
    </row>
    <row r="4" spans="1:12" x14ac:dyDescent="0.25">
      <c r="A4" s="7">
        <v>44054</v>
      </c>
      <c r="B4" s="7">
        <v>44054</v>
      </c>
      <c r="C4" s="3" t="s">
        <v>7</v>
      </c>
      <c r="D4" s="8">
        <v>30000</v>
      </c>
      <c r="E4" s="8">
        <f t="shared" si="0"/>
        <v>19676.770000000062</v>
      </c>
    </row>
    <row r="5" spans="1:12" ht="30" x14ac:dyDescent="0.25">
      <c r="A5" s="7">
        <v>44054</v>
      </c>
      <c r="B5" s="7">
        <v>44053</v>
      </c>
      <c r="C5" s="5" t="s">
        <v>8</v>
      </c>
      <c r="D5" s="6">
        <v>-18.760000000000002</v>
      </c>
      <c r="E5" s="8">
        <f t="shared" si="0"/>
        <v>-10323.229999999938</v>
      </c>
    </row>
    <row r="6" spans="1:12" ht="30" x14ac:dyDescent="0.25">
      <c r="A6" s="7">
        <v>44054</v>
      </c>
      <c r="B6" s="7">
        <v>44053</v>
      </c>
      <c r="C6" s="3" t="s">
        <v>9</v>
      </c>
      <c r="D6" s="8">
        <v>1212</v>
      </c>
      <c r="E6" s="8">
        <f t="shared" si="0"/>
        <v>-10304.469999999937</v>
      </c>
    </row>
    <row r="7" spans="1:12" ht="30" x14ac:dyDescent="0.25">
      <c r="A7" s="7">
        <v>44054</v>
      </c>
      <c r="B7" s="7">
        <v>44053</v>
      </c>
      <c r="C7" s="5" t="s">
        <v>10</v>
      </c>
      <c r="D7" s="6">
        <v>829.4</v>
      </c>
      <c r="E7" s="8">
        <f t="shared" si="0"/>
        <v>-11516.469999999937</v>
      </c>
    </row>
    <row r="8" spans="1:12" ht="30" x14ac:dyDescent="0.25">
      <c r="A8" s="7">
        <v>44054</v>
      </c>
      <c r="B8" s="7">
        <v>44053</v>
      </c>
      <c r="C8" s="3" t="s">
        <v>11</v>
      </c>
      <c r="D8" s="4">
        <v>-11.43</v>
      </c>
      <c r="E8" s="8">
        <f t="shared" si="0"/>
        <v>-12345.869999999937</v>
      </c>
    </row>
    <row r="9" spans="1:12" ht="30" x14ac:dyDescent="0.25">
      <c r="A9" s="7">
        <v>44054</v>
      </c>
      <c r="B9" s="7">
        <v>44053</v>
      </c>
      <c r="C9" s="5" t="s">
        <v>12</v>
      </c>
      <c r="D9" s="6">
        <v>-183.47</v>
      </c>
      <c r="E9" s="8">
        <f t="shared" si="0"/>
        <v>-12334.439999999937</v>
      </c>
    </row>
    <row r="10" spans="1:12" ht="30" x14ac:dyDescent="0.25">
      <c r="A10" s="7">
        <v>44054</v>
      </c>
      <c r="B10" s="7">
        <v>44053</v>
      </c>
      <c r="C10" s="3" t="s">
        <v>13</v>
      </c>
      <c r="D10" s="8">
        <v>-13573.45</v>
      </c>
      <c r="E10" s="8">
        <f t="shared" si="0"/>
        <v>-12150.969999999937</v>
      </c>
    </row>
    <row r="11" spans="1:12" ht="30" x14ac:dyDescent="0.25">
      <c r="A11" s="7">
        <v>44054</v>
      </c>
      <c r="B11" s="7">
        <v>44050</v>
      </c>
      <c r="C11" s="5" t="s">
        <v>14</v>
      </c>
      <c r="D11" s="6">
        <v>175</v>
      </c>
      <c r="E11" s="8">
        <f t="shared" si="0"/>
        <v>1422.4800000000637</v>
      </c>
    </row>
    <row r="12" spans="1:12" ht="30" x14ac:dyDescent="0.25">
      <c r="A12" s="7">
        <v>44053</v>
      </c>
      <c r="B12" s="7">
        <v>44050</v>
      </c>
      <c r="C12" s="3" t="s">
        <v>15</v>
      </c>
      <c r="D12" s="4">
        <v>-0.21</v>
      </c>
      <c r="E12" s="8">
        <f t="shared" si="0"/>
        <v>1247.4800000000637</v>
      </c>
    </row>
    <row r="13" spans="1:12" ht="30" x14ac:dyDescent="0.25">
      <c r="A13" s="7">
        <v>44053</v>
      </c>
      <c r="B13" s="7">
        <v>44050</v>
      </c>
      <c r="C13" s="5" t="s">
        <v>16</v>
      </c>
      <c r="D13" s="9">
        <v>-2189.1999999999998</v>
      </c>
      <c r="E13" s="8">
        <f t="shared" si="0"/>
        <v>1247.6900000000637</v>
      </c>
    </row>
    <row r="14" spans="1:12" ht="30" x14ac:dyDescent="0.25">
      <c r="A14" s="7">
        <v>44053</v>
      </c>
      <c r="B14" s="7">
        <v>44050</v>
      </c>
      <c r="C14" s="3" t="s">
        <v>17</v>
      </c>
      <c r="D14" s="4">
        <v>-2.78</v>
      </c>
      <c r="E14" s="8">
        <f t="shared" si="0"/>
        <v>3436.8900000000635</v>
      </c>
    </row>
    <row r="15" spans="1:12" x14ac:dyDescent="0.25">
      <c r="A15" s="7">
        <v>44050</v>
      </c>
      <c r="B15" s="7">
        <v>44050</v>
      </c>
      <c r="C15" s="3" t="s">
        <v>7</v>
      </c>
      <c r="D15" s="8">
        <v>37000</v>
      </c>
      <c r="E15" s="8">
        <f t="shared" si="0"/>
        <v>3439.6700000000637</v>
      </c>
    </row>
    <row r="16" spans="1:12" ht="30" x14ac:dyDescent="0.25">
      <c r="A16" s="7">
        <v>44050</v>
      </c>
      <c r="B16" s="7">
        <v>44049</v>
      </c>
      <c r="C16" s="3" t="s">
        <v>18</v>
      </c>
      <c r="D16" s="8">
        <v>2100.6</v>
      </c>
      <c r="E16" s="8">
        <f t="shared" si="0"/>
        <v>-33560.329999999936</v>
      </c>
    </row>
    <row r="17" spans="1:5" ht="30" x14ac:dyDescent="0.25">
      <c r="A17" s="7">
        <v>44050</v>
      </c>
      <c r="B17" s="7">
        <v>44048</v>
      </c>
      <c r="C17" s="5" t="s">
        <v>19</v>
      </c>
      <c r="D17" s="9">
        <v>-210013.69</v>
      </c>
      <c r="E17" s="8">
        <f t="shared" si="0"/>
        <v>-35660.929999999935</v>
      </c>
    </row>
    <row r="18" spans="1:5" ht="30" x14ac:dyDescent="0.25">
      <c r="A18" s="7">
        <v>44049</v>
      </c>
      <c r="B18" s="7">
        <v>44048</v>
      </c>
      <c r="C18" s="5" t="s">
        <v>20</v>
      </c>
      <c r="D18" s="9">
        <v>2748.6</v>
      </c>
      <c r="E18" s="8">
        <f t="shared" si="0"/>
        <v>174352.76000000007</v>
      </c>
    </row>
    <row r="19" spans="1:5" ht="30" x14ac:dyDescent="0.25">
      <c r="A19" s="7">
        <v>44048</v>
      </c>
      <c r="B19" s="7">
        <v>44047</v>
      </c>
      <c r="C19" s="5" t="s">
        <v>21</v>
      </c>
      <c r="D19" s="9">
        <v>-3045.6</v>
      </c>
      <c r="E19" s="8">
        <f t="shared" si="0"/>
        <v>171604.16000000006</v>
      </c>
    </row>
    <row r="20" spans="1:5" ht="30" x14ac:dyDescent="0.25">
      <c r="A20" s="7">
        <v>44047</v>
      </c>
      <c r="B20" s="7">
        <v>44047</v>
      </c>
      <c r="C20" s="5" t="s">
        <v>22</v>
      </c>
      <c r="D20" s="6">
        <v>-44.19</v>
      </c>
      <c r="E20" s="8">
        <f t="shared" si="0"/>
        <v>174649.76000000007</v>
      </c>
    </row>
    <row r="21" spans="1:5" ht="30" x14ac:dyDescent="0.25">
      <c r="A21" s="7">
        <v>44047</v>
      </c>
      <c r="B21" s="7">
        <v>44047</v>
      </c>
      <c r="C21" s="3" t="s">
        <v>22</v>
      </c>
      <c r="D21" s="4">
        <v>-37.119999999999997</v>
      </c>
      <c r="E21" s="8">
        <f t="shared" si="0"/>
        <v>174693.95000000007</v>
      </c>
    </row>
    <row r="22" spans="1:5" ht="30" x14ac:dyDescent="0.25">
      <c r="A22" s="7">
        <v>44047</v>
      </c>
      <c r="B22" s="7">
        <v>44047</v>
      </c>
      <c r="C22" s="5" t="s">
        <v>22</v>
      </c>
      <c r="D22" s="6">
        <v>-16.3</v>
      </c>
      <c r="E22" s="8">
        <f t="shared" si="0"/>
        <v>174731.07000000007</v>
      </c>
    </row>
    <row r="23" spans="1:5" x14ac:dyDescent="0.25">
      <c r="A23" s="7">
        <v>44047</v>
      </c>
      <c r="B23" s="7">
        <v>44047</v>
      </c>
      <c r="C23" s="3" t="s">
        <v>23</v>
      </c>
      <c r="D23" s="4">
        <v>-30</v>
      </c>
      <c r="E23" s="8">
        <f t="shared" si="0"/>
        <v>174747.37000000005</v>
      </c>
    </row>
    <row r="24" spans="1:5" ht="30" x14ac:dyDescent="0.25">
      <c r="A24" s="7">
        <v>44047</v>
      </c>
      <c r="B24" s="7">
        <v>44046</v>
      </c>
      <c r="C24" s="5" t="s">
        <v>24</v>
      </c>
      <c r="D24" s="6">
        <v>-30.6</v>
      </c>
      <c r="E24" s="8">
        <f t="shared" si="0"/>
        <v>174777.37000000005</v>
      </c>
    </row>
    <row r="25" spans="1:5" ht="30" x14ac:dyDescent="0.25">
      <c r="A25" s="7">
        <v>44047</v>
      </c>
      <c r="B25" s="7">
        <v>44043</v>
      </c>
      <c r="C25" s="3" t="s">
        <v>25</v>
      </c>
      <c r="D25" s="8">
        <v>147845.74</v>
      </c>
      <c r="E25" s="8">
        <f t="shared" si="0"/>
        <v>174807.97000000006</v>
      </c>
    </row>
    <row r="26" spans="1:5" ht="30" x14ac:dyDescent="0.25">
      <c r="A26" s="7">
        <v>44046</v>
      </c>
      <c r="B26" s="7">
        <v>44043</v>
      </c>
      <c r="C26" s="3" t="s">
        <v>26</v>
      </c>
      <c r="D26" s="8">
        <v>-3781.8</v>
      </c>
      <c r="E26" s="8">
        <f t="shared" si="0"/>
        <v>26962.230000000061</v>
      </c>
    </row>
    <row r="27" spans="1:5" ht="30" x14ac:dyDescent="0.25">
      <c r="A27" s="7">
        <v>44043</v>
      </c>
      <c r="B27" s="7">
        <v>44042</v>
      </c>
      <c r="C27" s="5" t="s">
        <v>27</v>
      </c>
      <c r="D27" s="6">
        <v>-0.12</v>
      </c>
      <c r="E27" s="8">
        <f t="shared" si="0"/>
        <v>30744.030000000061</v>
      </c>
    </row>
    <row r="28" spans="1:5" ht="30" x14ac:dyDescent="0.25">
      <c r="A28" s="7">
        <v>44043</v>
      </c>
      <c r="B28" s="7">
        <v>44042</v>
      </c>
      <c r="C28" s="3" t="s">
        <v>28</v>
      </c>
      <c r="D28" s="4">
        <v>-405</v>
      </c>
      <c r="E28" s="8">
        <f t="shared" si="0"/>
        <v>30744.15000000006</v>
      </c>
    </row>
    <row r="29" spans="1:5" ht="30" x14ac:dyDescent="0.25">
      <c r="A29" s="7">
        <v>44042</v>
      </c>
      <c r="B29" s="7">
        <v>44041</v>
      </c>
      <c r="C29" s="3" t="s">
        <v>29</v>
      </c>
      <c r="D29" s="8">
        <v>2754</v>
      </c>
      <c r="E29" s="8">
        <f t="shared" si="0"/>
        <v>31149.15000000006</v>
      </c>
    </row>
    <row r="30" spans="1:5" ht="30" x14ac:dyDescent="0.25">
      <c r="A30" s="7">
        <v>44041</v>
      </c>
      <c r="B30" s="7">
        <v>44040</v>
      </c>
      <c r="C30" s="3" t="s">
        <v>30</v>
      </c>
      <c r="D30" s="4">
        <v>-981</v>
      </c>
      <c r="E30" s="8">
        <f t="shared" si="0"/>
        <v>28395.15000000006</v>
      </c>
    </row>
    <row r="31" spans="1:5" ht="30" x14ac:dyDescent="0.25">
      <c r="A31" s="7">
        <v>44040</v>
      </c>
      <c r="B31" s="7">
        <v>44039</v>
      </c>
      <c r="C31" s="3" t="s">
        <v>31</v>
      </c>
      <c r="D31" s="8">
        <v>3808.8</v>
      </c>
      <c r="E31" s="8">
        <f t="shared" si="0"/>
        <v>29376.15000000006</v>
      </c>
    </row>
    <row r="32" spans="1:5" ht="30" x14ac:dyDescent="0.25">
      <c r="A32" s="7">
        <v>44040</v>
      </c>
      <c r="B32" s="7">
        <v>44036</v>
      </c>
      <c r="C32" s="5" t="s">
        <v>32</v>
      </c>
      <c r="D32" s="9">
        <v>21895.5</v>
      </c>
      <c r="E32" s="8">
        <f t="shared" si="0"/>
        <v>25567.35000000006</v>
      </c>
    </row>
    <row r="33" spans="1:5" ht="30" x14ac:dyDescent="0.25">
      <c r="A33" s="7">
        <v>44040</v>
      </c>
      <c r="B33" s="7">
        <v>44036</v>
      </c>
      <c r="C33" s="3" t="s">
        <v>33</v>
      </c>
      <c r="D33" s="4">
        <v>-0.33</v>
      </c>
      <c r="E33" s="8">
        <f t="shared" si="0"/>
        <v>3671.8500000000613</v>
      </c>
    </row>
    <row r="34" spans="1:5" ht="30" x14ac:dyDescent="0.25">
      <c r="A34" s="7">
        <v>44039</v>
      </c>
      <c r="B34" s="7">
        <v>44036</v>
      </c>
      <c r="C34" s="5" t="s">
        <v>34</v>
      </c>
      <c r="D34" s="6">
        <v>-0.63</v>
      </c>
      <c r="E34" s="8">
        <f t="shared" si="0"/>
        <v>3672.1800000000612</v>
      </c>
    </row>
    <row r="35" spans="1:5" ht="30" x14ac:dyDescent="0.25">
      <c r="A35" s="7">
        <v>44039</v>
      </c>
      <c r="B35" s="7">
        <v>44036</v>
      </c>
      <c r="C35" s="3" t="s">
        <v>35</v>
      </c>
      <c r="D35" s="4">
        <v>478.4</v>
      </c>
      <c r="E35" s="8">
        <f t="shared" si="0"/>
        <v>3672.8100000000613</v>
      </c>
    </row>
    <row r="36" spans="1:5" ht="30" x14ac:dyDescent="0.25">
      <c r="A36" s="7">
        <v>44039</v>
      </c>
      <c r="B36" s="7">
        <v>44036</v>
      </c>
      <c r="C36" s="5" t="s">
        <v>36</v>
      </c>
      <c r="D36" s="6">
        <v>-8.34</v>
      </c>
      <c r="E36" s="8">
        <f t="shared" si="0"/>
        <v>3194.4100000000612</v>
      </c>
    </row>
    <row r="37" spans="1:5" ht="30" x14ac:dyDescent="0.25">
      <c r="A37" s="7">
        <v>44039</v>
      </c>
      <c r="B37" s="7">
        <v>44036</v>
      </c>
      <c r="C37" s="3" t="s">
        <v>37</v>
      </c>
      <c r="D37" s="4">
        <v>-0.28000000000000003</v>
      </c>
      <c r="E37" s="8">
        <f t="shared" si="0"/>
        <v>3202.7500000000614</v>
      </c>
    </row>
    <row r="38" spans="1:5" ht="30" x14ac:dyDescent="0.25">
      <c r="A38" s="7">
        <v>44039</v>
      </c>
      <c r="B38" s="7">
        <v>44035</v>
      </c>
      <c r="C38" s="5" t="s">
        <v>38</v>
      </c>
      <c r="D38" s="9">
        <v>-4634.09</v>
      </c>
      <c r="E38" s="8">
        <f t="shared" si="0"/>
        <v>3203.0300000000616</v>
      </c>
    </row>
    <row r="39" spans="1:5" ht="30" x14ac:dyDescent="0.25">
      <c r="A39" s="7">
        <v>44036</v>
      </c>
      <c r="B39" s="7">
        <v>44035</v>
      </c>
      <c r="C39" s="3" t="s">
        <v>39</v>
      </c>
      <c r="D39" s="4">
        <v>-2.78</v>
      </c>
      <c r="E39" s="8">
        <f t="shared" si="0"/>
        <v>7837.1200000000617</v>
      </c>
    </row>
    <row r="40" spans="1:5" ht="30" x14ac:dyDescent="0.25">
      <c r="A40" s="7">
        <v>44036</v>
      </c>
      <c r="B40" s="7">
        <v>44035</v>
      </c>
      <c r="C40" s="5" t="s">
        <v>40</v>
      </c>
      <c r="D40" s="6">
        <v>-0.21</v>
      </c>
      <c r="E40" s="8">
        <f t="shared" si="0"/>
        <v>7839.9000000000615</v>
      </c>
    </row>
    <row r="41" spans="1:5" ht="30" x14ac:dyDescent="0.25">
      <c r="A41" s="7">
        <v>44036</v>
      </c>
      <c r="B41" s="7">
        <v>44035</v>
      </c>
      <c r="C41" s="3" t="s">
        <v>41</v>
      </c>
      <c r="D41" s="4">
        <v>-414.8</v>
      </c>
      <c r="E41" s="8">
        <f t="shared" si="0"/>
        <v>7840.1100000000615</v>
      </c>
    </row>
    <row r="42" spans="1:5" ht="30" x14ac:dyDescent="0.25">
      <c r="A42" s="7">
        <v>44035</v>
      </c>
      <c r="B42" s="7">
        <v>44034</v>
      </c>
      <c r="C42" s="5" t="s">
        <v>42</v>
      </c>
      <c r="D42" s="6">
        <v>-8.8000000000000007</v>
      </c>
      <c r="E42" s="8">
        <f t="shared" si="0"/>
        <v>8254.9100000000617</v>
      </c>
    </row>
    <row r="43" spans="1:5" ht="30" x14ac:dyDescent="0.25">
      <c r="A43" s="7">
        <v>44034</v>
      </c>
      <c r="B43" s="7">
        <v>44033</v>
      </c>
      <c r="C43" s="3" t="s">
        <v>43</v>
      </c>
      <c r="D43" s="4">
        <v>-21.6</v>
      </c>
      <c r="E43" s="8">
        <f t="shared" si="0"/>
        <v>8263.710000000061</v>
      </c>
    </row>
    <row r="44" spans="1:5" ht="30" x14ac:dyDescent="0.25">
      <c r="A44" s="7">
        <v>44033</v>
      </c>
      <c r="B44" s="7">
        <v>44032</v>
      </c>
      <c r="C44" s="5" t="s">
        <v>44</v>
      </c>
      <c r="D44" s="6">
        <v>274.8</v>
      </c>
      <c r="E44" s="8">
        <f t="shared" si="0"/>
        <v>8285.3100000000613</v>
      </c>
    </row>
    <row r="45" spans="1:5" ht="30" x14ac:dyDescent="0.25">
      <c r="A45" s="7">
        <v>44033</v>
      </c>
      <c r="B45" s="7">
        <v>44029</v>
      </c>
      <c r="C45" s="3" t="s">
        <v>45</v>
      </c>
      <c r="D45" s="8">
        <v>6762.3</v>
      </c>
      <c r="E45" s="8">
        <f t="shared" si="0"/>
        <v>8010.5100000000621</v>
      </c>
    </row>
    <row r="46" spans="1:5" ht="30" x14ac:dyDescent="0.25">
      <c r="A46" s="7">
        <v>44032</v>
      </c>
      <c r="B46" s="7">
        <v>44029</v>
      </c>
      <c r="C46" s="5" t="s">
        <v>46</v>
      </c>
      <c r="D46" s="6">
        <v>482.4</v>
      </c>
      <c r="E46" s="8">
        <f t="shared" si="0"/>
        <v>1248.2100000000623</v>
      </c>
    </row>
    <row r="47" spans="1:5" ht="30" x14ac:dyDescent="0.25">
      <c r="A47" s="7">
        <v>44029</v>
      </c>
      <c r="B47" s="7">
        <v>44028</v>
      </c>
      <c r="C47" s="3" t="s">
        <v>47</v>
      </c>
      <c r="D47" s="4">
        <v>-246.8</v>
      </c>
      <c r="E47" s="8">
        <f t="shared" si="0"/>
        <v>765.81000000006225</v>
      </c>
    </row>
    <row r="48" spans="1:5" ht="30" x14ac:dyDescent="0.25">
      <c r="A48" s="7">
        <v>44028</v>
      </c>
      <c r="B48" s="7">
        <v>44027</v>
      </c>
      <c r="C48" s="5" t="s">
        <v>48</v>
      </c>
      <c r="D48" s="6">
        <v>294.2</v>
      </c>
      <c r="E48" s="8">
        <f t="shared" si="0"/>
        <v>1012.6100000000622</v>
      </c>
    </row>
    <row r="49" spans="1:5" ht="30" x14ac:dyDescent="0.25">
      <c r="A49" s="7">
        <v>44027</v>
      </c>
      <c r="B49" s="7">
        <v>44026</v>
      </c>
      <c r="C49" s="3" t="s">
        <v>49</v>
      </c>
      <c r="D49" s="4">
        <v>349.8</v>
      </c>
      <c r="E49" s="8">
        <f t="shared" si="0"/>
        <v>718.41000000006227</v>
      </c>
    </row>
    <row r="50" spans="1:5" x14ac:dyDescent="0.25">
      <c r="A50" s="7">
        <v>44026</v>
      </c>
      <c r="B50" s="7">
        <v>44026</v>
      </c>
      <c r="C50" s="5" t="s">
        <v>7</v>
      </c>
      <c r="D50" s="6">
        <v>400</v>
      </c>
      <c r="E50" s="8">
        <f t="shared" si="0"/>
        <v>368.61000000006226</v>
      </c>
    </row>
    <row r="51" spans="1:5" ht="30" x14ac:dyDescent="0.25">
      <c r="A51" s="7">
        <v>44026</v>
      </c>
      <c r="B51" s="7">
        <v>44025</v>
      </c>
      <c r="C51" s="3" t="s">
        <v>50</v>
      </c>
      <c r="D51" s="4">
        <v>-280.39999999999998</v>
      </c>
      <c r="E51" s="8">
        <f t="shared" si="0"/>
        <v>-31.389999999937743</v>
      </c>
    </row>
    <row r="52" spans="1:5" ht="30" x14ac:dyDescent="0.25">
      <c r="A52" s="7">
        <v>44025</v>
      </c>
      <c r="B52" s="7">
        <v>44022</v>
      </c>
      <c r="C52" s="5" t="s">
        <v>51</v>
      </c>
      <c r="D52" s="6">
        <v>183.2</v>
      </c>
      <c r="E52" s="8">
        <f t="shared" si="0"/>
        <v>249.01000000006223</v>
      </c>
    </row>
    <row r="53" spans="1:5" ht="30" x14ac:dyDescent="0.25">
      <c r="A53" s="7">
        <v>44025</v>
      </c>
      <c r="B53" s="7">
        <v>44021</v>
      </c>
      <c r="C53" s="3" t="s">
        <v>52</v>
      </c>
      <c r="D53" s="8">
        <v>-6701.67</v>
      </c>
      <c r="E53" s="8">
        <f t="shared" si="0"/>
        <v>65.810000000062246</v>
      </c>
    </row>
    <row r="54" spans="1:5" ht="30" x14ac:dyDescent="0.25">
      <c r="A54" s="7">
        <v>44022</v>
      </c>
      <c r="B54" s="7">
        <v>44021</v>
      </c>
      <c r="C54" s="5" t="s">
        <v>53</v>
      </c>
      <c r="D54" s="6">
        <v>-163.80000000000001</v>
      </c>
      <c r="E54" s="8">
        <f t="shared" si="0"/>
        <v>6767.4800000000623</v>
      </c>
    </row>
    <row r="55" spans="1:5" ht="30" x14ac:dyDescent="0.25">
      <c r="A55" s="7">
        <v>44021</v>
      </c>
      <c r="B55" s="7">
        <v>44020</v>
      </c>
      <c r="C55" s="3" t="s">
        <v>54</v>
      </c>
      <c r="D55" s="4">
        <v>436.6</v>
      </c>
      <c r="E55" s="8">
        <f t="shared" si="0"/>
        <v>6931.2800000000625</v>
      </c>
    </row>
    <row r="56" spans="1:5" ht="30" x14ac:dyDescent="0.25">
      <c r="A56" s="7">
        <v>44021</v>
      </c>
      <c r="B56" s="7">
        <v>44020</v>
      </c>
      <c r="C56" s="5" t="s">
        <v>55</v>
      </c>
      <c r="D56" s="9">
        <v>5702.33</v>
      </c>
      <c r="E56" s="8">
        <f t="shared" si="0"/>
        <v>6494.6800000000621</v>
      </c>
    </row>
    <row r="57" spans="1:5" ht="30" x14ac:dyDescent="0.25">
      <c r="A57" s="7">
        <v>44020</v>
      </c>
      <c r="B57" s="7">
        <v>44019</v>
      </c>
      <c r="C57" s="3" t="s">
        <v>56</v>
      </c>
      <c r="D57" s="4">
        <v>-259.8</v>
      </c>
      <c r="E57" s="8">
        <f t="shared" si="0"/>
        <v>792.35000000006221</v>
      </c>
    </row>
    <row r="58" spans="1:5" ht="30" x14ac:dyDescent="0.25">
      <c r="A58" s="7">
        <v>44019</v>
      </c>
      <c r="B58" s="7">
        <v>44018</v>
      </c>
      <c r="C58" s="5" t="s">
        <v>57</v>
      </c>
      <c r="D58" s="6">
        <v>455.8</v>
      </c>
      <c r="E58" s="8">
        <f t="shared" si="0"/>
        <v>1052.1500000000622</v>
      </c>
    </row>
    <row r="59" spans="1:5" ht="30" x14ac:dyDescent="0.25">
      <c r="A59" s="7">
        <v>44019</v>
      </c>
      <c r="B59" s="7">
        <v>44018</v>
      </c>
      <c r="C59" s="3" t="s">
        <v>58</v>
      </c>
      <c r="D59" s="8">
        <v>-8774.9699999999993</v>
      </c>
      <c r="E59" s="8">
        <f t="shared" si="0"/>
        <v>596.35000000006221</v>
      </c>
    </row>
    <row r="60" spans="1:5" ht="30" x14ac:dyDescent="0.25">
      <c r="A60" s="7">
        <v>44018</v>
      </c>
      <c r="B60" s="7">
        <v>44015</v>
      </c>
      <c r="C60" s="5" t="s">
        <v>59</v>
      </c>
      <c r="D60" s="6">
        <v>116.6</v>
      </c>
      <c r="E60" s="8">
        <f t="shared" si="0"/>
        <v>9371.3200000000616</v>
      </c>
    </row>
    <row r="61" spans="1:5" ht="30" x14ac:dyDescent="0.25">
      <c r="A61" s="7">
        <v>44015</v>
      </c>
      <c r="B61" s="7">
        <v>44014</v>
      </c>
      <c r="C61" s="3" t="s">
        <v>60</v>
      </c>
      <c r="D61" s="4">
        <v>-22.4</v>
      </c>
      <c r="E61" s="8">
        <f t="shared" si="0"/>
        <v>9254.7200000000612</v>
      </c>
    </row>
    <row r="62" spans="1:5" ht="30" x14ac:dyDescent="0.25">
      <c r="A62" s="7">
        <v>44014</v>
      </c>
      <c r="B62" s="7">
        <v>44013</v>
      </c>
      <c r="C62" s="5" t="s">
        <v>61</v>
      </c>
      <c r="D62" s="6">
        <v>211</v>
      </c>
      <c r="E62" s="8">
        <f t="shared" si="0"/>
        <v>9277.1200000000608</v>
      </c>
    </row>
    <row r="63" spans="1:5" ht="30" x14ac:dyDescent="0.25">
      <c r="A63" s="7">
        <v>44013</v>
      </c>
      <c r="B63" s="7">
        <v>44012</v>
      </c>
      <c r="C63" s="3" t="s">
        <v>62</v>
      </c>
      <c r="D63" s="4">
        <v>-106.8</v>
      </c>
      <c r="E63" s="8">
        <f t="shared" si="0"/>
        <v>9066.1200000000608</v>
      </c>
    </row>
    <row r="64" spans="1:5" ht="30" x14ac:dyDescent="0.25">
      <c r="A64" s="7">
        <v>44012</v>
      </c>
      <c r="B64" s="7">
        <v>44012</v>
      </c>
      <c r="C64" s="5" t="s">
        <v>63</v>
      </c>
      <c r="D64" s="6">
        <v>-48.44</v>
      </c>
      <c r="E64" s="8">
        <f t="shared" si="0"/>
        <v>9172.9200000000601</v>
      </c>
    </row>
    <row r="65" spans="1:5" x14ac:dyDescent="0.25">
      <c r="A65" s="7">
        <v>44012</v>
      </c>
      <c r="B65" s="7">
        <v>44012</v>
      </c>
      <c r="C65" s="3" t="s">
        <v>64</v>
      </c>
      <c r="D65" s="4">
        <v>-10</v>
      </c>
      <c r="E65" s="8">
        <f t="shared" si="0"/>
        <v>9221.3600000000606</v>
      </c>
    </row>
    <row r="66" spans="1:5" ht="30" x14ac:dyDescent="0.25">
      <c r="A66" s="7">
        <v>44012</v>
      </c>
      <c r="B66" s="7">
        <v>44011</v>
      </c>
      <c r="C66" s="5" t="s">
        <v>65</v>
      </c>
      <c r="D66" s="6">
        <v>410.4</v>
      </c>
      <c r="E66" s="8">
        <f t="shared" si="0"/>
        <v>9231.3600000000606</v>
      </c>
    </row>
    <row r="67" spans="1:5" ht="30" x14ac:dyDescent="0.25">
      <c r="A67" s="7">
        <v>44011</v>
      </c>
      <c r="B67" s="7">
        <v>44008</v>
      </c>
      <c r="C67" s="3" t="s">
        <v>66</v>
      </c>
      <c r="D67" s="4">
        <v>-469.4</v>
      </c>
      <c r="E67" s="8">
        <f t="shared" ref="E67:E130" si="1">D67+E68</f>
        <v>8820.960000000061</v>
      </c>
    </row>
    <row r="68" spans="1:5" ht="30" x14ac:dyDescent="0.25">
      <c r="A68" s="7">
        <v>44008</v>
      </c>
      <c r="B68" s="7">
        <v>44007</v>
      </c>
      <c r="C68" s="5" t="s">
        <v>67</v>
      </c>
      <c r="D68" s="6">
        <v>347.6</v>
      </c>
      <c r="E68" s="8">
        <f t="shared" si="1"/>
        <v>9290.3600000000606</v>
      </c>
    </row>
    <row r="69" spans="1:5" ht="30" x14ac:dyDescent="0.25">
      <c r="A69" s="7">
        <v>44007</v>
      </c>
      <c r="B69" s="7">
        <v>44006</v>
      </c>
      <c r="C69" s="3" t="s">
        <v>68</v>
      </c>
      <c r="D69" s="4">
        <v>-331.8</v>
      </c>
      <c r="E69" s="8">
        <f t="shared" si="1"/>
        <v>8942.7600000000602</v>
      </c>
    </row>
    <row r="70" spans="1:5" ht="30" x14ac:dyDescent="0.25">
      <c r="A70" s="7">
        <v>44006</v>
      </c>
      <c r="B70" s="7">
        <v>44005</v>
      </c>
      <c r="C70" s="5" t="s">
        <v>69</v>
      </c>
      <c r="D70" s="6">
        <v>122.2</v>
      </c>
      <c r="E70" s="8">
        <f t="shared" si="1"/>
        <v>9274.5600000000595</v>
      </c>
    </row>
    <row r="71" spans="1:5" ht="30" x14ac:dyDescent="0.25">
      <c r="A71" s="7">
        <v>44005</v>
      </c>
      <c r="B71" s="7">
        <v>44004</v>
      </c>
      <c r="C71" s="3" t="s">
        <v>70</v>
      </c>
      <c r="D71" s="4">
        <v>-184.6</v>
      </c>
      <c r="E71" s="8">
        <f t="shared" si="1"/>
        <v>9152.3600000000588</v>
      </c>
    </row>
    <row r="72" spans="1:5" ht="30" x14ac:dyDescent="0.25">
      <c r="A72" s="7">
        <v>44004</v>
      </c>
      <c r="B72" s="7">
        <v>44001</v>
      </c>
      <c r="C72" s="5" t="s">
        <v>71</v>
      </c>
      <c r="D72" s="6">
        <v>10</v>
      </c>
      <c r="E72" s="8">
        <f t="shared" si="1"/>
        <v>9336.9600000000592</v>
      </c>
    </row>
    <row r="73" spans="1:5" ht="30" x14ac:dyDescent="0.25">
      <c r="A73" s="7">
        <v>44001</v>
      </c>
      <c r="B73" s="7">
        <v>44001</v>
      </c>
      <c r="C73" s="5" t="s">
        <v>63</v>
      </c>
      <c r="D73" s="6">
        <v>-62.89</v>
      </c>
      <c r="E73" s="8">
        <f t="shared" si="1"/>
        <v>9326.9600000000592</v>
      </c>
    </row>
    <row r="74" spans="1:5" x14ac:dyDescent="0.25">
      <c r="A74" s="7">
        <v>44001</v>
      </c>
      <c r="B74" s="7">
        <v>44001</v>
      </c>
      <c r="C74" s="3" t="s">
        <v>64</v>
      </c>
      <c r="D74" s="4">
        <v>-10</v>
      </c>
      <c r="E74" s="8">
        <f t="shared" si="1"/>
        <v>9389.8500000000586</v>
      </c>
    </row>
    <row r="75" spans="1:5" ht="30" x14ac:dyDescent="0.25">
      <c r="A75" s="7">
        <v>44001</v>
      </c>
      <c r="B75" s="7">
        <v>44000</v>
      </c>
      <c r="C75" s="5" t="s">
        <v>72</v>
      </c>
      <c r="D75" s="6">
        <v>141.6</v>
      </c>
      <c r="E75" s="8">
        <f t="shared" si="1"/>
        <v>9399.8500000000586</v>
      </c>
    </row>
    <row r="76" spans="1:5" ht="30" x14ac:dyDescent="0.25">
      <c r="A76" s="7">
        <v>44001</v>
      </c>
      <c r="B76" s="7">
        <v>43999</v>
      </c>
      <c r="C76" s="3" t="s">
        <v>73</v>
      </c>
      <c r="D76" s="8">
        <v>-131671.66</v>
      </c>
      <c r="E76" s="8">
        <f t="shared" si="1"/>
        <v>9258.2500000000582</v>
      </c>
    </row>
    <row r="77" spans="1:5" ht="30" x14ac:dyDescent="0.25">
      <c r="A77" s="7">
        <v>44000</v>
      </c>
      <c r="B77" s="7">
        <v>43999</v>
      </c>
      <c r="C77" s="3" t="s">
        <v>74</v>
      </c>
      <c r="D77" s="4">
        <v>-0.1</v>
      </c>
      <c r="E77" s="8">
        <f t="shared" si="1"/>
        <v>140929.91000000006</v>
      </c>
    </row>
    <row r="78" spans="1:5" ht="30" x14ac:dyDescent="0.25">
      <c r="A78" s="7">
        <v>44000</v>
      </c>
      <c r="B78" s="7">
        <v>43999</v>
      </c>
      <c r="C78" s="5" t="s">
        <v>75</v>
      </c>
      <c r="D78" s="6">
        <v>148.19999999999999</v>
      </c>
      <c r="E78" s="8">
        <f t="shared" si="1"/>
        <v>140930.01000000007</v>
      </c>
    </row>
    <row r="79" spans="1:5" ht="30" x14ac:dyDescent="0.25">
      <c r="A79" s="7">
        <v>44000</v>
      </c>
      <c r="B79" s="7">
        <v>43999</v>
      </c>
      <c r="C79" s="3" t="s">
        <v>76</v>
      </c>
      <c r="D79" s="4">
        <v>-1.39</v>
      </c>
      <c r="E79" s="8">
        <f t="shared" si="1"/>
        <v>140781.81000000006</v>
      </c>
    </row>
    <row r="80" spans="1:5" ht="30" x14ac:dyDescent="0.25">
      <c r="A80" s="7">
        <v>44000</v>
      </c>
      <c r="B80" s="7">
        <v>43998</v>
      </c>
      <c r="C80" s="5" t="s">
        <v>77</v>
      </c>
      <c r="D80" s="9">
        <v>129973</v>
      </c>
      <c r="E80" s="8">
        <f t="shared" si="1"/>
        <v>140783.20000000007</v>
      </c>
    </row>
    <row r="81" spans="1:5" ht="30" x14ac:dyDescent="0.25">
      <c r="A81" s="7">
        <v>43999</v>
      </c>
      <c r="B81" s="7">
        <v>43997</v>
      </c>
      <c r="C81" s="5" t="s">
        <v>78</v>
      </c>
      <c r="D81" s="6">
        <v>-357.3</v>
      </c>
      <c r="E81" s="8">
        <f t="shared" si="1"/>
        <v>10810.200000000066</v>
      </c>
    </row>
    <row r="82" spans="1:5" ht="30" x14ac:dyDescent="0.25">
      <c r="A82" s="7">
        <v>43998</v>
      </c>
      <c r="B82" s="7">
        <v>43997</v>
      </c>
      <c r="C82" s="3" t="s">
        <v>79</v>
      </c>
      <c r="D82" s="4">
        <v>-4.57</v>
      </c>
      <c r="E82" s="8">
        <f t="shared" si="1"/>
        <v>11167.500000000065</v>
      </c>
    </row>
    <row r="83" spans="1:5" ht="30" x14ac:dyDescent="0.25">
      <c r="A83" s="7">
        <v>43998</v>
      </c>
      <c r="B83" s="7">
        <v>43997</v>
      </c>
      <c r="C83" s="5" t="s">
        <v>80</v>
      </c>
      <c r="D83" s="6">
        <v>-502</v>
      </c>
      <c r="E83" s="8">
        <f t="shared" si="1"/>
        <v>11172.070000000065</v>
      </c>
    </row>
    <row r="84" spans="1:5" ht="30" x14ac:dyDescent="0.25">
      <c r="A84" s="7">
        <v>43998</v>
      </c>
      <c r="B84" s="7">
        <v>43997</v>
      </c>
      <c r="C84" s="3" t="s">
        <v>81</v>
      </c>
      <c r="D84" s="4">
        <v>-12.8</v>
      </c>
      <c r="E84" s="8">
        <f t="shared" si="1"/>
        <v>11674.070000000065</v>
      </c>
    </row>
    <row r="85" spans="1:5" ht="30" x14ac:dyDescent="0.25">
      <c r="A85" s="7">
        <v>43998</v>
      </c>
      <c r="B85" s="7">
        <v>43997</v>
      </c>
      <c r="C85" s="5" t="s">
        <v>82</v>
      </c>
      <c r="D85" s="6">
        <v>-46.89</v>
      </c>
      <c r="E85" s="8">
        <f t="shared" si="1"/>
        <v>11686.870000000064</v>
      </c>
    </row>
    <row r="86" spans="1:5" ht="30" x14ac:dyDescent="0.25">
      <c r="A86" s="7">
        <v>43997</v>
      </c>
      <c r="B86" s="7">
        <v>43994</v>
      </c>
      <c r="C86" s="3" t="s">
        <v>83</v>
      </c>
      <c r="D86" s="4">
        <v>-2.78</v>
      </c>
      <c r="E86" s="8">
        <f t="shared" si="1"/>
        <v>11733.760000000064</v>
      </c>
    </row>
    <row r="87" spans="1:5" ht="30" x14ac:dyDescent="0.25">
      <c r="A87" s="7">
        <v>43997</v>
      </c>
      <c r="B87" s="7">
        <v>43994</v>
      </c>
      <c r="C87" s="5" t="s">
        <v>84</v>
      </c>
      <c r="D87" s="6">
        <v>-0.21</v>
      </c>
      <c r="E87" s="8">
        <f t="shared" si="1"/>
        <v>11736.540000000065</v>
      </c>
    </row>
    <row r="88" spans="1:5" ht="30" x14ac:dyDescent="0.25">
      <c r="A88" s="7">
        <v>43997</v>
      </c>
      <c r="B88" s="7">
        <v>43994</v>
      </c>
      <c r="C88" s="3" t="s">
        <v>85</v>
      </c>
      <c r="D88" s="4">
        <v>987</v>
      </c>
      <c r="E88" s="8">
        <f t="shared" si="1"/>
        <v>11736.750000000064</v>
      </c>
    </row>
    <row r="89" spans="1:5" ht="30" x14ac:dyDescent="0.25">
      <c r="A89" s="7">
        <v>43994</v>
      </c>
      <c r="B89" s="7">
        <v>43992</v>
      </c>
      <c r="C89" s="5" t="s">
        <v>86</v>
      </c>
      <c r="D89" s="6">
        <v>417</v>
      </c>
      <c r="E89" s="8">
        <f t="shared" si="1"/>
        <v>10749.750000000064</v>
      </c>
    </row>
    <row r="90" spans="1:5" ht="30" x14ac:dyDescent="0.25">
      <c r="A90" s="7">
        <v>43992</v>
      </c>
      <c r="B90" s="7">
        <v>43991</v>
      </c>
      <c r="C90" s="3" t="s">
        <v>87</v>
      </c>
      <c r="D90" s="4">
        <v>172.4</v>
      </c>
      <c r="E90" s="8">
        <f t="shared" si="1"/>
        <v>10332.750000000064</v>
      </c>
    </row>
    <row r="91" spans="1:5" ht="30" x14ac:dyDescent="0.25">
      <c r="A91" s="7">
        <v>43991</v>
      </c>
      <c r="B91" s="7">
        <v>43990</v>
      </c>
      <c r="C91" s="5" t="s">
        <v>88</v>
      </c>
      <c r="D91" s="6">
        <v>-601</v>
      </c>
      <c r="E91" s="8">
        <f t="shared" si="1"/>
        <v>10160.350000000064</v>
      </c>
    </row>
    <row r="92" spans="1:5" ht="30" x14ac:dyDescent="0.25">
      <c r="A92" s="7">
        <v>43990</v>
      </c>
      <c r="B92" s="7">
        <v>43987</v>
      </c>
      <c r="C92" s="3" t="s">
        <v>89</v>
      </c>
      <c r="D92" s="4">
        <v>-139.80000000000001</v>
      </c>
      <c r="E92" s="8">
        <f t="shared" si="1"/>
        <v>10761.350000000064</v>
      </c>
    </row>
    <row r="93" spans="1:5" ht="30" x14ac:dyDescent="0.25">
      <c r="A93" s="7">
        <v>43987</v>
      </c>
      <c r="B93" s="7">
        <v>43986</v>
      </c>
      <c r="C93" s="5" t="s">
        <v>90</v>
      </c>
      <c r="D93" s="6">
        <v>-192.2</v>
      </c>
      <c r="E93" s="8">
        <f t="shared" si="1"/>
        <v>10901.150000000063</v>
      </c>
    </row>
    <row r="94" spans="1:5" ht="30" x14ac:dyDescent="0.25">
      <c r="A94" s="7">
        <v>43986</v>
      </c>
      <c r="B94" s="7">
        <v>43986</v>
      </c>
      <c r="C94" s="3" t="s">
        <v>91</v>
      </c>
      <c r="D94" s="4">
        <v>-863.2</v>
      </c>
      <c r="E94" s="8">
        <f t="shared" si="1"/>
        <v>11093.350000000064</v>
      </c>
    </row>
    <row r="95" spans="1:5" ht="30" x14ac:dyDescent="0.25">
      <c r="A95" s="7">
        <v>43986</v>
      </c>
      <c r="B95" s="7">
        <v>43985</v>
      </c>
      <c r="C95" s="3" t="s">
        <v>92</v>
      </c>
      <c r="D95" s="4">
        <v>-351.8</v>
      </c>
      <c r="E95" s="8">
        <f t="shared" si="1"/>
        <v>11956.550000000065</v>
      </c>
    </row>
    <row r="96" spans="1:5" ht="30" x14ac:dyDescent="0.25">
      <c r="A96" s="7">
        <v>43986</v>
      </c>
      <c r="B96" s="7">
        <v>43984</v>
      </c>
      <c r="C96" s="5" t="s">
        <v>93</v>
      </c>
      <c r="D96" s="9">
        <v>-148934.26999999999</v>
      </c>
      <c r="E96" s="8">
        <f t="shared" si="1"/>
        <v>12308.350000000064</v>
      </c>
    </row>
    <row r="97" spans="1:5" ht="30" x14ac:dyDescent="0.25">
      <c r="A97" s="7">
        <v>43985</v>
      </c>
      <c r="B97" s="7">
        <v>43985</v>
      </c>
      <c r="C97" s="3" t="s">
        <v>94</v>
      </c>
      <c r="D97" s="4">
        <v>-13.5</v>
      </c>
      <c r="E97" s="8">
        <f t="shared" si="1"/>
        <v>161242.62000000005</v>
      </c>
    </row>
    <row r="98" spans="1:5" x14ac:dyDescent="0.25">
      <c r="A98" s="7">
        <v>43985</v>
      </c>
      <c r="B98" s="7">
        <v>43985</v>
      </c>
      <c r="C98" s="5" t="s">
        <v>95</v>
      </c>
      <c r="D98" s="9">
        <v>161164.19</v>
      </c>
      <c r="E98" s="8">
        <f t="shared" si="1"/>
        <v>161256.12000000005</v>
      </c>
    </row>
    <row r="99" spans="1:5" ht="30" x14ac:dyDescent="0.25">
      <c r="A99" s="7">
        <v>43985</v>
      </c>
      <c r="B99" s="7">
        <v>43984</v>
      </c>
      <c r="C99" s="5" t="s">
        <v>96</v>
      </c>
      <c r="D99" s="6">
        <v>-0.1</v>
      </c>
      <c r="E99" s="8">
        <f t="shared" si="1"/>
        <v>91.93000000005938</v>
      </c>
    </row>
    <row r="100" spans="1:5" ht="30" x14ac:dyDescent="0.25">
      <c r="A100" s="7">
        <v>43985</v>
      </c>
      <c r="B100" s="7">
        <v>43984</v>
      </c>
      <c r="C100" s="3" t="s">
        <v>97</v>
      </c>
      <c r="D100" s="4">
        <v>-9.8000000000000007</v>
      </c>
      <c r="E100" s="8">
        <f t="shared" si="1"/>
        <v>92.030000000059374</v>
      </c>
    </row>
    <row r="101" spans="1:5" ht="30" x14ac:dyDescent="0.25">
      <c r="A101" s="7">
        <v>43985</v>
      </c>
      <c r="B101" s="7">
        <v>43984</v>
      </c>
      <c r="C101" s="5" t="s">
        <v>98</v>
      </c>
      <c r="D101" s="6">
        <v>-1.39</v>
      </c>
      <c r="E101" s="8">
        <f t="shared" si="1"/>
        <v>101.83000000005937</v>
      </c>
    </row>
    <row r="102" spans="1:5" ht="45" x14ac:dyDescent="0.25">
      <c r="A102" s="7">
        <v>43977</v>
      </c>
      <c r="B102" s="7">
        <v>43977</v>
      </c>
      <c r="C102" s="3" t="s">
        <v>99</v>
      </c>
      <c r="D102" s="8">
        <v>-161107.81</v>
      </c>
      <c r="E102" s="8">
        <f t="shared" si="1"/>
        <v>103.22000000005937</v>
      </c>
    </row>
    <row r="103" spans="1:5" ht="30" x14ac:dyDescent="0.25">
      <c r="A103" s="7">
        <v>43963</v>
      </c>
      <c r="B103" s="7">
        <v>43959</v>
      </c>
      <c r="C103" s="3" t="s">
        <v>100</v>
      </c>
      <c r="D103" s="8">
        <v>160614.45000000001</v>
      </c>
      <c r="E103" s="8">
        <f t="shared" si="1"/>
        <v>161211.03000000006</v>
      </c>
    </row>
    <row r="104" spans="1:5" ht="30" x14ac:dyDescent="0.25">
      <c r="A104" s="7">
        <v>43962</v>
      </c>
      <c r="B104" s="7">
        <v>43958</v>
      </c>
      <c r="C104" s="5" t="s">
        <v>101</v>
      </c>
      <c r="D104" s="9">
        <v>-161909.26999999999</v>
      </c>
      <c r="E104" s="8">
        <f t="shared" si="1"/>
        <v>596.5800000000454</v>
      </c>
    </row>
    <row r="105" spans="1:5" ht="30" x14ac:dyDescent="0.25">
      <c r="A105" s="7">
        <v>43959</v>
      </c>
      <c r="B105" s="7">
        <v>43958</v>
      </c>
      <c r="C105" s="5" t="s">
        <v>102</v>
      </c>
      <c r="D105" s="6">
        <v>-6.4</v>
      </c>
      <c r="E105" s="8">
        <f t="shared" si="1"/>
        <v>162505.85000000003</v>
      </c>
    </row>
    <row r="106" spans="1:5" ht="30" x14ac:dyDescent="0.25">
      <c r="A106" s="7">
        <v>43959</v>
      </c>
      <c r="B106" s="7">
        <v>43958</v>
      </c>
      <c r="C106" s="3" t="s">
        <v>103</v>
      </c>
      <c r="D106" s="8">
        <v>-8490</v>
      </c>
      <c r="E106" s="8">
        <f t="shared" si="1"/>
        <v>162512.25000000003</v>
      </c>
    </row>
    <row r="107" spans="1:5" ht="30" x14ac:dyDescent="0.25">
      <c r="A107" s="7">
        <v>43959</v>
      </c>
      <c r="B107" s="7">
        <v>43958</v>
      </c>
      <c r="C107" s="5" t="s">
        <v>104</v>
      </c>
      <c r="D107" s="6">
        <v>-79.77</v>
      </c>
      <c r="E107" s="8">
        <f t="shared" si="1"/>
        <v>171002.25000000003</v>
      </c>
    </row>
    <row r="108" spans="1:5" ht="30" x14ac:dyDescent="0.25">
      <c r="A108" s="7">
        <v>43958</v>
      </c>
      <c r="B108" s="7">
        <v>43957</v>
      </c>
      <c r="C108" s="5" t="s">
        <v>105</v>
      </c>
      <c r="D108" s="6">
        <v>-79.66</v>
      </c>
      <c r="E108" s="8">
        <f t="shared" si="1"/>
        <v>171082.02000000002</v>
      </c>
    </row>
    <row r="109" spans="1:5" ht="30" x14ac:dyDescent="0.25">
      <c r="A109" s="7">
        <v>43958</v>
      </c>
      <c r="B109" s="7">
        <v>43957</v>
      </c>
      <c r="C109" s="3" t="s">
        <v>105</v>
      </c>
      <c r="D109" s="4">
        <v>-125</v>
      </c>
      <c r="E109" s="8">
        <f t="shared" si="1"/>
        <v>171161.68000000002</v>
      </c>
    </row>
    <row r="110" spans="1:5" ht="30" x14ac:dyDescent="0.25">
      <c r="A110" s="7">
        <v>43958</v>
      </c>
      <c r="B110" s="7">
        <v>43957</v>
      </c>
      <c r="C110" s="5" t="s">
        <v>106</v>
      </c>
      <c r="D110" s="6">
        <v>-10.63</v>
      </c>
      <c r="E110" s="8">
        <f t="shared" si="1"/>
        <v>171286.68000000002</v>
      </c>
    </row>
    <row r="111" spans="1:5" ht="30" x14ac:dyDescent="0.25">
      <c r="A111" s="7">
        <v>43958</v>
      </c>
      <c r="B111" s="7">
        <v>43957</v>
      </c>
      <c r="C111" s="3" t="s">
        <v>107</v>
      </c>
      <c r="D111" s="4">
        <v>20</v>
      </c>
      <c r="E111" s="8">
        <f t="shared" si="1"/>
        <v>171297.31000000003</v>
      </c>
    </row>
    <row r="112" spans="1:5" ht="30" x14ac:dyDescent="0.25">
      <c r="A112" s="7">
        <v>43958</v>
      </c>
      <c r="B112" s="7">
        <v>43957</v>
      </c>
      <c r="C112" s="5" t="s">
        <v>106</v>
      </c>
      <c r="D112" s="6">
        <v>-6.4</v>
      </c>
      <c r="E112" s="8">
        <f t="shared" si="1"/>
        <v>171277.31000000003</v>
      </c>
    </row>
    <row r="113" spans="1:5" ht="30" x14ac:dyDescent="0.25">
      <c r="A113" s="7">
        <v>43958</v>
      </c>
      <c r="B113" s="7">
        <v>43957</v>
      </c>
      <c r="C113" s="3" t="s">
        <v>108</v>
      </c>
      <c r="D113" s="8">
        <v>3740</v>
      </c>
      <c r="E113" s="8">
        <f t="shared" si="1"/>
        <v>171283.71000000002</v>
      </c>
    </row>
    <row r="114" spans="1:5" ht="30" x14ac:dyDescent="0.25">
      <c r="A114" s="7">
        <v>43957</v>
      </c>
      <c r="B114" s="7">
        <v>43955</v>
      </c>
      <c r="C114" s="5" t="s">
        <v>109</v>
      </c>
      <c r="D114" s="9">
        <v>167418.9</v>
      </c>
      <c r="E114" s="8">
        <f t="shared" si="1"/>
        <v>167543.71000000002</v>
      </c>
    </row>
    <row r="115" spans="1:5" ht="30" x14ac:dyDescent="0.25">
      <c r="A115" s="7">
        <v>43951</v>
      </c>
      <c r="B115" s="7">
        <v>43951</v>
      </c>
      <c r="C115" s="3" t="s">
        <v>110</v>
      </c>
      <c r="D115" s="4">
        <v>-9.9</v>
      </c>
      <c r="E115" s="8">
        <f t="shared" si="1"/>
        <v>124.81000000001507</v>
      </c>
    </row>
    <row r="116" spans="1:5" ht="30" x14ac:dyDescent="0.25">
      <c r="A116" s="7">
        <v>43951</v>
      </c>
      <c r="B116" s="7">
        <v>43950</v>
      </c>
      <c r="C116" s="3" t="s">
        <v>111</v>
      </c>
      <c r="D116" s="4">
        <v>-19.53</v>
      </c>
      <c r="E116" s="8">
        <f t="shared" si="1"/>
        <v>134.71000000001507</v>
      </c>
    </row>
    <row r="117" spans="1:5" ht="30" x14ac:dyDescent="0.25">
      <c r="A117" s="7">
        <v>43951</v>
      </c>
      <c r="B117" s="7">
        <v>43950</v>
      </c>
      <c r="C117" s="5" t="s">
        <v>112</v>
      </c>
      <c r="D117" s="6">
        <v>-1.45</v>
      </c>
      <c r="E117" s="8">
        <f t="shared" si="1"/>
        <v>154.24000000001507</v>
      </c>
    </row>
    <row r="118" spans="1:5" ht="30" x14ac:dyDescent="0.25">
      <c r="A118" s="7">
        <v>43951</v>
      </c>
      <c r="B118" s="7">
        <v>43950</v>
      </c>
      <c r="C118" s="3" t="s">
        <v>113</v>
      </c>
      <c r="D118" s="8">
        <v>-5689.6</v>
      </c>
      <c r="E118" s="8">
        <f t="shared" si="1"/>
        <v>155.69000000001506</v>
      </c>
    </row>
    <row r="119" spans="1:5" ht="30" x14ac:dyDescent="0.25">
      <c r="A119" s="7">
        <v>43951</v>
      </c>
      <c r="B119" s="7">
        <v>43949</v>
      </c>
      <c r="C119" s="5" t="s">
        <v>114</v>
      </c>
      <c r="D119" s="6">
        <v>-0.33</v>
      </c>
      <c r="E119" s="8">
        <f t="shared" si="1"/>
        <v>5845.2900000000154</v>
      </c>
    </row>
    <row r="120" spans="1:5" ht="30" x14ac:dyDescent="0.25">
      <c r="A120" s="7">
        <v>43951</v>
      </c>
      <c r="B120" s="7">
        <v>43949</v>
      </c>
      <c r="C120" s="3" t="s">
        <v>115</v>
      </c>
      <c r="D120" s="8">
        <v>6584.36</v>
      </c>
      <c r="E120" s="8">
        <f t="shared" si="1"/>
        <v>5845.6200000000154</v>
      </c>
    </row>
    <row r="121" spans="1:5" ht="30" x14ac:dyDescent="0.25">
      <c r="A121" s="7">
        <v>43950</v>
      </c>
      <c r="B121" s="7">
        <v>43949</v>
      </c>
      <c r="C121" s="5" t="s">
        <v>116</v>
      </c>
      <c r="D121" s="9">
        <v>-8769.6</v>
      </c>
      <c r="E121" s="8">
        <f t="shared" si="1"/>
        <v>-738.73999999998432</v>
      </c>
    </row>
    <row r="122" spans="1:5" ht="30" x14ac:dyDescent="0.25">
      <c r="A122" s="7">
        <v>43950</v>
      </c>
      <c r="B122" s="7">
        <v>43948</v>
      </c>
      <c r="C122" s="3" t="s">
        <v>117</v>
      </c>
      <c r="D122" s="4">
        <v>-0.3</v>
      </c>
      <c r="E122" s="8">
        <f t="shared" si="1"/>
        <v>8030.860000000016</v>
      </c>
    </row>
    <row r="123" spans="1:5" ht="30" x14ac:dyDescent="0.25">
      <c r="A123" s="7">
        <v>43950</v>
      </c>
      <c r="B123" s="7">
        <v>43948</v>
      </c>
      <c r="C123" s="5" t="s">
        <v>118</v>
      </c>
      <c r="D123" s="9">
        <v>6076.27</v>
      </c>
      <c r="E123" s="8">
        <f t="shared" si="1"/>
        <v>8031.1600000000162</v>
      </c>
    </row>
    <row r="124" spans="1:5" x14ac:dyDescent="0.25">
      <c r="A124" s="7">
        <v>43949</v>
      </c>
      <c r="B124" s="7">
        <v>43949</v>
      </c>
      <c r="C124" s="3" t="s">
        <v>7</v>
      </c>
      <c r="D124" s="8">
        <v>1469.81</v>
      </c>
      <c r="E124" s="8">
        <f t="shared" si="1"/>
        <v>1954.8900000000162</v>
      </c>
    </row>
    <row r="125" spans="1:5" ht="30" x14ac:dyDescent="0.25">
      <c r="A125" s="7">
        <v>43949</v>
      </c>
      <c r="B125" s="7">
        <v>43948</v>
      </c>
      <c r="C125" s="5" t="s">
        <v>119</v>
      </c>
      <c r="D125" s="6">
        <v>-1.49</v>
      </c>
      <c r="E125" s="8">
        <f t="shared" si="1"/>
        <v>485.0800000000163</v>
      </c>
    </row>
    <row r="126" spans="1:5" ht="30" x14ac:dyDescent="0.25">
      <c r="A126" s="7">
        <v>43949</v>
      </c>
      <c r="B126" s="7">
        <v>43948</v>
      </c>
      <c r="C126" s="3" t="s">
        <v>120</v>
      </c>
      <c r="D126" s="4">
        <v>-688.8</v>
      </c>
      <c r="E126" s="8">
        <f t="shared" si="1"/>
        <v>486.57000000001631</v>
      </c>
    </row>
    <row r="127" spans="1:5" ht="30" x14ac:dyDescent="0.25">
      <c r="A127" s="7">
        <v>43949</v>
      </c>
      <c r="B127" s="7">
        <v>43948</v>
      </c>
      <c r="C127" s="5" t="s">
        <v>121</v>
      </c>
      <c r="D127" s="6">
        <v>-19.46</v>
      </c>
      <c r="E127" s="8">
        <f t="shared" si="1"/>
        <v>1175.3700000000163</v>
      </c>
    </row>
    <row r="128" spans="1:5" ht="30" x14ac:dyDescent="0.25">
      <c r="A128" s="7">
        <v>43949</v>
      </c>
      <c r="B128" s="7">
        <v>43945</v>
      </c>
      <c r="C128" s="3" t="s">
        <v>122</v>
      </c>
      <c r="D128" s="8">
        <v>-153468.43</v>
      </c>
      <c r="E128" s="8">
        <f t="shared" si="1"/>
        <v>1194.8300000000163</v>
      </c>
    </row>
    <row r="129" spans="1:5" x14ac:dyDescent="0.25">
      <c r="A129" s="7">
        <v>43945</v>
      </c>
      <c r="B129" s="7">
        <v>43945</v>
      </c>
      <c r="C129" s="5" t="s">
        <v>7</v>
      </c>
      <c r="D129" s="9">
        <v>71992.23</v>
      </c>
      <c r="E129" s="8">
        <f t="shared" si="1"/>
        <v>154663.26</v>
      </c>
    </row>
    <row r="130" spans="1:5" ht="30" x14ac:dyDescent="0.25">
      <c r="A130" s="7">
        <v>43945</v>
      </c>
      <c r="B130" s="7">
        <v>43943</v>
      </c>
      <c r="C130" s="3" t="s">
        <v>123</v>
      </c>
      <c r="D130" s="8">
        <v>82542.05</v>
      </c>
      <c r="E130" s="8">
        <f t="shared" si="1"/>
        <v>82671.030000000013</v>
      </c>
    </row>
    <row r="131" spans="1:5" ht="30" x14ac:dyDescent="0.25">
      <c r="A131" s="7">
        <v>43941</v>
      </c>
      <c r="B131" s="7">
        <v>43937</v>
      </c>
      <c r="C131" s="5" t="s">
        <v>124</v>
      </c>
      <c r="D131" s="9">
        <v>-93356.47</v>
      </c>
      <c r="E131" s="8">
        <f t="shared" ref="E131:E194" si="2">D131+E132</f>
        <v>128.98000000001048</v>
      </c>
    </row>
    <row r="132" spans="1:5" ht="30" x14ac:dyDescent="0.25">
      <c r="A132" s="7">
        <v>43935</v>
      </c>
      <c r="B132" s="7">
        <v>43935</v>
      </c>
      <c r="C132" s="3" t="s">
        <v>110</v>
      </c>
      <c r="D132" s="4">
        <v>-28.41</v>
      </c>
      <c r="E132" s="8">
        <f t="shared" si="2"/>
        <v>93485.450000000012</v>
      </c>
    </row>
    <row r="133" spans="1:5" ht="30" x14ac:dyDescent="0.25">
      <c r="A133" s="7">
        <v>43935</v>
      </c>
      <c r="B133" s="7">
        <v>43930</v>
      </c>
      <c r="C133" s="5" t="s">
        <v>125</v>
      </c>
      <c r="D133" s="9">
        <v>96348.96</v>
      </c>
      <c r="E133" s="8">
        <f t="shared" si="2"/>
        <v>93513.860000000015</v>
      </c>
    </row>
    <row r="134" spans="1:5" ht="30" x14ac:dyDescent="0.25">
      <c r="A134" s="7">
        <v>43934</v>
      </c>
      <c r="B134" s="7">
        <v>43930</v>
      </c>
      <c r="C134" s="3" t="s">
        <v>126</v>
      </c>
      <c r="D134" s="4">
        <v>-39.880000000000003</v>
      </c>
      <c r="E134" s="8">
        <f t="shared" si="2"/>
        <v>-2835.0999999999894</v>
      </c>
    </row>
    <row r="135" spans="1:5" ht="30" x14ac:dyDescent="0.25">
      <c r="A135" s="7">
        <v>43934</v>
      </c>
      <c r="B135" s="7">
        <v>43930</v>
      </c>
      <c r="C135" s="5" t="s">
        <v>127</v>
      </c>
      <c r="D135" s="6">
        <v>-3.2</v>
      </c>
      <c r="E135" s="8">
        <f t="shared" si="2"/>
        <v>-2795.2199999999893</v>
      </c>
    </row>
    <row r="136" spans="1:5" ht="30" x14ac:dyDescent="0.25">
      <c r="A136" s="7">
        <v>43934</v>
      </c>
      <c r="B136" s="7">
        <v>43930</v>
      </c>
      <c r="C136" s="3" t="s">
        <v>128</v>
      </c>
      <c r="D136" s="8">
        <v>-4360</v>
      </c>
      <c r="E136" s="8">
        <f t="shared" si="2"/>
        <v>-2792.0199999999895</v>
      </c>
    </row>
    <row r="137" spans="1:5" ht="30" x14ac:dyDescent="0.25">
      <c r="A137" s="7">
        <v>43934</v>
      </c>
      <c r="B137" s="7">
        <v>43929</v>
      </c>
      <c r="C137" s="5" t="s">
        <v>129</v>
      </c>
      <c r="D137" s="9">
        <v>-167813.93</v>
      </c>
      <c r="E137" s="8">
        <f t="shared" si="2"/>
        <v>1567.9800000000105</v>
      </c>
    </row>
    <row r="138" spans="1:5" ht="30" x14ac:dyDescent="0.25">
      <c r="A138" s="7">
        <v>43930</v>
      </c>
      <c r="B138" s="7">
        <v>43929</v>
      </c>
      <c r="C138" s="3" t="s">
        <v>130</v>
      </c>
      <c r="D138" s="4">
        <v>-3.2</v>
      </c>
      <c r="E138" s="8">
        <f t="shared" si="2"/>
        <v>169381.91</v>
      </c>
    </row>
    <row r="139" spans="1:5" ht="30" x14ac:dyDescent="0.25">
      <c r="A139" s="7">
        <v>43930</v>
      </c>
      <c r="B139" s="7">
        <v>43929</v>
      </c>
      <c r="C139" s="5" t="s">
        <v>131</v>
      </c>
      <c r="D139" s="6">
        <v>-65</v>
      </c>
      <c r="E139" s="8">
        <f t="shared" si="2"/>
        <v>169385.11000000002</v>
      </c>
    </row>
    <row r="140" spans="1:5" ht="30" x14ac:dyDescent="0.25">
      <c r="A140" s="7">
        <v>43930</v>
      </c>
      <c r="B140" s="7">
        <v>43929</v>
      </c>
      <c r="C140" s="3" t="s">
        <v>132</v>
      </c>
      <c r="D140" s="4">
        <v>-39.83</v>
      </c>
      <c r="E140" s="8">
        <f t="shared" si="2"/>
        <v>169450.11000000002</v>
      </c>
    </row>
    <row r="141" spans="1:5" ht="30" x14ac:dyDescent="0.25">
      <c r="A141" s="7">
        <v>43929</v>
      </c>
      <c r="B141" s="7">
        <v>43927</v>
      </c>
      <c r="C141" s="5" t="s">
        <v>133</v>
      </c>
      <c r="D141" s="9">
        <v>7304.28</v>
      </c>
      <c r="E141" s="8">
        <f t="shared" si="2"/>
        <v>169489.94</v>
      </c>
    </row>
    <row r="142" spans="1:5" ht="30" x14ac:dyDescent="0.25">
      <c r="A142" s="7">
        <v>43928</v>
      </c>
      <c r="B142" s="7">
        <v>43928</v>
      </c>
      <c r="C142" s="5" t="s">
        <v>91</v>
      </c>
      <c r="D142" s="6">
        <v>-600</v>
      </c>
      <c r="E142" s="8">
        <f t="shared" si="2"/>
        <v>162185.66</v>
      </c>
    </row>
    <row r="143" spans="1:5" ht="30" x14ac:dyDescent="0.25">
      <c r="A143" s="7">
        <v>43928</v>
      </c>
      <c r="B143" s="7">
        <v>43928</v>
      </c>
      <c r="C143" s="5" t="s">
        <v>63</v>
      </c>
      <c r="D143" s="6">
        <v>-75.89</v>
      </c>
      <c r="E143" s="8">
        <f t="shared" si="2"/>
        <v>162785.66</v>
      </c>
    </row>
    <row r="144" spans="1:5" ht="30" x14ac:dyDescent="0.25">
      <c r="A144" s="7">
        <v>43928</v>
      </c>
      <c r="B144" s="7">
        <v>43928</v>
      </c>
      <c r="C144" s="3" t="s">
        <v>63</v>
      </c>
      <c r="D144" s="4">
        <v>-13.06</v>
      </c>
      <c r="E144" s="8">
        <f t="shared" si="2"/>
        <v>162861.55000000002</v>
      </c>
    </row>
    <row r="145" spans="1:5" ht="30" x14ac:dyDescent="0.25">
      <c r="A145" s="7">
        <v>43928</v>
      </c>
      <c r="B145" s="7">
        <v>43928</v>
      </c>
      <c r="C145" s="5" t="s">
        <v>63</v>
      </c>
      <c r="D145" s="6">
        <v>-39.9</v>
      </c>
      <c r="E145" s="8">
        <f t="shared" si="2"/>
        <v>162874.61000000002</v>
      </c>
    </row>
    <row r="146" spans="1:5" x14ac:dyDescent="0.25">
      <c r="A146" s="7">
        <v>43928</v>
      </c>
      <c r="B146" s="7">
        <v>43928</v>
      </c>
      <c r="C146" s="3" t="s">
        <v>64</v>
      </c>
      <c r="D146" s="4">
        <v>-30</v>
      </c>
      <c r="E146" s="8">
        <f t="shared" si="2"/>
        <v>162914.51</v>
      </c>
    </row>
    <row r="147" spans="1:5" ht="30" x14ac:dyDescent="0.25">
      <c r="A147" s="7">
        <v>43928</v>
      </c>
      <c r="B147" s="7">
        <v>43924</v>
      </c>
      <c r="C147" s="5" t="s">
        <v>134</v>
      </c>
      <c r="D147" s="9">
        <v>-42168.88</v>
      </c>
      <c r="E147" s="8">
        <f t="shared" si="2"/>
        <v>162944.51</v>
      </c>
    </row>
    <row r="148" spans="1:5" ht="30" x14ac:dyDescent="0.25">
      <c r="A148" s="7">
        <v>43927</v>
      </c>
      <c r="B148" s="7">
        <v>43924</v>
      </c>
      <c r="C148" s="5" t="s">
        <v>135</v>
      </c>
      <c r="D148" s="6">
        <v>-0.31</v>
      </c>
      <c r="E148" s="8">
        <f t="shared" si="2"/>
        <v>205113.39</v>
      </c>
    </row>
    <row r="149" spans="1:5" ht="30" x14ac:dyDescent="0.25">
      <c r="A149" s="7">
        <v>43927</v>
      </c>
      <c r="B149" s="7">
        <v>43924</v>
      </c>
      <c r="C149" s="3" t="s">
        <v>136</v>
      </c>
      <c r="D149" s="8">
        <v>-1810.2</v>
      </c>
      <c r="E149" s="8">
        <f t="shared" si="2"/>
        <v>205113.7</v>
      </c>
    </row>
    <row r="150" spans="1:5" ht="30" x14ac:dyDescent="0.25">
      <c r="A150" s="7">
        <v>43927</v>
      </c>
      <c r="B150" s="7">
        <v>43924</v>
      </c>
      <c r="C150" s="5" t="s">
        <v>137</v>
      </c>
      <c r="D150" s="6">
        <v>-4.21</v>
      </c>
      <c r="E150" s="8">
        <f t="shared" si="2"/>
        <v>206923.90000000002</v>
      </c>
    </row>
    <row r="151" spans="1:5" x14ac:dyDescent="0.25">
      <c r="A151" s="7">
        <v>43924</v>
      </c>
      <c r="B151" s="7">
        <v>43924</v>
      </c>
      <c r="C151" s="3" t="s">
        <v>7</v>
      </c>
      <c r="D151" s="8">
        <v>37693</v>
      </c>
      <c r="E151" s="8">
        <f t="shared" si="2"/>
        <v>206928.11000000002</v>
      </c>
    </row>
    <row r="152" spans="1:5" ht="30" x14ac:dyDescent="0.25">
      <c r="A152" s="7">
        <v>43924</v>
      </c>
      <c r="B152" s="7">
        <v>43923</v>
      </c>
      <c r="C152" s="3" t="s">
        <v>138</v>
      </c>
      <c r="D152" s="4">
        <v>734.4</v>
      </c>
      <c r="E152" s="8">
        <f t="shared" si="2"/>
        <v>169235.11000000002</v>
      </c>
    </row>
    <row r="153" spans="1:5" ht="30" x14ac:dyDescent="0.25">
      <c r="A153" s="7">
        <v>43923</v>
      </c>
      <c r="B153" s="7">
        <v>43922</v>
      </c>
      <c r="C153" s="3" t="s">
        <v>139</v>
      </c>
      <c r="D153" s="8">
        <v>-1137</v>
      </c>
      <c r="E153" s="8">
        <f t="shared" si="2"/>
        <v>168500.71000000002</v>
      </c>
    </row>
    <row r="154" spans="1:5" ht="30" x14ac:dyDescent="0.25">
      <c r="A154" s="7">
        <v>43922</v>
      </c>
      <c r="B154" s="7">
        <v>43922</v>
      </c>
      <c r="C154" s="5" t="s">
        <v>91</v>
      </c>
      <c r="D154" s="9">
        <v>-36000</v>
      </c>
      <c r="E154" s="8">
        <f t="shared" si="2"/>
        <v>169637.71000000002</v>
      </c>
    </row>
    <row r="155" spans="1:5" ht="30" x14ac:dyDescent="0.25">
      <c r="A155" s="7">
        <v>43922</v>
      </c>
      <c r="B155" s="7">
        <v>43921</v>
      </c>
      <c r="C155" s="5" t="s">
        <v>140</v>
      </c>
      <c r="D155" s="9">
        <v>-1094.4000000000001</v>
      </c>
      <c r="E155" s="8">
        <f t="shared" si="2"/>
        <v>205637.71000000002</v>
      </c>
    </row>
    <row r="156" spans="1:5" ht="30" x14ac:dyDescent="0.25">
      <c r="A156" s="7">
        <v>43921</v>
      </c>
      <c r="B156" s="7">
        <v>43920</v>
      </c>
      <c r="C156" s="5" t="s">
        <v>141</v>
      </c>
      <c r="D156" s="6">
        <v>937.2</v>
      </c>
      <c r="E156" s="8">
        <f t="shared" si="2"/>
        <v>206732.11000000002</v>
      </c>
    </row>
    <row r="157" spans="1:5" ht="30" x14ac:dyDescent="0.25">
      <c r="A157" s="7">
        <v>43921</v>
      </c>
      <c r="B157" s="7">
        <v>43920</v>
      </c>
      <c r="C157" s="3" t="s">
        <v>142</v>
      </c>
      <c r="D157" s="4">
        <v>-0.17</v>
      </c>
      <c r="E157" s="8">
        <f t="shared" si="2"/>
        <v>205794.91</v>
      </c>
    </row>
    <row r="158" spans="1:5" ht="30" x14ac:dyDescent="0.25">
      <c r="A158" s="7">
        <v>43920</v>
      </c>
      <c r="B158" s="7">
        <v>43920</v>
      </c>
      <c r="C158" s="5" t="s">
        <v>91</v>
      </c>
      <c r="D158" s="9">
        <v>-60200</v>
      </c>
      <c r="E158" s="8">
        <f t="shared" si="2"/>
        <v>205795.08000000002</v>
      </c>
    </row>
    <row r="159" spans="1:5" ht="30" x14ac:dyDescent="0.25">
      <c r="A159" s="7">
        <v>43920</v>
      </c>
      <c r="B159" s="7">
        <v>43917</v>
      </c>
      <c r="C159" s="5" t="s">
        <v>143</v>
      </c>
      <c r="D159" s="9">
        <v>-2802.6</v>
      </c>
      <c r="E159" s="8">
        <f t="shared" si="2"/>
        <v>265995.08</v>
      </c>
    </row>
    <row r="160" spans="1:5" ht="30" x14ac:dyDescent="0.25">
      <c r="A160" s="7">
        <v>43917</v>
      </c>
      <c r="B160" s="7">
        <v>43916</v>
      </c>
      <c r="C160" s="5" t="s">
        <v>144</v>
      </c>
      <c r="D160" s="9">
        <v>1728.6</v>
      </c>
      <c r="E160" s="8">
        <f t="shared" si="2"/>
        <v>268797.68</v>
      </c>
    </row>
    <row r="161" spans="1:5" ht="30" x14ac:dyDescent="0.25">
      <c r="A161" s="7">
        <v>43916</v>
      </c>
      <c r="B161" s="7">
        <v>43915</v>
      </c>
      <c r="C161" s="5" t="s">
        <v>145</v>
      </c>
      <c r="D161" s="9">
        <v>2964</v>
      </c>
      <c r="E161" s="8">
        <f t="shared" si="2"/>
        <v>267069.08</v>
      </c>
    </row>
    <row r="162" spans="1:5" ht="30" x14ac:dyDescent="0.25">
      <c r="A162" s="7">
        <v>43915</v>
      </c>
      <c r="B162" s="7">
        <v>43914</v>
      </c>
      <c r="C162" s="3" t="s">
        <v>146</v>
      </c>
      <c r="D162" s="8">
        <v>4080.6</v>
      </c>
      <c r="E162" s="8">
        <f t="shared" si="2"/>
        <v>264105.08</v>
      </c>
    </row>
    <row r="163" spans="1:5" ht="30" x14ac:dyDescent="0.25">
      <c r="A163" s="7">
        <v>43914</v>
      </c>
      <c r="B163" s="7">
        <v>43913</v>
      </c>
      <c r="C163" s="3" t="s">
        <v>147</v>
      </c>
      <c r="D163" s="8">
        <v>-2342.4</v>
      </c>
      <c r="E163" s="8">
        <f t="shared" si="2"/>
        <v>260024.48</v>
      </c>
    </row>
    <row r="164" spans="1:5" ht="30" x14ac:dyDescent="0.25">
      <c r="A164" s="7">
        <v>43913</v>
      </c>
      <c r="B164" s="7">
        <v>43910</v>
      </c>
      <c r="C164" s="3" t="s">
        <v>148</v>
      </c>
      <c r="D164" s="4">
        <v>-277.8</v>
      </c>
      <c r="E164" s="8">
        <f t="shared" si="2"/>
        <v>262366.88</v>
      </c>
    </row>
    <row r="165" spans="1:5" ht="30" x14ac:dyDescent="0.25">
      <c r="A165" s="7">
        <v>43910</v>
      </c>
      <c r="B165" s="7">
        <v>43909</v>
      </c>
      <c r="C165" s="3" t="s">
        <v>149</v>
      </c>
      <c r="D165" s="4">
        <v>521.4</v>
      </c>
      <c r="E165" s="8">
        <f t="shared" si="2"/>
        <v>262644.68</v>
      </c>
    </row>
    <row r="166" spans="1:5" x14ac:dyDescent="0.25">
      <c r="A166" s="7">
        <v>43909</v>
      </c>
      <c r="B166" s="7">
        <v>43909</v>
      </c>
      <c r="C166" s="3" t="s">
        <v>64</v>
      </c>
      <c r="D166" s="4">
        <v>-10</v>
      </c>
      <c r="E166" s="8">
        <f t="shared" si="2"/>
        <v>262123.28</v>
      </c>
    </row>
    <row r="167" spans="1:5" ht="30" x14ac:dyDescent="0.25">
      <c r="A167" s="7">
        <v>43909</v>
      </c>
      <c r="B167" s="7">
        <v>43909</v>
      </c>
      <c r="C167" s="5" t="s">
        <v>63</v>
      </c>
      <c r="D167" s="6">
        <v>-9.43</v>
      </c>
      <c r="E167" s="8">
        <f t="shared" si="2"/>
        <v>262133.28</v>
      </c>
    </row>
    <row r="168" spans="1:5" ht="30" x14ac:dyDescent="0.25">
      <c r="A168" s="7">
        <v>43909</v>
      </c>
      <c r="B168" s="7">
        <v>43908</v>
      </c>
      <c r="C168" s="3" t="s">
        <v>150</v>
      </c>
      <c r="D168" s="8">
        <v>-4877.3999999999996</v>
      </c>
      <c r="E168" s="8">
        <f t="shared" si="2"/>
        <v>262142.71</v>
      </c>
    </row>
    <row r="169" spans="1:5" ht="30" x14ac:dyDescent="0.25">
      <c r="A169" s="7">
        <v>43908</v>
      </c>
      <c r="B169" s="7">
        <v>43907</v>
      </c>
      <c r="C169" s="3" t="s">
        <v>151</v>
      </c>
      <c r="D169" s="8">
        <v>2610</v>
      </c>
      <c r="E169" s="8">
        <f t="shared" si="2"/>
        <v>267020.11</v>
      </c>
    </row>
    <row r="170" spans="1:5" ht="30" x14ac:dyDescent="0.25">
      <c r="A170" s="7">
        <v>43907</v>
      </c>
      <c r="B170" s="7">
        <v>43906</v>
      </c>
      <c r="C170" s="3" t="s">
        <v>152</v>
      </c>
      <c r="D170" s="8">
        <v>-7381.8</v>
      </c>
      <c r="E170" s="8">
        <f t="shared" si="2"/>
        <v>264410.11</v>
      </c>
    </row>
    <row r="171" spans="1:5" ht="30" x14ac:dyDescent="0.25">
      <c r="A171" s="7">
        <v>43906</v>
      </c>
      <c r="B171" s="7">
        <v>43903</v>
      </c>
      <c r="C171" s="3" t="s">
        <v>153</v>
      </c>
      <c r="D171" s="8">
        <v>6332.4</v>
      </c>
      <c r="E171" s="8">
        <f t="shared" si="2"/>
        <v>271791.90999999997</v>
      </c>
    </row>
    <row r="172" spans="1:5" ht="30" x14ac:dyDescent="0.25">
      <c r="A172" s="7">
        <v>43903</v>
      </c>
      <c r="B172" s="7">
        <v>43902</v>
      </c>
      <c r="C172" s="3" t="s">
        <v>154</v>
      </c>
      <c r="D172" s="8">
        <v>-7633.8</v>
      </c>
      <c r="E172" s="8">
        <f t="shared" si="2"/>
        <v>265459.50999999995</v>
      </c>
    </row>
    <row r="173" spans="1:5" ht="30" x14ac:dyDescent="0.25">
      <c r="A173" s="7">
        <v>43902</v>
      </c>
      <c r="B173" s="7">
        <v>43901</v>
      </c>
      <c r="C173" s="3" t="s">
        <v>155</v>
      </c>
      <c r="D173" s="8">
        <v>-4316.3999999999996</v>
      </c>
      <c r="E173" s="8">
        <f t="shared" si="2"/>
        <v>273093.30999999994</v>
      </c>
    </row>
    <row r="174" spans="1:5" ht="30" x14ac:dyDescent="0.25">
      <c r="A174" s="7">
        <v>43901</v>
      </c>
      <c r="B174" s="7">
        <v>43900</v>
      </c>
      <c r="C174" s="3" t="s">
        <v>156</v>
      </c>
      <c r="D174" s="8">
        <v>3577.2</v>
      </c>
      <c r="E174" s="8">
        <f t="shared" si="2"/>
        <v>277409.70999999996</v>
      </c>
    </row>
    <row r="175" spans="1:5" ht="30" x14ac:dyDescent="0.25">
      <c r="A175" s="7">
        <v>43900</v>
      </c>
      <c r="B175" s="7">
        <v>43899</v>
      </c>
      <c r="C175" s="3" t="s">
        <v>157</v>
      </c>
      <c r="D175" s="8">
        <v>-7377.6</v>
      </c>
      <c r="E175" s="8">
        <f t="shared" si="2"/>
        <v>273832.50999999995</v>
      </c>
    </row>
    <row r="176" spans="1:5" ht="30" x14ac:dyDescent="0.25">
      <c r="A176" s="7">
        <v>43900</v>
      </c>
      <c r="B176" s="7">
        <v>43896</v>
      </c>
      <c r="C176" s="5" t="s">
        <v>158</v>
      </c>
      <c r="D176" s="9">
        <v>261874.87</v>
      </c>
      <c r="E176" s="8">
        <f t="shared" si="2"/>
        <v>281210.10999999993</v>
      </c>
    </row>
    <row r="177" spans="1:5" x14ac:dyDescent="0.25">
      <c r="A177" s="7">
        <v>43899</v>
      </c>
      <c r="B177" s="7">
        <v>43899</v>
      </c>
      <c r="C177" s="5" t="s">
        <v>64</v>
      </c>
      <c r="D177" s="6">
        <v>-10</v>
      </c>
      <c r="E177" s="8">
        <f t="shared" si="2"/>
        <v>19335.239999999936</v>
      </c>
    </row>
    <row r="178" spans="1:5" ht="30" x14ac:dyDescent="0.25">
      <c r="A178" s="7">
        <v>43899</v>
      </c>
      <c r="B178" s="7">
        <v>43899</v>
      </c>
      <c r="C178" s="3" t="s">
        <v>159</v>
      </c>
      <c r="D178" s="4">
        <v>-14.09</v>
      </c>
      <c r="E178" s="8">
        <f t="shared" si="2"/>
        <v>19345.239999999936</v>
      </c>
    </row>
    <row r="179" spans="1:5" ht="30" x14ac:dyDescent="0.25">
      <c r="A179" s="7">
        <v>43899</v>
      </c>
      <c r="B179" s="7">
        <v>43896</v>
      </c>
      <c r="C179" s="5" t="s">
        <v>160</v>
      </c>
      <c r="D179" s="9">
        <v>-2412.6</v>
      </c>
      <c r="E179" s="8">
        <f t="shared" si="2"/>
        <v>19359.329999999936</v>
      </c>
    </row>
    <row r="180" spans="1:5" ht="30" x14ac:dyDescent="0.25">
      <c r="A180" s="7">
        <v>43899</v>
      </c>
      <c r="B180" s="7">
        <v>43895</v>
      </c>
      <c r="C180" s="3" t="s">
        <v>161</v>
      </c>
      <c r="D180" s="8">
        <v>-230186.53</v>
      </c>
      <c r="E180" s="8">
        <f t="shared" si="2"/>
        <v>21771.929999999935</v>
      </c>
    </row>
    <row r="181" spans="1:5" ht="30" x14ac:dyDescent="0.25">
      <c r="A181" s="7">
        <v>43896</v>
      </c>
      <c r="B181" s="7">
        <v>43896</v>
      </c>
      <c r="C181" s="5" t="s">
        <v>63</v>
      </c>
      <c r="D181" s="6">
        <v>-56.77</v>
      </c>
      <c r="E181" s="8">
        <f t="shared" si="2"/>
        <v>251958.45999999993</v>
      </c>
    </row>
    <row r="182" spans="1:5" x14ac:dyDescent="0.25">
      <c r="A182" s="7">
        <v>43896</v>
      </c>
      <c r="B182" s="7">
        <v>43896</v>
      </c>
      <c r="C182" s="5" t="s">
        <v>7</v>
      </c>
      <c r="D182" s="9">
        <v>100000</v>
      </c>
      <c r="E182" s="8">
        <f t="shared" si="2"/>
        <v>252015.22999999992</v>
      </c>
    </row>
    <row r="183" spans="1:5" x14ac:dyDescent="0.25">
      <c r="A183" s="7">
        <v>43896</v>
      </c>
      <c r="B183" s="7">
        <v>43896</v>
      </c>
      <c r="C183" s="3" t="s">
        <v>64</v>
      </c>
      <c r="D183" s="4">
        <v>-10</v>
      </c>
      <c r="E183" s="8">
        <f t="shared" si="2"/>
        <v>152015.22999999992</v>
      </c>
    </row>
    <row r="184" spans="1:5" ht="30" x14ac:dyDescent="0.25">
      <c r="A184" s="7">
        <v>43896</v>
      </c>
      <c r="B184" s="7">
        <v>43895</v>
      </c>
      <c r="C184" s="5" t="s">
        <v>162</v>
      </c>
      <c r="D184" s="6">
        <v>-0.21</v>
      </c>
      <c r="E184" s="8">
        <f t="shared" si="2"/>
        <v>152025.22999999992</v>
      </c>
    </row>
    <row r="185" spans="1:5" ht="30" x14ac:dyDescent="0.25">
      <c r="A185" s="7">
        <v>43896</v>
      </c>
      <c r="B185" s="7">
        <v>43895</v>
      </c>
      <c r="C185" s="3" t="s">
        <v>163</v>
      </c>
      <c r="D185" s="8">
        <v>-1693.2</v>
      </c>
      <c r="E185" s="8">
        <f t="shared" si="2"/>
        <v>152025.43999999992</v>
      </c>
    </row>
    <row r="186" spans="1:5" ht="30" x14ac:dyDescent="0.25">
      <c r="A186" s="7">
        <v>43896</v>
      </c>
      <c r="B186" s="7">
        <v>43895</v>
      </c>
      <c r="C186" s="5" t="s">
        <v>164</v>
      </c>
      <c r="D186" s="6">
        <v>-2.78</v>
      </c>
      <c r="E186" s="8">
        <f t="shared" si="2"/>
        <v>153718.63999999993</v>
      </c>
    </row>
    <row r="187" spans="1:5" x14ac:dyDescent="0.25">
      <c r="A187" s="7">
        <v>43895</v>
      </c>
      <c r="B187" s="7">
        <v>43895</v>
      </c>
      <c r="C187" s="3" t="s">
        <v>7</v>
      </c>
      <c r="D187" s="8">
        <v>100000</v>
      </c>
      <c r="E187" s="8">
        <f t="shared" si="2"/>
        <v>153721.41999999993</v>
      </c>
    </row>
    <row r="188" spans="1:5" ht="30" x14ac:dyDescent="0.25">
      <c r="A188" s="7">
        <v>43895</v>
      </c>
      <c r="B188" s="7">
        <v>43894</v>
      </c>
      <c r="C188" s="3" t="s">
        <v>165</v>
      </c>
      <c r="D188" s="4">
        <v>413</v>
      </c>
      <c r="E188" s="8">
        <f t="shared" si="2"/>
        <v>53721.419999999918</v>
      </c>
    </row>
    <row r="189" spans="1:5" ht="30" x14ac:dyDescent="0.25">
      <c r="A189" s="7">
        <v>43894</v>
      </c>
      <c r="B189" s="7">
        <v>43893</v>
      </c>
      <c r="C189" s="3" t="s">
        <v>166</v>
      </c>
      <c r="D189" s="4">
        <v>-306.60000000000002</v>
      </c>
      <c r="E189" s="8">
        <f t="shared" si="2"/>
        <v>53308.419999999918</v>
      </c>
    </row>
    <row r="190" spans="1:5" ht="30" x14ac:dyDescent="0.25">
      <c r="A190" s="7">
        <v>43893</v>
      </c>
      <c r="B190" s="7">
        <v>43892</v>
      </c>
      <c r="C190" s="3" t="s">
        <v>167</v>
      </c>
      <c r="D190" s="4">
        <v>578.6</v>
      </c>
      <c r="E190" s="8">
        <f t="shared" si="2"/>
        <v>53615.019999999917</v>
      </c>
    </row>
    <row r="191" spans="1:5" ht="30" x14ac:dyDescent="0.25">
      <c r="A191" s="7">
        <v>43892</v>
      </c>
      <c r="B191" s="7">
        <v>43889</v>
      </c>
      <c r="C191" s="3" t="s">
        <v>168</v>
      </c>
      <c r="D191" s="4">
        <v>160.6</v>
      </c>
      <c r="E191" s="8">
        <f t="shared" si="2"/>
        <v>53036.419999999918</v>
      </c>
    </row>
    <row r="192" spans="1:5" ht="30" x14ac:dyDescent="0.25">
      <c r="A192" s="7">
        <v>43889</v>
      </c>
      <c r="B192" s="7">
        <v>43888</v>
      </c>
      <c r="C192" s="3" t="s">
        <v>169</v>
      </c>
      <c r="D192" s="4">
        <v>-562.4</v>
      </c>
      <c r="E192" s="8">
        <f t="shared" si="2"/>
        <v>52875.81999999992</v>
      </c>
    </row>
    <row r="193" spans="1:5" ht="30" x14ac:dyDescent="0.25">
      <c r="A193" s="7">
        <v>43888</v>
      </c>
      <c r="B193" s="7">
        <v>43887</v>
      </c>
      <c r="C193" s="3" t="s">
        <v>170</v>
      </c>
      <c r="D193" s="8">
        <v>-1556.8</v>
      </c>
      <c r="E193" s="8">
        <f t="shared" si="2"/>
        <v>53438.219999999921</v>
      </c>
    </row>
    <row r="194" spans="1:5" ht="30" x14ac:dyDescent="0.25">
      <c r="A194" s="7">
        <v>43887</v>
      </c>
      <c r="B194" s="7">
        <v>43882</v>
      </c>
      <c r="C194" s="3" t="s">
        <v>171</v>
      </c>
      <c r="D194" s="4">
        <v>-209</v>
      </c>
      <c r="E194" s="8">
        <f t="shared" si="2"/>
        <v>54995.019999999924</v>
      </c>
    </row>
    <row r="195" spans="1:5" ht="30" x14ac:dyDescent="0.25">
      <c r="A195" s="7">
        <v>43882</v>
      </c>
      <c r="B195" s="7">
        <v>43881</v>
      </c>
      <c r="C195" s="3" t="s">
        <v>172</v>
      </c>
      <c r="D195" s="4">
        <v>-408</v>
      </c>
      <c r="E195" s="8">
        <f t="shared" ref="E195:E254" si="3">D195+E196</f>
        <v>55204.019999999924</v>
      </c>
    </row>
    <row r="196" spans="1:5" ht="30" x14ac:dyDescent="0.25">
      <c r="A196" s="7">
        <v>43881</v>
      </c>
      <c r="B196" s="7">
        <v>43880</v>
      </c>
      <c r="C196" s="5" t="s">
        <v>173</v>
      </c>
      <c r="D196" s="6">
        <v>320.60000000000002</v>
      </c>
      <c r="E196" s="8">
        <f t="shared" si="3"/>
        <v>55612.019999999924</v>
      </c>
    </row>
    <row r="197" spans="1:5" ht="30" x14ac:dyDescent="0.25">
      <c r="A197" s="7">
        <v>43880</v>
      </c>
      <c r="B197" s="7">
        <v>43879</v>
      </c>
      <c r="C197" s="5" t="s">
        <v>174</v>
      </c>
      <c r="D197" s="6">
        <v>-82.4</v>
      </c>
      <c r="E197" s="8">
        <f t="shared" si="3"/>
        <v>55291.419999999925</v>
      </c>
    </row>
    <row r="198" spans="1:5" ht="30" x14ac:dyDescent="0.25">
      <c r="A198" s="7">
        <v>43879</v>
      </c>
      <c r="B198" s="7">
        <v>43878</v>
      </c>
      <c r="C198" s="5" t="s">
        <v>175</v>
      </c>
      <c r="D198" s="6">
        <v>183.6</v>
      </c>
      <c r="E198" s="8">
        <f t="shared" si="3"/>
        <v>55373.819999999927</v>
      </c>
    </row>
    <row r="199" spans="1:5" ht="30" x14ac:dyDescent="0.25">
      <c r="A199" s="7">
        <v>43878</v>
      </c>
      <c r="B199" s="7">
        <v>43875</v>
      </c>
      <c r="C199" s="5" t="s">
        <v>176</v>
      </c>
      <c r="D199" s="6">
        <v>-256.39999999999998</v>
      </c>
      <c r="E199" s="8">
        <f t="shared" si="3"/>
        <v>55190.219999999928</v>
      </c>
    </row>
    <row r="200" spans="1:5" ht="30" x14ac:dyDescent="0.25">
      <c r="A200" s="7">
        <v>43875</v>
      </c>
      <c r="B200" s="7">
        <v>43874</v>
      </c>
      <c r="C200" s="5" t="s">
        <v>177</v>
      </c>
      <c r="D200" s="6">
        <v>-218.2</v>
      </c>
      <c r="E200" s="8">
        <f t="shared" si="3"/>
        <v>55446.61999999993</v>
      </c>
    </row>
    <row r="201" spans="1:5" ht="30" x14ac:dyDescent="0.25">
      <c r="A201" s="7">
        <v>43874</v>
      </c>
      <c r="B201" s="7">
        <v>43873</v>
      </c>
      <c r="C201" s="3" t="s">
        <v>178</v>
      </c>
      <c r="D201" s="4">
        <v>-2.78</v>
      </c>
      <c r="E201" s="8">
        <f t="shared" si="3"/>
        <v>55664.819999999927</v>
      </c>
    </row>
    <row r="202" spans="1:5" ht="30" x14ac:dyDescent="0.25">
      <c r="A202" s="7">
        <v>43874</v>
      </c>
      <c r="B202" s="7">
        <v>43873</v>
      </c>
      <c r="C202" s="5" t="s">
        <v>179</v>
      </c>
      <c r="D202" s="6">
        <v>-0.1</v>
      </c>
      <c r="E202" s="8">
        <f t="shared" si="3"/>
        <v>55667.599999999926</v>
      </c>
    </row>
    <row r="203" spans="1:5" ht="30" x14ac:dyDescent="0.25">
      <c r="A203" s="7">
        <v>43874</v>
      </c>
      <c r="B203" s="7">
        <v>43873</v>
      </c>
      <c r="C203" s="3" t="s">
        <v>180</v>
      </c>
      <c r="D203" s="4">
        <v>125.8</v>
      </c>
      <c r="E203" s="8">
        <f t="shared" si="3"/>
        <v>55667.699999999924</v>
      </c>
    </row>
    <row r="204" spans="1:5" ht="30" x14ac:dyDescent="0.25">
      <c r="A204" s="7">
        <v>43874</v>
      </c>
      <c r="B204" s="7">
        <v>43873</v>
      </c>
      <c r="C204" s="5" t="s">
        <v>179</v>
      </c>
      <c r="D204" s="6">
        <v>-0.1</v>
      </c>
      <c r="E204" s="8">
        <f t="shared" si="3"/>
        <v>55541.899999999921</v>
      </c>
    </row>
    <row r="205" spans="1:5" ht="30" x14ac:dyDescent="0.25">
      <c r="A205" s="7">
        <v>43874</v>
      </c>
      <c r="B205" s="7">
        <v>43873</v>
      </c>
      <c r="C205" s="3" t="s">
        <v>180</v>
      </c>
      <c r="D205" s="4">
        <v>128.6</v>
      </c>
      <c r="E205" s="8">
        <f t="shared" si="3"/>
        <v>55541.99999999992</v>
      </c>
    </row>
    <row r="206" spans="1:5" ht="30" x14ac:dyDescent="0.25">
      <c r="A206" s="7">
        <v>43874</v>
      </c>
      <c r="B206" s="7">
        <v>43872</v>
      </c>
      <c r="C206" s="5" t="s">
        <v>181</v>
      </c>
      <c r="D206" s="9">
        <v>53769.71</v>
      </c>
      <c r="E206" s="8">
        <f t="shared" si="3"/>
        <v>55413.399999999921</v>
      </c>
    </row>
    <row r="207" spans="1:5" ht="30" x14ac:dyDescent="0.25">
      <c r="A207" s="7">
        <v>43873</v>
      </c>
      <c r="B207" s="7">
        <v>43872</v>
      </c>
      <c r="C207" s="3" t="s">
        <v>182</v>
      </c>
      <c r="D207" s="4">
        <v>494.4</v>
      </c>
      <c r="E207" s="8">
        <f t="shared" si="3"/>
        <v>1643.6899999999255</v>
      </c>
    </row>
    <row r="208" spans="1:5" ht="30" x14ac:dyDescent="0.25">
      <c r="A208" s="7">
        <v>43872</v>
      </c>
      <c r="B208" s="7">
        <v>43871</v>
      </c>
      <c r="C208" s="3" t="s">
        <v>183</v>
      </c>
      <c r="D208" s="4">
        <v>-171</v>
      </c>
      <c r="E208" s="8">
        <f t="shared" si="3"/>
        <v>1149.2899999999254</v>
      </c>
    </row>
    <row r="209" spans="1:5" ht="30" x14ac:dyDescent="0.25">
      <c r="A209" s="7">
        <v>43871</v>
      </c>
      <c r="B209" s="7">
        <v>43868</v>
      </c>
      <c r="C209" s="3" t="s">
        <v>184</v>
      </c>
      <c r="D209" s="4">
        <v>-287.8</v>
      </c>
      <c r="E209" s="8">
        <f t="shared" si="3"/>
        <v>1320.2899999999254</v>
      </c>
    </row>
    <row r="210" spans="1:5" ht="30" x14ac:dyDescent="0.25">
      <c r="A210" s="7">
        <v>43868</v>
      </c>
      <c r="B210" s="7">
        <v>43867</v>
      </c>
      <c r="C210" s="3" t="s">
        <v>185</v>
      </c>
      <c r="D210" s="4">
        <v>-217</v>
      </c>
      <c r="E210" s="8">
        <f t="shared" si="3"/>
        <v>1608.0899999999253</v>
      </c>
    </row>
    <row r="211" spans="1:5" ht="30" x14ac:dyDescent="0.25">
      <c r="A211" s="7">
        <v>43867</v>
      </c>
      <c r="B211" s="7">
        <v>43866</v>
      </c>
      <c r="C211" s="3" t="s">
        <v>186</v>
      </c>
      <c r="D211" s="4">
        <v>107.4</v>
      </c>
      <c r="E211" s="8">
        <f t="shared" si="3"/>
        <v>1825.0899999999253</v>
      </c>
    </row>
    <row r="212" spans="1:5" ht="30" x14ac:dyDescent="0.25">
      <c r="A212" s="7">
        <v>43866</v>
      </c>
      <c r="B212" s="7">
        <v>43865</v>
      </c>
      <c r="C212" s="3" t="s">
        <v>187</v>
      </c>
      <c r="D212" s="4">
        <v>166.8</v>
      </c>
      <c r="E212" s="8">
        <f t="shared" si="3"/>
        <v>1717.6899999999252</v>
      </c>
    </row>
    <row r="213" spans="1:5" ht="30" x14ac:dyDescent="0.25">
      <c r="A213" s="7">
        <v>43865</v>
      </c>
      <c r="B213" s="7">
        <v>43864</v>
      </c>
      <c r="C213" s="5" t="s">
        <v>188</v>
      </c>
      <c r="D213" s="6">
        <v>194.4</v>
      </c>
      <c r="E213" s="8">
        <f t="shared" si="3"/>
        <v>1550.8899999999253</v>
      </c>
    </row>
    <row r="214" spans="1:5" ht="30" x14ac:dyDescent="0.25">
      <c r="A214" s="7">
        <v>43865</v>
      </c>
      <c r="B214" s="7">
        <v>43861</v>
      </c>
      <c r="C214" s="3" t="s">
        <v>189</v>
      </c>
      <c r="D214" s="8">
        <v>-56321.04</v>
      </c>
      <c r="E214" s="8">
        <f t="shared" si="3"/>
        <v>1356.4899999999252</v>
      </c>
    </row>
    <row r="215" spans="1:5" ht="30" x14ac:dyDescent="0.25">
      <c r="A215" s="7">
        <v>43864</v>
      </c>
      <c r="B215" s="7">
        <v>43864</v>
      </c>
      <c r="C215" s="5" t="s">
        <v>91</v>
      </c>
      <c r="D215" s="9">
        <v>-1583.8</v>
      </c>
      <c r="E215" s="8">
        <f t="shared" si="3"/>
        <v>57677.529999999926</v>
      </c>
    </row>
    <row r="216" spans="1:5" ht="30" x14ac:dyDescent="0.25">
      <c r="A216" s="7">
        <v>43864</v>
      </c>
      <c r="B216" s="7">
        <v>43864</v>
      </c>
      <c r="C216" s="3" t="s">
        <v>110</v>
      </c>
      <c r="D216" s="4">
        <v>-19.329999999999998</v>
      </c>
      <c r="E216" s="8">
        <f t="shared" si="3"/>
        <v>59261.329999999929</v>
      </c>
    </row>
    <row r="217" spans="1:5" ht="30" x14ac:dyDescent="0.25">
      <c r="A217" s="7">
        <v>43864</v>
      </c>
      <c r="B217" s="7">
        <v>43861</v>
      </c>
      <c r="C217" s="5" t="s">
        <v>190</v>
      </c>
      <c r="D217" s="6">
        <v>-343.4</v>
      </c>
      <c r="E217" s="8">
        <f t="shared" si="3"/>
        <v>59280.659999999931</v>
      </c>
    </row>
    <row r="218" spans="1:5" ht="30" x14ac:dyDescent="0.25">
      <c r="A218" s="7">
        <v>43864</v>
      </c>
      <c r="B218" s="7">
        <v>43860</v>
      </c>
      <c r="C218" s="3" t="s">
        <v>191</v>
      </c>
      <c r="D218" s="8">
        <v>61557.11</v>
      </c>
      <c r="E218" s="8">
        <f t="shared" si="3"/>
        <v>59624.059999999932</v>
      </c>
    </row>
    <row r="219" spans="1:5" ht="30" x14ac:dyDescent="0.25">
      <c r="A219" s="7">
        <v>43861</v>
      </c>
      <c r="B219" s="7">
        <v>43861</v>
      </c>
      <c r="C219" s="5" t="s">
        <v>110</v>
      </c>
      <c r="D219" s="6">
        <v>-52.54</v>
      </c>
      <c r="E219" s="8">
        <f t="shared" si="3"/>
        <v>-1933.0500000000704</v>
      </c>
    </row>
    <row r="220" spans="1:5" ht="30" x14ac:dyDescent="0.25">
      <c r="A220" s="7">
        <v>43861</v>
      </c>
      <c r="B220" s="7">
        <v>43860</v>
      </c>
      <c r="C220" s="3" t="s">
        <v>192</v>
      </c>
      <c r="D220" s="4">
        <v>-0.2</v>
      </c>
      <c r="E220" s="8">
        <f t="shared" si="3"/>
        <v>-1880.5100000000705</v>
      </c>
    </row>
    <row r="221" spans="1:5" ht="30" x14ac:dyDescent="0.25">
      <c r="A221" s="7">
        <v>43861</v>
      </c>
      <c r="B221" s="7">
        <v>43860</v>
      </c>
      <c r="C221" s="5" t="s">
        <v>193</v>
      </c>
      <c r="D221" s="6">
        <v>-20</v>
      </c>
      <c r="E221" s="8">
        <f t="shared" si="3"/>
        <v>-1880.3100000000704</v>
      </c>
    </row>
    <row r="222" spans="1:5" ht="30" x14ac:dyDescent="0.25">
      <c r="A222" s="7">
        <v>43861</v>
      </c>
      <c r="B222" s="7">
        <v>43860</v>
      </c>
      <c r="C222" s="3" t="s">
        <v>194</v>
      </c>
      <c r="D222" s="4">
        <v>39.4</v>
      </c>
      <c r="E222" s="8">
        <f t="shared" si="3"/>
        <v>-1860.3100000000704</v>
      </c>
    </row>
    <row r="223" spans="1:5" ht="30" x14ac:dyDescent="0.25">
      <c r="A223" s="7">
        <v>43861</v>
      </c>
      <c r="B223" s="7">
        <v>43860</v>
      </c>
      <c r="C223" s="5" t="s">
        <v>195</v>
      </c>
      <c r="D223" s="6">
        <v>-2.5</v>
      </c>
      <c r="E223" s="8">
        <f t="shared" si="3"/>
        <v>-1899.7100000000705</v>
      </c>
    </row>
    <row r="224" spans="1:5" ht="30" x14ac:dyDescent="0.25">
      <c r="A224" s="7">
        <v>43861</v>
      </c>
      <c r="B224" s="7">
        <v>43859</v>
      </c>
      <c r="C224" s="3" t="s">
        <v>196</v>
      </c>
      <c r="D224" s="8">
        <v>3356.85</v>
      </c>
      <c r="E224" s="8">
        <f t="shared" si="3"/>
        <v>-1897.2100000000705</v>
      </c>
    </row>
    <row r="225" spans="1:5" ht="30" x14ac:dyDescent="0.25">
      <c r="A225" s="7">
        <v>43860</v>
      </c>
      <c r="B225" s="7">
        <v>43859</v>
      </c>
      <c r="C225" s="5" t="s">
        <v>197</v>
      </c>
      <c r="D225" s="6">
        <v>-1.39</v>
      </c>
      <c r="E225" s="8">
        <f t="shared" si="3"/>
        <v>-5254.0600000000704</v>
      </c>
    </row>
    <row r="226" spans="1:5" ht="30" x14ac:dyDescent="0.25">
      <c r="A226" s="7">
        <v>43860</v>
      </c>
      <c r="B226" s="7">
        <v>43859</v>
      </c>
      <c r="C226" s="3" t="s">
        <v>198</v>
      </c>
      <c r="D226" s="4">
        <v>-0.1</v>
      </c>
      <c r="E226" s="8">
        <f t="shared" si="3"/>
        <v>-5252.6700000000701</v>
      </c>
    </row>
    <row r="227" spans="1:5" ht="30" x14ac:dyDescent="0.25">
      <c r="A227" s="7">
        <v>43860</v>
      </c>
      <c r="B227" s="7">
        <v>43859</v>
      </c>
      <c r="C227" s="5" t="s">
        <v>199</v>
      </c>
      <c r="D227" s="6">
        <v>-307.8</v>
      </c>
      <c r="E227" s="8">
        <f t="shared" si="3"/>
        <v>-5252.5700000000697</v>
      </c>
    </row>
    <row r="228" spans="1:5" ht="30" x14ac:dyDescent="0.25">
      <c r="A228" s="7">
        <v>43860</v>
      </c>
      <c r="B228" s="7">
        <v>43858</v>
      </c>
      <c r="C228" s="3" t="s">
        <v>200</v>
      </c>
      <c r="D228" s="8">
        <v>-46500.26</v>
      </c>
      <c r="E228" s="8">
        <f t="shared" si="3"/>
        <v>-4944.7700000000696</v>
      </c>
    </row>
    <row r="229" spans="1:5" x14ac:dyDescent="0.25">
      <c r="A229" s="7">
        <v>43858</v>
      </c>
      <c r="B229" s="7">
        <v>43858</v>
      </c>
      <c r="C229" s="5" t="s">
        <v>7</v>
      </c>
      <c r="D229" s="9">
        <v>41555.49</v>
      </c>
      <c r="E229" s="8">
        <f t="shared" si="3"/>
        <v>41555.489999999932</v>
      </c>
    </row>
    <row r="230" spans="1:5" ht="30" x14ac:dyDescent="0.25">
      <c r="A230" s="7">
        <v>43810</v>
      </c>
      <c r="B230" s="7">
        <v>43810</v>
      </c>
      <c r="C230" s="3" t="s">
        <v>201</v>
      </c>
      <c r="D230" s="8">
        <v>-46750.66</v>
      </c>
      <c r="E230" s="8">
        <f t="shared" si="3"/>
        <v>-6.5483618527650833E-11</v>
      </c>
    </row>
    <row r="231" spans="1:5" ht="30" x14ac:dyDescent="0.25">
      <c r="A231" s="7">
        <v>43809</v>
      </c>
      <c r="B231" s="7">
        <v>43809</v>
      </c>
      <c r="C231" s="5" t="s">
        <v>202</v>
      </c>
      <c r="D231" s="6">
        <v>-46.87</v>
      </c>
      <c r="E231" s="8">
        <f t="shared" si="3"/>
        <v>46750.659999999938</v>
      </c>
    </row>
    <row r="232" spans="1:5" x14ac:dyDescent="0.25">
      <c r="A232" s="7">
        <v>43809</v>
      </c>
      <c r="B232" s="7">
        <v>43809</v>
      </c>
      <c r="C232" s="3" t="s">
        <v>64</v>
      </c>
      <c r="D232" s="4">
        <v>-18.059999999999999</v>
      </c>
      <c r="E232" s="8">
        <f t="shared" si="3"/>
        <v>46797.529999999941</v>
      </c>
    </row>
    <row r="233" spans="1:5" ht="30" x14ac:dyDescent="0.25">
      <c r="A233" s="7">
        <v>43809</v>
      </c>
      <c r="B233" s="7">
        <v>43805</v>
      </c>
      <c r="C233" s="5" t="s">
        <v>203</v>
      </c>
      <c r="D233" s="9">
        <v>-135767.1</v>
      </c>
      <c r="E233" s="8">
        <f t="shared" si="3"/>
        <v>46815.589999999938</v>
      </c>
    </row>
    <row r="234" spans="1:5" ht="30" x14ac:dyDescent="0.25">
      <c r="A234" s="7">
        <v>43803</v>
      </c>
      <c r="B234" s="7">
        <v>43803</v>
      </c>
      <c r="C234" s="5" t="s">
        <v>201</v>
      </c>
      <c r="D234" s="9">
        <v>-150000</v>
      </c>
      <c r="E234" s="8">
        <f t="shared" si="3"/>
        <v>182582.68999999994</v>
      </c>
    </row>
    <row r="235" spans="1:5" ht="30" x14ac:dyDescent="0.25">
      <c r="A235" s="7">
        <v>43798</v>
      </c>
      <c r="B235" s="7">
        <v>43798</v>
      </c>
      <c r="C235" s="3" t="s">
        <v>204</v>
      </c>
      <c r="D235" s="4">
        <v>-868.8</v>
      </c>
      <c r="E235" s="8">
        <f t="shared" si="3"/>
        <v>332582.68999999994</v>
      </c>
    </row>
    <row r="236" spans="1:5" ht="30" x14ac:dyDescent="0.25">
      <c r="A236" s="7">
        <v>43790</v>
      </c>
      <c r="B236" s="7">
        <v>43790</v>
      </c>
      <c r="C236" s="5" t="s">
        <v>205</v>
      </c>
      <c r="D236" s="6">
        <v>-67.27</v>
      </c>
      <c r="E236" s="8">
        <f t="shared" si="3"/>
        <v>333451.48999999993</v>
      </c>
    </row>
    <row r="237" spans="1:5" x14ac:dyDescent="0.25">
      <c r="A237" s="7">
        <v>43790</v>
      </c>
      <c r="B237" s="7">
        <v>43790</v>
      </c>
      <c r="C237" s="3" t="s">
        <v>64</v>
      </c>
      <c r="D237" s="4">
        <v>-21.07</v>
      </c>
      <c r="E237" s="8">
        <f t="shared" si="3"/>
        <v>333518.75999999995</v>
      </c>
    </row>
    <row r="238" spans="1:5" ht="30" x14ac:dyDescent="0.25">
      <c r="A238" s="7">
        <v>43780</v>
      </c>
      <c r="B238" s="7">
        <v>43776</v>
      </c>
      <c r="C238" s="3" t="s">
        <v>206</v>
      </c>
      <c r="D238" s="8">
        <v>55806.26</v>
      </c>
      <c r="E238" s="8">
        <f t="shared" si="3"/>
        <v>333539.82999999996</v>
      </c>
    </row>
    <row r="239" spans="1:5" ht="30" x14ac:dyDescent="0.25">
      <c r="A239" s="7">
        <v>43777</v>
      </c>
      <c r="B239" s="7">
        <v>43775</v>
      </c>
      <c r="C239" s="3" t="s">
        <v>207</v>
      </c>
      <c r="D239" s="8">
        <v>-56279.41</v>
      </c>
      <c r="E239" s="8">
        <f t="shared" si="3"/>
        <v>277733.56999999995</v>
      </c>
    </row>
    <row r="240" spans="1:5" ht="30" x14ac:dyDescent="0.25">
      <c r="A240" s="7">
        <v>43776</v>
      </c>
      <c r="B240" s="7">
        <v>43774</v>
      </c>
      <c r="C240" s="5" t="s">
        <v>208</v>
      </c>
      <c r="D240" s="9">
        <v>45575.35</v>
      </c>
      <c r="E240" s="8">
        <f t="shared" si="3"/>
        <v>334012.98</v>
      </c>
    </row>
    <row r="241" spans="1:5" ht="30" x14ac:dyDescent="0.25">
      <c r="A241" s="7">
        <v>43775</v>
      </c>
      <c r="B241" s="7">
        <v>43773</v>
      </c>
      <c r="C241" s="5" t="s">
        <v>209</v>
      </c>
      <c r="D241" s="9">
        <v>107905.19</v>
      </c>
      <c r="E241" s="8">
        <f t="shared" si="3"/>
        <v>288437.63</v>
      </c>
    </row>
    <row r="242" spans="1:5" ht="30" x14ac:dyDescent="0.25">
      <c r="A242" s="7">
        <v>43774</v>
      </c>
      <c r="B242" s="7">
        <v>43774</v>
      </c>
      <c r="C242" s="5" t="s">
        <v>210</v>
      </c>
      <c r="D242" s="9">
        <v>3491.29</v>
      </c>
      <c r="E242" s="8">
        <f t="shared" si="3"/>
        <v>180532.44000000003</v>
      </c>
    </row>
    <row r="243" spans="1:5" ht="30" x14ac:dyDescent="0.25">
      <c r="A243" s="7">
        <v>43774</v>
      </c>
      <c r="B243" s="7">
        <v>43770</v>
      </c>
      <c r="C243" s="3" t="s">
        <v>211</v>
      </c>
      <c r="D243" s="8">
        <v>6207.93</v>
      </c>
      <c r="E243" s="8">
        <f t="shared" si="3"/>
        <v>177041.15000000002</v>
      </c>
    </row>
    <row r="244" spans="1:5" ht="30" x14ac:dyDescent="0.25">
      <c r="A244" s="7">
        <v>43773</v>
      </c>
      <c r="B244" s="7">
        <v>43769</v>
      </c>
      <c r="C244" s="3" t="s">
        <v>212</v>
      </c>
      <c r="D244" s="8">
        <v>-1410.35</v>
      </c>
      <c r="E244" s="8">
        <f t="shared" si="3"/>
        <v>170833.22000000003</v>
      </c>
    </row>
    <row r="245" spans="1:5" ht="30" x14ac:dyDescent="0.25">
      <c r="A245" s="7">
        <v>43770</v>
      </c>
      <c r="B245" s="7">
        <v>43768</v>
      </c>
      <c r="C245" s="5" t="s">
        <v>213</v>
      </c>
      <c r="D245" s="9">
        <v>-158506.07999999999</v>
      </c>
      <c r="E245" s="8">
        <f t="shared" si="3"/>
        <v>172243.57000000004</v>
      </c>
    </row>
    <row r="246" spans="1:5" ht="30" x14ac:dyDescent="0.25">
      <c r="A246" s="7">
        <v>43766</v>
      </c>
      <c r="B246" s="7">
        <v>43766</v>
      </c>
      <c r="C246" s="5" t="s">
        <v>214</v>
      </c>
      <c r="D246" s="6">
        <v>-13.23</v>
      </c>
      <c r="E246" s="8">
        <f t="shared" si="3"/>
        <v>330749.65000000002</v>
      </c>
    </row>
    <row r="247" spans="1:5" x14ac:dyDescent="0.25">
      <c r="A247" s="7">
        <v>43766</v>
      </c>
      <c r="B247" s="7">
        <v>43766</v>
      </c>
      <c r="C247" s="3" t="s">
        <v>64</v>
      </c>
      <c r="D247" s="4">
        <v>-10</v>
      </c>
      <c r="E247" s="8">
        <f t="shared" si="3"/>
        <v>330762.88</v>
      </c>
    </row>
    <row r="248" spans="1:5" ht="30" x14ac:dyDescent="0.25">
      <c r="A248" s="7">
        <v>43766</v>
      </c>
      <c r="B248" s="7">
        <v>43762</v>
      </c>
      <c r="C248" s="5" t="s">
        <v>215</v>
      </c>
      <c r="D248" s="9">
        <v>130895.83</v>
      </c>
      <c r="E248" s="8">
        <f t="shared" si="3"/>
        <v>330772.88</v>
      </c>
    </row>
    <row r="249" spans="1:5" ht="30" x14ac:dyDescent="0.25">
      <c r="A249" s="7">
        <v>43763</v>
      </c>
      <c r="B249" s="7">
        <v>43761</v>
      </c>
      <c r="C249" s="5" t="s">
        <v>216</v>
      </c>
      <c r="D249" s="9">
        <v>30918.04</v>
      </c>
      <c r="E249" s="8">
        <f t="shared" si="3"/>
        <v>199877.05000000002</v>
      </c>
    </row>
    <row r="250" spans="1:5" ht="30" x14ac:dyDescent="0.25">
      <c r="A250" s="7">
        <v>43760</v>
      </c>
      <c r="B250" s="7">
        <v>43756</v>
      </c>
      <c r="C250" s="3" t="s">
        <v>217</v>
      </c>
      <c r="D250" s="8">
        <v>72570.080000000002</v>
      </c>
      <c r="E250" s="8">
        <f t="shared" si="3"/>
        <v>168959.01</v>
      </c>
    </row>
    <row r="251" spans="1:5" ht="30" x14ac:dyDescent="0.25">
      <c r="A251" s="7">
        <v>43759</v>
      </c>
      <c r="B251" s="7">
        <v>43755</v>
      </c>
      <c r="C251" s="5" t="s">
        <v>218</v>
      </c>
      <c r="D251" s="9">
        <v>-45015.839999999997</v>
      </c>
      <c r="E251" s="8">
        <f t="shared" si="3"/>
        <v>96388.93</v>
      </c>
    </row>
    <row r="252" spans="1:5" ht="30" x14ac:dyDescent="0.25">
      <c r="A252" s="7">
        <v>43756</v>
      </c>
      <c r="B252" s="7">
        <v>43754</v>
      </c>
      <c r="C252" s="3" t="s">
        <v>219</v>
      </c>
      <c r="D252" s="8">
        <v>-58983.25</v>
      </c>
      <c r="E252" s="8">
        <f t="shared" si="3"/>
        <v>141404.76999999999</v>
      </c>
    </row>
    <row r="253" spans="1:5" ht="30" x14ac:dyDescent="0.25">
      <c r="A253" s="7">
        <v>43747</v>
      </c>
      <c r="B253" s="7">
        <v>43745</v>
      </c>
      <c r="C253" s="5" t="s">
        <v>220</v>
      </c>
      <c r="D253" s="9">
        <v>200464.96</v>
      </c>
      <c r="E253" s="8">
        <f t="shared" si="3"/>
        <v>200388.02</v>
      </c>
    </row>
    <row r="254" spans="1:5" ht="30" x14ac:dyDescent="0.25">
      <c r="A254" s="7">
        <v>43706</v>
      </c>
      <c r="B254" s="7">
        <v>43704</v>
      </c>
      <c r="C254" s="3" t="s">
        <v>221</v>
      </c>
      <c r="D254" s="8">
        <v>-200076.94</v>
      </c>
      <c r="E254" s="8">
        <f t="shared" si="3"/>
        <v>-76.940000000002328</v>
      </c>
    </row>
    <row r="255" spans="1:5" x14ac:dyDescent="0.25">
      <c r="A255" s="7">
        <v>43704</v>
      </c>
      <c r="B255" s="7">
        <v>43704</v>
      </c>
      <c r="C255" s="5" t="s">
        <v>7</v>
      </c>
      <c r="D255" s="9">
        <v>200000</v>
      </c>
      <c r="E255" s="8">
        <f>D255</f>
        <v>200000</v>
      </c>
    </row>
  </sheetData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Extrato 3494659 NOV 2019 a AGO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Extrato Financeiro</dc:title>
  <dc:creator>Luiz Cavalcante</dc:creator>
  <cp:lastModifiedBy>Luiz Cavalcante</cp:lastModifiedBy>
  <dcterms:created xsi:type="dcterms:W3CDTF">2020-08-12T03:32:55Z</dcterms:created>
  <dcterms:modified xsi:type="dcterms:W3CDTF">2020-08-12T03:33:12Z</dcterms:modified>
</cp:coreProperties>
</file>