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esktop\Research\"/>
    </mc:Choice>
  </mc:AlternateContent>
  <bookViews>
    <workbookView xWindow="0" yWindow="0" windowWidth="23205" windowHeight="1138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0" hidden="1">Sheet1!$K$6:$K$10,Sheet1!$M$6:$N$8</definedName>
    <definedName name="solver_adj" localSheetId="1" hidden="1">Sheet2!$K$7:$K$10,Sheet2!$M$6:$N$8</definedName>
    <definedName name="solver_adj" localSheetId="2" hidden="1">Sheet3!$K$6:$K$10,Sheet3!$M$6:$N$8</definedName>
    <definedName name="solver_adj" localSheetId="3" hidden="1">Sheet4!$K$6:$K$10,Sheet4!$M$6:$N$8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Sheet1!$K$3</definedName>
    <definedName name="solver_lhs1" localSheetId="1" hidden="1">Sheet2!$M$6:$N$8</definedName>
    <definedName name="solver_lhs1" localSheetId="2" hidden="1">Sheet3!$K$3</definedName>
    <definedName name="solver_lhs1" localSheetId="3" hidden="1">Sheet4!$M$6:$N$8</definedName>
    <definedName name="solver_lhs2" localSheetId="0" hidden="1">Sheet1!$M$6:$N$8</definedName>
    <definedName name="solver_lhs2" localSheetId="1" hidden="1">Sheet2!$N$3</definedName>
    <definedName name="solver_lhs2" localSheetId="2" hidden="1">Sheet3!$M$3</definedName>
    <definedName name="solver_lhs2" localSheetId="3" hidden="1">Sheet4!$N$3</definedName>
    <definedName name="solver_lhs3" localSheetId="0" hidden="1">Sheet1!$N$3</definedName>
    <definedName name="solver_lhs3" localSheetId="1" hidden="1">Sheet2!$N$3</definedName>
    <definedName name="solver_lhs3" localSheetId="2" hidden="1">Sheet3!$M$6:$N$8</definedName>
    <definedName name="solver_lhs3" localSheetId="3" hidden="1">Sheet4!$N$3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2</definedName>
    <definedName name="solver_num" localSheetId="2" hidden="1">3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Sheet1!$M$13</definedName>
    <definedName name="solver_opt" localSheetId="1" hidden="1">Sheet2!$M$13</definedName>
    <definedName name="solver_opt" localSheetId="2" hidden="1">Sheet3!$M$13</definedName>
    <definedName name="solver_opt" localSheetId="3" hidden="1">Sheet4!$M$13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3</definedName>
    <definedName name="solver_rel1" localSheetId="2" hidden="1">2</definedName>
    <definedName name="solver_rel1" localSheetId="3" hidden="1">3</definedName>
    <definedName name="solver_rel2" localSheetId="0" hidden="1">3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3" localSheetId="0" hidden="1">2</definedName>
    <definedName name="solver_rel3" localSheetId="1" hidden="1">2</definedName>
    <definedName name="solver_rel3" localSheetId="2" hidden="1">3</definedName>
    <definedName name="solver_rel3" localSheetId="3" hidden="1">2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2" localSheetId="0" hidden="1">0</definedName>
    <definedName name="solver_rhs2" localSheetId="1" hidden="1">Sheet2!$F$3</definedName>
    <definedName name="solver_rhs2" localSheetId="2" hidden="1">Sheet3!$H$11</definedName>
    <definedName name="solver_rhs2" localSheetId="3" hidden="1">Sheet4!$F$3</definedName>
    <definedName name="solver_rhs3" localSheetId="0" hidden="1">Sheet1!$F$3</definedName>
    <definedName name="solver_rhs3" localSheetId="1" hidden="1">Sheet2!$F$3</definedName>
    <definedName name="solver_rhs3" localSheetId="2" hidden="1">0</definedName>
    <definedName name="solver_rhs3" localSheetId="3" hidden="1">Sheet4!$F$3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4" l="1"/>
  <c r="J29" i="4"/>
  <c r="I29" i="4"/>
  <c r="F29" i="4"/>
  <c r="E29" i="4"/>
  <c r="D29" i="4"/>
  <c r="K28" i="4"/>
  <c r="J28" i="4"/>
  <c r="I28" i="4"/>
  <c r="F28" i="4"/>
  <c r="E28" i="4"/>
  <c r="D28" i="4"/>
  <c r="K27" i="4"/>
  <c r="J27" i="4"/>
  <c r="I27" i="4"/>
  <c r="F27" i="4"/>
  <c r="E27" i="4"/>
  <c r="D27" i="4"/>
  <c r="H27" i="4" s="1"/>
  <c r="K26" i="4"/>
  <c r="J26" i="4"/>
  <c r="I26" i="4"/>
  <c r="F26" i="4"/>
  <c r="E26" i="4"/>
  <c r="D26" i="4"/>
  <c r="K25" i="4"/>
  <c r="J25" i="4"/>
  <c r="I25" i="4"/>
  <c r="F25" i="4"/>
  <c r="E25" i="4"/>
  <c r="D25" i="4"/>
  <c r="K24" i="4"/>
  <c r="J24" i="4"/>
  <c r="I24" i="4"/>
  <c r="F24" i="4"/>
  <c r="E24" i="4"/>
  <c r="D24" i="4"/>
  <c r="K23" i="4"/>
  <c r="J23" i="4"/>
  <c r="I23" i="4"/>
  <c r="F23" i="4"/>
  <c r="E23" i="4"/>
  <c r="H23" i="4" s="1"/>
  <c r="D23" i="4"/>
  <c r="K22" i="4"/>
  <c r="J22" i="4"/>
  <c r="I22" i="4"/>
  <c r="F22" i="4"/>
  <c r="E22" i="4"/>
  <c r="D22" i="4"/>
  <c r="K21" i="4"/>
  <c r="J21" i="4"/>
  <c r="I21" i="4"/>
  <c r="F21" i="4"/>
  <c r="E21" i="4"/>
  <c r="D21" i="4"/>
  <c r="K20" i="4"/>
  <c r="J20" i="4"/>
  <c r="I20" i="4"/>
  <c r="F20" i="4"/>
  <c r="E20" i="4"/>
  <c r="D20" i="4"/>
  <c r="K19" i="4"/>
  <c r="J19" i="4"/>
  <c r="I19" i="4"/>
  <c r="F19" i="4"/>
  <c r="E19" i="4"/>
  <c r="D19" i="4"/>
  <c r="K18" i="4"/>
  <c r="J18" i="4"/>
  <c r="I18" i="4"/>
  <c r="F18" i="4"/>
  <c r="E18" i="4"/>
  <c r="D18" i="4"/>
  <c r="K17" i="4"/>
  <c r="J17" i="4"/>
  <c r="I17" i="4"/>
  <c r="F17" i="4"/>
  <c r="E17" i="4"/>
  <c r="D17" i="4"/>
  <c r="K16" i="4"/>
  <c r="J16" i="4"/>
  <c r="I16" i="4"/>
  <c r="F16" i="4"/>
  <c r="E16" i="4"/>
  <c r="H16" i="4" s="1"/>
  <c r="D16" i="4"/>
  <c r="K15" i="4"/>
  <c r="J15" i="4"/>
  <c r="I15" i="4"/>
  <c r="F15" i="4"/>
  <c r="E15" i="4"/>
  <c r="D15" i="4"/>
  <c r="G13" i="4"/>
  <c r="N3" i="4"/>
  <c r="K3" i="4"/>
  <c r="F3" i="4"/>
  <c r="H23" i="3"/>
  <c r="M3" i="3"/>
  <c r="K29" i="3"/>
  <c r="J29" i="3"/>
  <c r="I29" i="3"/>
  <c r="F29" i="3"/>
  <c r="E29" i="3"/>
  <c r="D29" i="3"/>
  <c r="K28" i="3"/>
  <c r="J28" i="3"/>
  <c r="I28" i="3"/>
  <c r="F28" i="3"/>
  <c r="E28" i="3"/>
  <c r="H28" i="3" s="1"/>
  <c r="D28" i="3"/>
  <c r="K27" i="3"/>
  <c r="J27" i="3"/>
  <c r="I27" i="3"/>
  <c r="F27" i="3"/>
  <c r="E27" i="3"/>
  <c r="D27" i="3"/>
  <c r="K26" i="3"/>
  <c r="J26" i="3"/>
  <c r="I26" i="3"/>
  <c r="F26" i="3"/>
  <c r="E26" i="3"/>
  <c r="H26" i="3" s="1"/>
  <c r="D26" i="3"/>
  <c r="K25" i="3"/>
  <c r="J25" i="3"/>
  <c r="I25" i="3"/>
  <c r="F25" i="3"/>
  <c r="E25" i="3"/>
  <c r="D25" i="3"/>
  <c r="K24" i="3"/>
  <c r="J24" i="3"/>
  <c r="I24" i="3"/>
  <c r="F24" i="3"/>
  <c r="E24" i="3"/>
  <c r="D24" i="3"/>
  <c r="K23" i="3"/>
  <c r="J23" i="3"/>
  <c r="I23" i="3"/>
  <c r="F23" i="3"/>
  <c r="E23" i="3"/>
  <c r="D23" i="3"/>
  <c r="K22" i="3"/>
  <c r="J22" i="3"/>
  <c r="I22" i="3"/>
  <c r="F22" i="3"/>
  <c r="E22" i="3"/>
  <c r="D22" i="3"/>
  <c r="K21" i="3"/>
  <c r="J21" i="3"/>
  <c r="I21" i="3"/>
  <c r="F21" i="3"/>
  <c r="E21" i="3"/>
  <c r="D21" i="3"/>
  <c r="K20" i="3"/>
  <c r="J20" i="3"/>
  <c r="I20" i="3"/>
  <c r="F20" i="3"/>
  <c r="E20" i="3"/>
  <c r="D20" i="3"/>
  <c r="K19" i="3"/>
  <c r="J19" i="3"/>
  <c r="I19" i="3"/>
  <c r="F19" i="3"/>
  <c r="E19" i="3"/>
  <c r="D19" i="3"/>
  <c r="K18" i="3"/>
  <c r="J18" i="3"/>
  <c r="I18" i="3"/>
  <c r="F18" i="3"/>
  <c r="E18" i="3"/>
  <c r="D18" i="3"/>
  <c r="K17" i="3"/>
  <c r="J17" i="3"/>
  <c r="I17" i="3"/>
  <c r="F17" i="3"/>
  <c r="E17" i="3"/>
  <c r="D17" i="3"/>
  <c r="K16" i="3"/>
  <c r="J16" i="3"/>
  <c r="I16" i="3"/>
  <c r="F16" i="3"/>
  <c r="E16" i="3"/>
  <c r="D16" i="3"/>
  <c r="K15" i="3"/>
  <c r="J15" i="3"/>
  <c r="I15" i="3"/>
  <c r="F15" i="3"/>
  <c r="E15" i="3"/>
  <c r="D15" i="3"/>
  <c r="G13" i="3"/>
  <c r="K3" i="3"/>
  <c r="F3" i="3"/>
  <c r="K6" i="2"/>
  <c r="I25" i="2" s="1"/>
  <c r="K29" i="2"/>
  <c r="J29" i="2"/>
  <c r="I29" i="2"/>
  <c r="F29" i="2"/>
  <c r="E29" i="2"/>
  <c r="D29" i="2"/>
  <c r="H29" i="2" s="1"/>
  <c r="K28" i="2"/>
  <c r="J28" i="2"/>
  <c r="I28" i="2"/>
  <c r="F28" i="2"/>
  <c r="E28" i="2"/>
  <c r="D28" i="2"/>
  <c r="K27" i="2"/>
  <c r="J27" i="2"/>
  <c r="I27" i="2"/>
  <c r="F27" i="2"/>
  <c r="E27" i="2"/>
  <c r="D27" i="2"/>
  <c r="K26" i="2"/>
  <c r="J26" i="2"/>
  <c r="I26" i="2"/>
  <c r="F26" i="2"/>
  <c r="E26" i="2"/>
  <c r="D26" i="2"/>
  <c r="K25" i="2"/>
  <c r="J25" i="2"/>
  <c r="F25" i="2"/>
  <c r="E25" i="2"/>
  <c r="D25" i="2"/>
  <c r="K24" i="2"/>
  <c r="J24" i="2"/>
  <c r="I24" i="2"/>
  <c r="F24" i="2"/>
  <c r="E24" i="2"/>
  <c r="H24" i="2" s="1"/>
  <c r="D24" i="2"/>
  <c r="K23" i="2"/>
  <c r="J23" i="2"/>
  <c r="I23" i="2"/>
  <c r="F23" i="2"/>
  <c r="E23" i="2"/>
  <c r="D23" i="2"/>
  <c r="H23" i="2" s="1"/>
  <c r="K22" i="2"/>
  <c r="J22" i="2"/>
  <c r="I22" i="2"/>
  <c r="H22" i="2"/>
  <c r="F22" i="2"/>
  <c r="E22" i="2"/>
  <c r="D22" i="2"/>
  <c r="K21" i="2"/>
  <c r="J21" i="2"/>
  <c r="I21" i="2"/>
  <c r="F21" i="2"/>
  <c r="E21" i="2"/>
  <c r="H21" i="2" s="1"/>
  <c r="D21" i="2"/>
  <c r="K20" i="2"/>
  <c r="J20" i="2"/>
  <c r="F20" i="2"/>
  <c r="E20" i="2"/>
  <c r="D20" i="2"/>
  <c r="K19" i="2"/>
  <c r="J19" i="2"/>
  <c r="I19" i="2"/>
  <c r="F19" i="2"/>
  <c r="E19" i="2"/>
  <c r="D19" i="2"/>
  <c r="K18" i="2"/>
  <c r="J18" i="2"/>
  <c r="I18" i="2"/>
  <c r="F18" i="2"/>
  <c r="E18" i="2"/>
  <c r="D18" i="2"/>
  <c r="K17" i="2"/>
  <c r="J17" i="2"/>
  <c r="I17" i="2"/>
  <c r="F17" i="2"/>
  <c r="E17" i="2"/>
  <c r="D17" i="2"/>
  <c r="H17" i="2" s="1"/>
  <c r="K16" i="2"/>
  <c r="J16" i="2"/>
  <c r="I16" i="2"/>
  <c r="F16" i="2"/>
  <c r="E16" i="2"/>
  <c r="D16" i="2"/>
  <c r="K15" i="2"/>
  <c r="J15" i="2"/>
  <c r="F15" i="2"/>
  <c r="E15" i="2"/>
  <c r="D15" i="2"/>
  <c r="G13" i="2"/>
  <c r="N3" i="2"/>
  <c r="F3" i="2"/>
  <c r="N3" i="1"/>
  <c r="F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5" i="1"/>
  <c r="K3" i="1"/>
  <c r="G1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5" i="1"/>
  <c r="D16" i="1"/>
  <c r="D17" i="1"/>
  <c r="H17" i="1" s="1"/>
  <c r="D18" i="1"/>
  <c r="D19" i="1"/>
  <c r="D20" i="1"/>
  <c r="D21" i="1"/>
  <c r="D22" i="1"/>
  <c r="D23" i="1"/>
  <c r="D24" i="1"/>
  <c r="D25" i="1"/>
  <c r="D26" i="1"/>
  <c r="D27" i="1"/>
  <c r="D28" i="1"/>
  <c r="D29" i="1"/>
  <c r="D15" i="1"/>
  <c r="S6" i="3"/>
  <c r="S6" i="2"/>
  <c r="R6" i="1"/>
  <c r="S6" i="4"/>
  <c r="R6" i="3"/>
  <c r="R6" i="2"/>
  <c r="Q6" i="1"/>
  <c r="S6" i="1"/>
  <c r="R6" i="4"/>
  <c r="Q6" i="3"/>
  <c r="Q6" i="4"/>
  <c r="H19" i="2" l="1"/>
  <c r="H27" i="2"/>
  <c r="H29" i="3"/>
  <c r="H29" i="4"/>
  <c r="H25" i="1"/>
  <c r="H15" i="2"/>
  <c r="H18" i="2"/>
  <c r="H25" i="2"/>
  <c r="H26" i="2"/>
  <c r="H15" i="3"/>
  <c r="H17" i="3"/>
  <c r="H21" i="3"/>
  <c r="H25" i="3"/>
  <c r="H28" i="4"/>
  <c r="H24" i="1"/>
  <c r="H16" i="2"/>
  <c r="H20" i="2"/>
  <c r="H28" i="2"/>
  <c r="H16" i="3"/>
  <c r="H18" i="3"/>
  <c r="H24" i="4"/>
  <c r="H26" i="4"/>
  <c r="H15" i="4"/>
  <c r="H22" i="4"/>
  <c r="H21" i="4"/>
  <c r="H20" i="4"/>
  <c r="H17" i="4"/>
  <c r="H25" i="4"/>
  <c r="H18" i="4"/>
  <c r="H19" i="4"/>
  <c r="L16" i="4"/>
  <c r="M16" i="4" s="1"/>
  <c r="L27" i="4"/>
  <c r="M27" i="4" s="1"/>
  <c r="L21" i="4"/>
  <c r="L18" i="4"/>
  <c r="L25" i="4"/>
  <c r="L20" i="4"/>
  <c r="L24" i="4"/>
  <c r="M24" i="4" s="1"/>
  <c r="L28" i="4"/>
  <c r="M28" i="4" s="1"/>
  <c r="L23" i="4"/>
  <c r="M23" i="4" s="1"/>
  <c r="L17" i="4"/>
  <c r="L22" i="4"/>
  <c r="L19" i="4"/>
  <c r="M19" i="4" s="1"/>
  <c r="L15" i="4"/>
  <c r="L26" i="4"/>
  <c r="M26" i="4" s="1"/>
  <c r="L29" i="4"/>
  <c r="H20" i="3"/>
  <c r="H27" i="3"/>
  <c r="H24" i="3"/>
  <c r="H22" i="3"/>
  <c r="H19" i="3"/>
  <c r="L22" i="3"/>
  <c r="L27" i="3"/>
  <c r="M27" i="3" s="1"/>
  <c r="L21" i="3"/>
  <c r="L16" i="3"/>
  <c r="M16" i="3" s="1"/>
  <c r="L26" i="3"/>
  <c r="M26" i="3" s="1"/>
  <c r="L24" i="3"/>
  <c r="M24" i="3" s="1"/>
  <c r="L18" i="3"/>
  <c r="L25" i="3"/>
  <c r="M25" i="3" s="1"/>
  <c r="L15" i="3"/>
  <c r="M15" i="3" s="1"/>
  <c r="L19" i="3"/>
  <c r="M19" i="3" s="1"/>
  <c r="L28" i="3"/>
  <c r="M28" i="3" s="1"/>
  <c r="L29" i="3"/>
  <c r="M29" i="3" s="1"/>
  <c r="L17" i="3"/>
  <c r="M17" i="3" s="1"/>
  <c r="L20" i="3"/>
  <c r="M20" i="3" s="1"/>
  <c r="L23" i="3"/>
  <c r="M23" i="3" s="1"/>
  <c r="L18" i="2"/>
  <c r="M18" i="2" s="1"/>
  <c r="I20" i="2"/>
  <c r="L20" i="2" s="1"/>
  <c r="M20" i="2" s="1"/>
  <c r="L27" i="2"/>
  <c r="M27" i="2" s="1"/>
  <c r="I15" i="2"/>
  <c r="L15" i="2" s="1"/>
  <c r="M15" i="2" s="1"/>
  <c r="L21" i="2"/>
  <c r="M21" i="2" s="1"/>
  <c r="L26" i="2"/>
  <c r="M26" i="2" s="1"/>
  <c r="L22" i="2"/>
  <c r="M22" i="2" s="1"/>
  <c r="L19" i="2"/>
  <c r="M19" i="2" s="1"/>
  <c r="L25" i="2"/>
  <c r="L17" i="2"/>
  <c r="M17" i="2" s="1"/>
  <c r="L29" i="2"/>
  <c r="M29" i="2" s="1"/>
  <c r="L24" i="2"/>
  <c r="M24" i="2" s="1"/>
  <c r="L28" i="2"/>
  <c r="M28" i="2" s="1"/>
  <c r="L16" i="2"/>
  <c r="M16" i="2" s="1"/>
  <c r="L23" i="2"/>
  <c r="M23" i="2" s="1"/>
  <c r="H15" i="1"/>
  <c r="H29" i="1"/>
  <c r="H18" i="1"/>
  <c r="H16" i="1"/>
  <c r="H19" i="1"/>
  <c r="L20" i="1"/>
  <c r="L18" i="1"/>
  <c r="L19" i="1"/>
  <c r="M19" i="1" s="1"/>
  <c r="L17" i="1"/>
  <c r="M17" i="1" s="1"/>
  <c r="L28" i="1"/>
  <c r="L16" i="1"/>
  <c r="M16" i="1" s="1"/>
  <c r="L27" i="1"/>
  <c r="L25" i="1"/>
  <c r="M25" i="1" s="1"/>
  <c r="L26" i="1"/>
  <c r="L24" i="1"/>
  <c r="M24" i="1" s="1"/>
  <c r="H23" i="1"/>
  <c r="H22" i="1"/>
  <c r="H21" i="1"/>
  <c r="H20" i="1"/>
  <c r="L15" i="1"/>
  <c r="M15" i="1" s="1"/>
  <c r="L29" i="1"/>
  <c r="L22" i="1"/>
  <c r="L21" i="1"/>
  <c r="H28" i="1"/>
  <c r="H27" i="1"/>
  <c r="L23" i="1"/>
  <c r="H26" i="1"/>
  <c r="Q6" i="2"/>
  <c r="M25" i="2" l="1"/>
  <c r="M22" i="3"/>
  <c r="M25" i="4"/>
  <c r="H11" i="3"/>
  <c r="M18" i="4"/>
  <c r="M18" i="3"/>
  <c r="M21" i="3"/>
  <c r="M29" i="4"/>
  <c r="M15" i="4"/>
  <c r="M22" i="4"/>
  <c r="M17" i="4"/>
  <c r="M20" i="4"/>
  <c r="M21" i="4"/>
  <c r="M29" i="1"/>
  <c r="M20" i="1"/>
  <c r="M18" i="1"/>
  <c r="M28" i="1"/>
  <c r="M21" i="1"/>
  <c r="M22" i="1"/>
  <c r="M23" i="1"/>
  <c r="M26" i="1"/>
  <c r="M27" i="1"/>
  <c r="M13" i="4"/>
  <c r="M13" i="1"/>
  <c r="M13" i="3"/>
  <c r="M13" i="2"/>
</calcChain>
</file>

<file path=xl/sharedStrings.xml><?xml version="1.0" encoding="utf-8"?>
<sst xmlns="http://schemas.openxmlformats.org/spreadsheetml/2006/main" count="127" uniqueCount="19">
  <si>
    <t>Player</t>
  </si>
  <si>
    <t>Hole</t>
  </si>
  <si>
    <t>Avg</t>
  </si>
  <si>
    <t>Discr</t>
  </si>
  <si>
    <t>Score</t>
  </si>
  <si>
    <t>P-avg</t>
  </si>
  <si>
    <t>H-avg</t>
  </si>
  <si>
    <t>H-discr</t>
  </si>
  <si>
    <t>sets</t>
  </si>
  <si>
    <t>interactions</t>
  </si>
  <si>
    <t>Rand</t>
  </si>
  <si>
    <t>Error std</t>
  </si>
  <si>
    <t>Pred score</t>
  </si>
  <si>
    <t>Error</t>
  </si>
  <si>
    <t>RMSE</t>
  </si>
  <si>
    <t>P-RMSE</t>
  </si>
  <si>
    <t>H-RMSE</t>
  </si>
  <si>
    <t>D-RMSE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</si>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</sst>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4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5" xfId="0" applyNumberFormat="1" applyFont="1" applyBorder="1"/>
    <xf numFmtId="2" fontId="2" fillId="0" borderId="6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workbookViewId="0">
      <selection activeCell="B28" sqref="B28"/>
    </sheetView>
  </sheetViews>
  <sheetFormatPr defaultRowHeight="14.25" x14ac:dyDescent="0.45"/>
  <cols>
    <col min="1" max="1" width="13.265625" customWidth="1"/>
  </cols>
  <sheetData>
    <row r="2" spans="1:19" x14ac:dyDescent="0.45">
      <c r="A2" s="1" t="s">
        <v>8</v>
      </c>
      <c r="B2">
        <v>3</v>
      </c>
    </row>
    <row r="3" spans="1:19" x14ac:dyDescent="0.45">
      <c r="A3" s="1" t="s">
        <v>9</v>
      </c>
      <c r="B3">
        <v>15</v>
      </c>
      <c r="F3">
        <f>SUM(F6:F8)</f>
        <v>0.9</v>
      </c>
      <c r="J3" s="1" t="s">
        <v>2</v>
      </c>
      <c r="K3" s="3">
        <f>AVERAGE(K6:K10)</f>
        <v>1.3043341340335247E-8</v>
      </c>
      <c r="M3" s="1" t="s">
        <v>18</v>
      </c>
      <c r="N3" s="3">
        <f>SUM(N6:N8)</f>
        <v>0.90000000063157626</v>
      </c>
    </row>
    <row r="4" spans="1:19" x14ac:dyDescent="0.45">
      <c r="A4" s="1" t="s">
        <v>11</v>
      </c>
      <c r="B4">
        <v>0.01</v>
      </c>
    </row>
    <row r="5" spans="1:19" x14ac:dyDescent="0.45">
      <c r="B5" s="1" t="s">
        <v>0</v>
      </c>
      <c r="C5" s="1" t="s">
        <v>2</v>
      </c>
      <c r="D5" s="1" t="s">
        <v>1</v>
      </c>
      <c r="E5" s="1" t="s">
        <v>2</v>
      </c>
      <c r="F5" s="1" t="s">
        <v>3</v>
      </c>
      <c r="J5" s="1" t="s">
        <v>0</v>
      </c>
      <c r="K5" s="1" t="s">
        <v>2</v>
      </c>
      <c r="L5" s="1" t="s">
        <v>1</v>
      </c>
      <c r="M5" s="1" t="s">
        <v>2</v>
      </c>
      <c r="N5" s="1" t="s">
        <v>3</v>
      </c>
      <c r="Q5" s="1" t="s">
        <v>15</v>
      </c>
      <c r="R5" s="1" t="s">
        <v>16</v>
      </c>
      <c r="S5" s="1" t="s">
        <v>17</v>
      </c>
    </row>
    <row r="6" spans="1:19" x14ac:dyDescent="0.45">
      <c r="B6">
        <v>1</v>
      </c>
      <c r="C6">
        <v>-2</v>
      </c>
      <c r="D6">
        <v>1</v>
      </c>
      <c r="E6">
        <v>3</v>
      </c>
      <c r="F6">
        <v>0.2</v>
      </c>
      <c r="J6">
        <v>1</v>
      </c>
      <c r="K6" s="5">
        <v>-2.0014286238488963</v>
      </c>
      <c r="L6">
        <v>1</v>
      </c>
      <c r="M6" s="8">
        <v>2.9910040040268111</v>
      </c>
      <c r="N6" s="9">
        <v>0.20129799916944802</v>
      </c>
      <c r="Q6" s="14" t="e">
        <f ca="1">_xll.BA.RMSE(K6:K10,C6:C10)</f>
        <v>#NAME?</v>
      </c>
      <c r="R6" s="15" t="e">
        <f ca="1">_xll.BA.RMSE(M6:M8,E6:E8)</f>
        <v>#NAME?</v>
      </c>
      <c r="S6" s="16" t="e">
        <f ca="1">_xll.BA.RMSE(N6:N8,F6:F8)</f>
        <v>#NAME?</v>
      </c>
    </row>
    <row r="7" spans="1:19" x14ac:dyDescent="0.45">
      <c r="B7">
        <v>2</v>
      </c>
      <c r="C7">
        <v>-1</v>
      </c>
      <c r="D7">
        <v>2</v>
      </c>
      <c r="E7">
        <v>4</v>
      </c>
      <c r="F7">
        <v>0.3</v>
      </c>
      <c r="J7">
        <v>2</v>
      </c>
      <c r="K7" s="6">
        <v>-1.0048640273742433</v>
      </c>
      <c r="L7">
        <v>2</v>
      </c>
      <c r="M7" s="10">
        <v>3.9954336458709934</v>
      </c>
      <c r="N7" s="11">
        <v>0.29913039775183731</v>
      </c>
      <c r="P7" s="1" t="s">
        <v>11</v>
      </c>
    </row>
    <row r="8" spans="1:19" x14ac:dyDescent="0.45">
      <c r="B8">
        <v>3</v>
      </c>
      <c r="C8">
        <v>0</v>
      </c>
      <c r="D8">
        <v>3</v>
      </c>
      <c r="E8">
        <v>5</v>
      </c>
      <c r="F8">
        <v>0.4</v>
      </c>
      <c r="J8">
        <v>3</v>
      </c>
      <c r="K8" s="6">
        <v>-1.3622792660707997E-2</v>
      </c>
      <c r="L8">
        <v>3</v>
      </c>
      <c r="M8" s="12">
        <v>4.9950568978048082</v>
      </c>
      <c r="N8" s="13">
        <v>0.39957160371029093</v>
      </c>
      <c r="P8">
        <v>0.1</v>
      </c>
      <c r="Q8" s="2">
        <v>0.13302366525236936</v>
      </c>
      <c r="R8" s="2">
        <v>8.8546187803902929E-2</v>
      </c>
      <c r="S8" s="2">
        <v>2.3023034325111932E-2</v>
      </c>
    </row>
    <row r="9" spans="1:19" x14ac:dyDescent="0.45">
      <c r="B9">
        <v>4</v>
      </c>
      <c r="C9">
        <v>1</v>
      </c>
      <c r="J9">
        <v>4</v>
      </c>
      <c r="K9" s="6">
        <v>0.9809903878551981</v>
      </c>
      <c r="P9">
        <v>0.01</v>
      </c>
      <c r="Q9" s="2">
        <v>2.0434336916754364E-2</v>
      </c>
      <c r="R9" s="2">
        <v>6.486236528045022E-3</v>
      </c>
      <c r="S9" s="2">
        <v>9.3533118821335416E-4</v>
      </c>
    </row>
    <row r="10" spans="1:19" x14ac:dyDescent="0.45">
      <c r="B10">
        <v>5</v>
      </c>
      <c r="C10">
        <v>2</v>
      </c>
      <c r="J10">
        <v>5</v>
      </c>
      <c r="K10" s="7">
        <v>2.0389251212453563</v>
      </c>
      <c r="P10">
        <v>1E-3</v>
      </c>
      <c r="Q10" s="17">
        <v>1.555774112565408E-3</v>
      </c>
      <c r="R10" s="18">
        <v>6.6678323148327981E-4</v>
      </c>
      <c r="S10" s="19">
        <v>1.7018733252977742E-4</v>
      </c>
    </row>
    <row r="13" spans="1:19" x14ac:dyDescent="0.45">
      <c r="G13" s="3">
        <f ca="1">NORMSINV(RAND())*$B$4</f>
        <v>1.0645776784032777E-3</v>
      </c>
      <c r="L13" s="1" t="s">
        <v>14</v>
      </c>
      <c r="M13" s="4" t="e">
        <f ca="1">_xll.BA.RMSE(M15:M29)</f>
        <v>#NAME?</v>
      </c>
    </row>
    <row r="14" spans="1:19" x14ac:dyDescent="0.45">
      <c r="B14" s="1" t="s">
        <v>0</v>
      </c>
      <c r="C14" s="1" t="s">
        <v>1</v>
      </c>
      <c r="D14" s="1" t="s">
        <v>5</v>
      </c>
      <c r="E14" s="1" t="s">
        <v>6</v>
      </c>
      <c r="F14" s="1" t="s">
        <v>7</v>
      </c>
      <c r="G14" s="1" t="s">
        <v>10</v>
      </c>
      <c r="H14" s="1" t="s">
        <v>4</v>
      </c>
      <c r="I14" s="1" t="s">
        <v>5</v>
      </c>
      <c r="J14" s="1" t="s">
        <v>6</v>
      </c>
      <c r="K14" s="1" t="s">
        <v>7</v>
      </c>
      <c r="L14" s="1" t="s">
        <v>12</v>
      </c>
      <c r="M14" s="1" t="s">
        <v>13</v>
      </c>
    </row>
    <row r="15" spans="1:19" x14ac:dyDescent="0.45">
      <c r="B15">
        <v>1</v>
      </c>
      <c r="C15">
        <v>1</v>
      </c>
      <c r="D15">
        <f>INDEX($C$6:$C$10,B15)</f>
        <v>-2</v>
      </c>
      <c r="E15">
        <f>INDEX($E$6:$E$8,C15)</f>
        <v>3</v>
      </c>
      <c r="F15">
        <f>INDEX($F$6:$F$8,C15)</f>
        <v>0.2</v>
      </c>
      <c r="G15" s="3">
        <v>1.0840145088646374E-3</v>
      </c>
      <c r="H15" s="3">
        <f>E15-D15*F15+G15</f>
        <v>3.4010840145088643</v>
      </c>
      <c r="I15" s="3">
        <f>INDEX($K$6:$K$10,B15)</f>
        <v>-2.0014286238488963</v>
      </c>
      <c r="J15" s="3">
        <f>INDEX($M$6:$M$8,C15)</f>
        <v>2.9910040040268111</v>
      </c>
      <c r="K15" s="3">
        <f>INDEX($N$6:$N$8,C15)</f>
        <v>0.20129799916944802</v>
      </c>
      <c r="L15" s="3">
        <f>J15-I15*K15</f>
        <v>3.3938875814880558</v>
      </c>
      <c r="M15" s="3">
        <f>L15-H15</f>
        <v>-7.1964330208085237E-3</v>
      </c>
    </row>
    <row r="16" spans="1:19" x14ac:dyDescent="0.45">
      <c r="B16">
        <v>2</v>
      </c>
      <c r="C16">
        <v>1</v>
      </c>
      <c r="D16">
        <f t="shared" ref="D16:D29" si="0">INDEX($C$6:$C$10,B16)</f>
        <v>-1</v>
      </c>
      <c r="E16">
        <f t="shared" ref="E16:E29" si="1">INDEX($E$6:$E$8,C16)</f>
        <v>3</v>
      </c>
      <c r="F16">
        <f t="shared" ref="F16:F29" si="2">INDEX($F$6:$F$8,C16)</f>
        <v>0.2</v>
      </c>
      <c r="G16" s="3">
        <v>-9.3372962895087123E-3</v>
      </c>
      <c r="H16" s="3">
        <f t="shared" ref="H16:H29" si="3">E16-D16*F16+G16</f>
        <v>3.1906627037104913</v>
      </c>
      <c r="I16" s="3">
        <f t="shared" ref="I16:I29" si="4">INDEX($K$6:$K$10,B16)</f>
        <v>-1.0048640273742433</v>
      </c>
      <c r="J16" s="3">
        <f t="shared" ref="J16:J29" si="5">INDEX($M$6:$M$8,C16)</f>
        <v>2.9910040040268111</v>
      </c>
      <c r="K16" s="3">
        <f t="shared" ref="K16:K29" si="6">INDEX($N$6:$N$8,C16)</f>
        <v>0.20129799916944802</v>
      </c>
      <c r="L16" s="3">
        <f t="shared" ref="L16:L29" si="7">J16-I16*K16</f>
        <v>3.1932811221745996</v>
      </c>
      <c r="M16" s="3">
        <f t="shared" ref="M16:M29" si="8">L16-H16</f>
        <v>2.6184184641082631E-3</v>
      </c>
    </row>
    <row r="17" spans="2:13" x14ac:dyDescent="0.45">
      <c r="B17">
        <v>3</v>
      </c>
      <c r="C17">
        <v>1</v>
      </c>
      <c r="D17">
        <f t="shared" si="0"/>
        <v>0</v>
      </c>
      <c r="E17">
        <f t="shared" si="1"/>
        <v>3</v>
      </c>
      <c r="F17">
        <f t="shared" si="2"/>
        <v>0.2</v>
      </c>
      <c r="G17" s="3">
        <v>-1.8602634742220642E-2</v>
      </c>
      <c r="H17" s="3">
        <f t="shared" si="3"/>
        <v>2.9813973652577794</v>
      </c>
      <c r="I17" s="3">
        <f t="shared" si="4"/>
        <v>-1.3622792660707997E-2</v>
      </c>
      <c r="J17" s="3">
        <f t="shared" si="5"/>
        <v>2.9910040040268111</v>
      </c>
      <c r="K17" s="3">
        <f t="shared" si="6"/>
        <v>0.20129799916944802</v>
      </c>
      <c r="L17" s="3">
        <f t="shared" si="7"/>
        <v>2.9937462449325118</v>
      </c>
      <c r="M17" s="3">
        <f t="shared" si="8"/>
        <v>1.2348879674732416E-2</v>
      </c>
    </row>
    <row r="18" spans="2:13" x14ac:dyDescent="0.45">
      <c r="B18">
        <v>4</v>
      </c>
      <c r="C18">
        <v>1</v>
      </c>
      <c r="D18">
        <f t="shared" si="0"/>
        <v>1</v>
      </c>
      <c r="E18">
        <f t="shared" si="1"/>
        <v>3</v>
      </c>
      <c r="F18">
        <f t="shared" si="2"/>
        <v>0.2</v>
      </c>
      <c r="G18" s="3">
        <v>-2.4374843718422095E-3</v>
      </c>
      <c r="H18" s="3">
        <f t="shared" si="3"/>
        <v>2.7975625156281576</v>
      </c>
      <c r="I18" s="3">
        <f t="shared" si="4"/>
        <v>0.9809903878551981</v>
      </c>
      <c r="J18" s="3">
        <f t="shared" si="5"/>
        <v>2.9910040040268111</v>
      </c>
      <c r="K18" s="3">
        <f t="shared" si="6"/>
        <v>0.20129799916944802</v>
      </c>
      <c r="L18" s="3">
        <f t="shared" si="7"/>
        <v>2.7935326017470992</v>
      </c>
      <c r="M18" s="3">
        <f t="shared" si="8"/>
        <v>-4.0299138810584445E-3</v>
      </c>
    </row>
    <row r="19" spans="2:13" x14ac:dyDescent="0.45">
      <c r="B19">
        <v>5</v>
      </c>
      <c r="C19">
        <v>1</v>
      </c>
      <c r="D19">
        <f t="shared" si="0"/>
        <v>2</v>
      </c>
      <c r="E19">
        <f t="shared" si="1"/>
        <v>3</v>
      </c>
      <c r="F19">
        <f t="shared" si="2"/>
        <v>0.2</v>
      </c>
      <c r="G19" s="3">
        <v>-1.5673966811886268E-2</v>
      </c>
      <c r="H19" s="3">
        <f t="shared" si="3"/>
        <v>2.5843260331881139</v>
      </c>
      <c r="I19" s="3">
        <f t="shared" si="4"/>
        <v>2.0389251212453563</v>
      </c>
      <c r="J19" s="3">
        <f t="shared" si="5"/>
        <v>2.9910040040268111</v>
      </c>
      <c r="K19" s="3">
        <f t="shared" si="6"/>
        <v>0.20129799916944802</v>
      </c>
      <c r="L19" s="3">
        <f t="shared" si="7"/>
        <v>2.5805724566637966</v>
      </c>
      <c r="M19" s="3">
        <f t="shared" si="8"/>
        <v>-3.7535765243172925E-3</v>
      </c>
    </row>
    <row r="20" spans="2:13" x14ac:dyDescent="0.45">
      <c r="B20">
        <v>1</v>
      </c>
      <c r="C20">
        <v>2</v>
      </c>
      <c r="D20">
        <f t="shared" si="0"/>
        <v>-2</v>
      </c>
      <c r="E20">
        <f t="shared" si="1"/>
        <v>4</v>
      </c>
      <c r="F20">
        <f t="shared" si="2"/>
        <v>0.3</v>
      </c>
      <c r="G20" s="3">
        <v>-5.258112508915419E-3</v>
      </c>
      <c r="H20" s="3">
        <f t="shared" si="3"/>
        <v>4.5947418874910841</v>
      </c>
      <c r="I20" s="3">
        <f t="shared" si="4"/>
        <v>-2.0014286238488963</v>
      </c>
      <c r="J20" s="3">
        <f t="shared" si="5"/>
        <v>3.9954336458709934</v>
      </c>
      <c r="K20" s="3">
        <f t="shared" si="6"/>
        <v>0.29913039775183731</v>
      </c>
      <c r="L20" s="3">
        <f t="shared" si="7"/>
        <v>4.594121786194826</v>
      </c>
      <c r="M20" s="3">
        <f t="shared" si="8"/>
        <v>-6.2010129625811317E-4</v>
      </c>
    </row>
    <row r="21" spans="2:13" x14ac:dyDescent="0.45">
      <c r="B21">
        <v>2</v>
      </c>
      <c r="C21">
        <v>2</v>
      </c>
      <c r="D21">
        <f t="shared" si="0"/>
        <v>-1</v>
      </c>
      <c r="E21">
        <f t="shared" si="1"/>
        <v>4</v>
      </c>
      <c r="F21">
        <f t="shared" si="2"/>
        <v>0.3</v>
      </c>
      <c r="G21" s="3">
        <v>-7.4543219871864852E-3</v>
      </c>
      <c r="H21" s="3">
        <f t="shared" si="3"/>
        <v>4.2925456780128135</v>
      </c>
      <c r="I21" s="3">
        <f t="shared" si="4"/>
        <v>-1.0048640273742433</v>
      </c>
      <c r="J21" s="3">
        <f t="shared" si="5"/>
        <v>3.9954336458709934</v>
      </c>
      <c r="K21" s="3">
        <f t="shared" si="6"/>
        <v>0.29913039775183731</v>
      </c>
      <c r="L21" s="3">
        <f t="shared" si="7"/>
        <v>4.2960190220659635</v>
      </c>
      <c r="M21" s="3">
        <f t="shared" si="8"/>
        <v>3.4733440531500293E-3</v>
      </c>
    </row>
    <row r="22" spans="2:13" x14ac:dyDescent="0.45">
      <c r="B22">
        <v>3</v>
      </c>
      <c r="C22">
        <v>2</v>
      </c>
      <c r="D22">
        <f t="shared" si="0"/>
        <v>0</v>
      </c>
      <c r="E22">
        <f t="shared" si="1"/>
        <v>4</v>
      </c>
      <c r="F22">
        <f t="shared" si="2"/>
        <v>0.3</v>
      </c>
      <c r="G22" s="3">
        <v>1.0626883128944575E-3</v>
      </c>
      <c r="H22" s="3">
        <f t="shared" si="3"/>
        <v>4.0010626883128948</v>
      </c>
      <c r="I22" s="3">
        <f t="shared" si="4"/>
        <v>-1.3622792660707997E-2</v>
      </c>
      <c r="J22" s="3">
        <f t="shared" si="5"/>
        <v>3.9954336458709934</v>
      </c>
      <c r="K22" s="3">
        <f t="shared" si="6"/>
        <v>0.29913039775183731</v>
      </c>
      <c r="L22" s="3">
        <f t="shared" si="7"/>
        <v>3.9995086372580819</v>
      </c>
      <c r="M22" s="3">
        <f t="shared" si="8"/>
        <v>-1.5540510548128772E-3</v>
      </c>
    </row>
    <row r="23" spans="2:13" x14ac:dyDescent="0.45">
      <c r="B23">
        <v>4</v>
      </c>
      <c r="C23">
        <v>2</v>
      </c>
      <c r="D23">
        <f t="shared" si="0"/>
        <v>1</v>
      </c>
      <c r="E23">
        <f t="shared" si="1"/>
        <v>4</v>
      </c>
      <c r="F23">
        <f t="shared" si="2"/>
        <v>0.3</v>
      </c>
      <c r="G23" s="3">
        <v>6.6140993307040067E-3</v>
      </c>
      <c r="H23" s="3">
        <f t="shared" si="3"/>
        <v>3.7066140993307042</v>
      </c>
      <c r="I23" s="3">
        <f t="shared" si="4"/>
        <v>0.9809903878551981</v>
      </c>
      <c r="J23" s="3">
        <f t="shared" si="5"/>
        <v>3.9954336458709934</v>
      </c>
      <c r="K23" s="3">
        <f t="shared" si="6"/>
        <v>0.29913039775183731</v>
      </c>
      <c r="L23" s="3">
        <f t="shared" si="7"/>
        <v>3.7019896009611388</v>
      </c>
      <c r="M23" s="3">
        <f t="shared" si="8"/>
        <v>-4.6244983695653552E-3</v>
      </c>
    </row>
    <row r="24" spans="2:13" x14ac:dyDescent="0.45">
      <c r="B24">
        <v>5</v>
      </c>
      <c r="C24">
        <v>2</v>
      </c>
      <c r="D24">
        <f t="shared" si="0"/>
        <v>2</v>
      </c>
      <c r="E24">
        <f t="shared" si="1"/>
        <v>4</v>
      </c>
      <c r="F24">
        <f t="shared" si="2"/>
        <v>0.3</v>
      </c>
      <c r="G24" s="3">
        <v>-1.7784654937753396E-2</v>
      </c>
      <c r="H24" s="3">
        <f t="shared" si="3"/>
        <v>3.3822153450622463</v>
      </c>
      <c r="I24" s="3">
        <f t="shared" si="4"/>
        <v>2.0389251212453563</v>
      </c>
      <c r="J24" s="3">
        <f t="shared" si="5"/>
        <v>3.9954336458709934</v>
      </c>
      <c r="K24" s="3">
        <f t="shared" si="6"/>
        <v>0.29913039775183731</v>
      </c>
      <c r="L24" s="3">
        <f t="shared" si="7"/>
        <v>3.3855291633666571</v>
      </c>
      <c r="M24" s="3">
        <f t="shared" si="8"/>
        <v>3.3138183044107983E-3</v>
      </c>
    </row>
    <row r="25" spans="2:13" x14ac:dyDescent="0.45">
      <c r="B25">
        <v>1</v>
      </c>
      <c r="C25">
        <v>3</v>
      </c>
      <c r="D25">
        <f t="shared" si="0"/>
        <v>-2</v>
      </c>
      <c r="E25">
        <f t="shared" si="1"/>
        <v>5</v>
      </c>
      <c r="F25">
        <f t="shared" si="2"/>
        <v>0.4</v>
      </c>
      <c r="G25" s="3">
        <v>-9.3130760302752667E-3</v>
      </c>
      <c r="H25" s="3">
        <f t="shared" si="3"/>
        <v>5.7906869239697247</v>
      </c>
      <c r="I25" s="3">
        <f t="shared" si="4"/>
        <v>-2.0014286238488963</v>
      </c>
      <c r="J25" s="3">
        <f t="shared" si="5"/>
        <v>4.9950568978048082</v>
      </c>
      <c r="K25" s="3">
        <f t="shared" si="6"/>
        <v>0.39957160371029093</v>
      </c>
      <c r="L25" s="3">
        <f t="shared" si="7"/>
        <v>5.7947709427477925</v>
      </c>
      <c r="M25" s="3">
        <f t="shared" si="8"/>
        <v>4.0840187780677439E-3</v>
      </c>
    </row>
    <row r="26" spans="2:13" x14ac:dyDescent="0.45">
      <c r="B26">
        <v>2</v>
      </c>
      <c r="C26">
        <v>3</v>
      </c>
      <c r="D26">
        <f t="shared" si="0"/>
        <v>-1</v>
      </c>
      <c r="E26">
        <f t="shared" si="1"/>
        <v>5</v>
      </c>
      <c r="F26">
        <f t="shared" si="2"/>
        <v>0.4</v>
      </c>
      <c r="G26" s="3">
        <v>4.9921922489463717E-4</v>
      </c>
      <c r="H26" s="3">
        <f t="shared" si="3"/>
        <v>5.4004992192248951</v>
      </c>
      <c r="I26" s="3">
        <f t="shared" si="4"/>
        <v>-1.0048640273742433</v>
      </c>
      <c r="J26" s="3">
        <f t="shared" si="5"/>
        <v>4.9950568978048082</v>
      </c>
      <c r="K26" s="3">
        <f t="shared" si="6"/>
        <v>0.39957160371029093</v>
      </c>
      <c r="L26" s="3">
        <f t="shared" si="7"/>
        <v>5.3965720287335159</v>
      </c>
      <c r="M26" s="3">
        <f t="shared" si="8"/>
        <v>-3.9271904913791289E-3</v>
      </c>
    </row>
    <row r="27" spans="2:13" x14ac:dyDescent="0.45">
      <c r="B27">
        <v>3</v>
      </c>
      <c r="C27">
        <v>3</v>
      </c>
      <c r="D27">
        <f t="shared" si="0"/>
        <v>0</v>
      </c>
      <c r="E27">
        <f t="shared" si="1"/>
        <v>5</v>
      </c>
      <c r="F27">
        <f t="shared" si="2"/>
        <v>0.4</v>
      </c>
      <c r="G27" s="3">
        <v>5.5686543208195325E-3</v>
      </c>
      <c r="H27" s="3">
        <f t="shared" si="3"/>
        <v>5.0055686543208191</v>
      </c>
      <c r="I27" s="3">
        <f t="shared" si="4"/>
        <v>-1.3622792660707997E-2</v>
      </c>
      <c r="J27" s="3">
        <f t="shared" si="5"/>
        <v>4.9950568978048082</v>
      </c>
      <c r="K27" s="3">
        <f t="shared" si="6"/>
        <v>0.39957160371029093</v>
      </c>
      <c r="L27" s="3">
        <f t="shared" si="7"/>
        <v>5.0005001789152601</v>
      </c>
      <c r="M27" s="3">
        <f t="shared" si="8"/>
        <v>-5.068475405558992E-3</v>
      </c>
    </row>
    <row r="28" spans="2:13" x14ac:dyDescent="0.45">
      <c r="B28">
        <v>4</v>
      </c>
      <c r="C28">
        <v>3</v>
      </c>
      <c r="D28">
        <f t="shared" si="0"/>
        <v>1</v>
      </c>
      <c r="E28">
        <f t="shared" si="1"/>
        <v>5</v>
      </c>
      <c r="F28">
        <f t="shared" si="2"/>
        <v>0.4</v>
      </c>
      <c r="G28" s="3">
        <v>-2.4044895583303903E-3</v>
      </c>
      <c r="H28" s="3">
        <f t="shared" si="3"/>
        <v>4.5975955104416695</v>
      </c>
      <c r="I28" s="3">
        <f t="shared" si="4"/>
        <v>0.9809903878551981</v>
      </c>
      <c r="J28" s="3">
        <f t="shared" si="5"/>
        <v>4.9950568978048082</v>
      </c>
      <c r="K28" s="3">
        <f t="shared" si="6"/>
        <v>0.39957160371029093</v>
      </c>
      <c r="L28" s="3">
        <f t="shared" si="7"/>
        <v>4.6030809953051266</v>
      </c>
      <c r="M28" s="3">
        <f t="shared" si="8"/>
        <v>5.485484863457124E-3</v>
      </c>
    </row>
    <row r="29" spans="2:13" x14ac:dyDescent="0.45">
      <c r="B29">
        <v>5</v>
      </c>
      <c r="C29">
        <v>3</v>
      </c>
      <c r="D29">
        <f t="shared" si="0"/>
        <v>2</v>
      </c>
      <c r="E29">
        <f t="shared" si="1"/>
        <v>5</v>
      </c>
      <c r="F29">
        <f t="shared" si="2"/>
        <v>0.4</v>
      </c>
      <c r="G29" s="3">
        <v>-1.9044066288786715E-2</v>
      </c>
      <c r="H29" s="3">
        <f t="shared" si="3"/>
        <v>4.1809559337112132</v>
      </c>
      <c r="I29" s="3">
        <f t="shared" si="4"/>
        <v>2.0389251212453563</v>
      </c>
      <c r="J29" s="3">
        <f t="shared" si="5"/>
        <v>4.9950568978048082</v>
      </c>
      <c r="K29" s="3">
        <f t="shared" si="6"/>
        <v>0.39957160371029093</v>
      </c>
      <c r="L29" s="3">
        <f t="shared" si="7"/>
        <v>4.1803603172636015</v>
      </c>
      <c r="M29" s="3">
        <f t="shared" si="8"/>
        <v>-5.9561644761174648E-4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workbookViewId="0">
      <selection activeCell="M5" sqref="M5:M8"/>
    </sheetView>
  </sheetViews>
  <sheetFormatPr defaultRowHeight="14.25" x14ac:dyDescent="0.45"/>
  <cols>
    <col min="1" max="1" width="13.265625" customWidth="1"/>
  </cols>
  <sheetData>
    <row r="2" spans="1:19" x14ac:dyDescent="0.45">
      <c r="A2" s="1" t="s">
        <v>8</v>
      </c>
      <c r="B2">
        <v>3</v>
      </c>
    </row>
    <row r="3" spans="1:19" x14ac:dyDescent="0.45">
      <c r="A3" s="1" t="s">
        <v>9</v>
      </c>
      <c r="B3">
        <v>15</v>
      </c>
      <c r="F3">
        <f>SUM(F6:F8)</f>
        <v>0.9</v>
      </c>
      <c r="J3" s="1"/>
      <c r="K3" s="3"/>
      <c r="M3" s="1" t="s">
        <v>18</v>
      </c>
      <c r="N3" s="3">
        <f>SUM(N6:N8)</f>
        <v>0.90000000063158192</v>
      </c>
    </row>
    <row r="4" spans="1:19" x14ac:dyDescent="0.45">
      <c r="A4" s="1" t="s">
        <v>11</v>
      </c>
      <c r="B4">
        <v>0.01</v>
      </c>
    </row>
    <row r="5" spans="1:19" x14ac:dyDescent="0.45">
      <c r="B5" s="1" t="s">
        <v>0</v>
      </c>
      <c r="C5" s="1" t="s">
        <v>2</v>
      </c>
      <c r="D5" s="1" t="s">
        <v>1</v>
      </c>
      <c r="E5" s="1" t="s">
        <v>2</v>
      </c>
      <c r="F5" s="1" t="s">
        <v>3</v>
      </c>
      <c r="J5" s="1" t="s">
        <v>0</v>
      </c>
      <c r="K5" s="1" t="s">
        <v>2</v>
      </c>
      <c r="L5" s="1" t="s">
        <v>1</v>
      </c>
      <c r="M5" s="1" t="s">
        <v>2</v>
      </c>
      <c r="N5" s="1" t="s">
        <v>3</v>
      </c>
      <c r="Q5" s="1" t="s">
        <v>15</v>
      </c>
      <c r="R5" s="1" t="s">
        <v>16</v>
      </c>
      <c r="S5" s="1" t="s">
        <v>17</v>
      </c>
    </row>
    <row r="6" spans="1:19" x14ac:dyDescent="0.45">
      <c r="B6">
        <v>1</v>
      </c>
      <c r="C6">
        <v>-2</v>
      </c>
      <c r="D6">
        <v>1</v>
      </c>
      <c r="E6">
        <v>3</v>
      </c>
      <c r="F6">
        <v>0.2</v>
      </c>
      <c r="J6">
        <v>1</v>
      </c>
      <c r="K6" s="20">
        <f>-SUM(K7:K10)</f>
        <v>-2.001426555836904</v>
      </c>
      <c r="L6">
        <v>1</v>
      </c>
      <c r="M6" s="8">
        <v>2.9910035057273432</v>
      </c>
      <c r="N6" s="9">
        <v>0.20129846287885308</v>
      </c>
      <c r="Q6" s="14" t="e">
        <f ca="1">_xll.BA.RMSE(K6:K10,C6:C10)</f>
        <v>#NAME?</v>
      </c>
      <c r="R6" s="15" t="e">
        <f ca="1">_xll.BA.RMSE(M6:M8,E6:E8)</f>
        <v>#NAME?</v>
      </c>
      <c r="S6" s="16" t="e">
        <f ca="1">_xll.BA.RMSE(N6:N8,F6:F8)</f>
        <v>#NAME?</v>
      </c>
    </row>
    <row r="7" spans="1:19" x14ac:dyDescent="0.45">
      <c r="B7">
        <v>2</v>
      </c>
      <c r="C7">
        <v>-1</v>
      </c>
      <c r="D7">
        <v>2</v>
      </c>
      <c r="E7">
        <v>4</v>
      </c>
      <c r="F7">
        <v>0.3</v>
      </c>
      <c r="J7">
        <v>2</v>
      </c>
      <c r="K7" s="6">
        <v>-1.0048639601410572</v>
      </c>
      <c r="L7">
        <v>2</v>
      </c>
      <c r="M7" s="10">
        <v>3.9954344538792546</v>
      </c>
      <c r="N7" s="11">
        <v>0.2991291941564761</v>
      </c>
      <c r="P7" s="1" t="s">
        <v>11</v>
      </c>
    </row>
    <row r="8" spans="1:19" x14ac:dyDescent="0.45">
      <c r="B8">
        <v>3</v>
      </c>
      <c r="C8">
        <v>0</v>
      </c>
      <c r="D8">
        <v>3</v>
      </c>
      <c r="E8">
        <v>5</v>
      </c>
      <c r="F8">
        <v>0.4</v>
      </c>
      <c r="J8">
        <v>3</v>
      </c>
      <c r="K8" s="6">
        <v>-1.3625134806211806E-2</v>
      </c>
      <c r="L8">
        <v>3</v>
      </c>
      <c r="M8" s="12">
        <v>4.9950588935004916</v>
      </c>
      <c r="N8" s="13">
        <v>0.39957234359625271</v>
      </c>
      <c r="P8">
        <v>0.1</v>
      </c>
      <c r="Q8" s="2">
        <v>0.13302366525236936</v>
      </c>
      <c r="R8" s="2">
        <v>8.8546187803902929E-2</v>
      </c>
      <c r="S8" s="2">
        <v>2.3023034325111932E-2</v>
      </c>
    </row>
    <row r="9" spans="1:19" x14ac:dyDescent="0.45">
      <c r="B9">
        <v>4</v>
      </c>
      <c r="C9">
        <v>1</v>
      </c>
      <c r="J9">
        <v>4</v>
      </c>
      <c r="K9" s="6">
        <v>0.98099286626054139</v>
      </c>
      <c r="P9">
        <v>0.01</v>
      </c>
      <c r="Q9" s="2">
        <v>2.0434336916754364E-2</v>
      </c>
      <c r="R9" s="2">
        <v>6.486236528045022E-3</v>
      </c>
      <c r="S9" s="2">
        <v>9.3533118821335416E-4</v>
      </c>
    </row>
    <row r="10" spans="1:19" x14ac:dyDescent="0.45">
      <c r="B10">
        <v>5</v>
      </c>
      <c r="C10">
        <v>2</v>
      </c>
      <c r="J10">
        <v>5</v>
      </c>
      <c r="K10" s="7">
        <v>2.0389227845236317</v>
      </c>
      <c r="P10">
        <v>1E-3</v>
      </c>
      <c r="Q10" s="17">
        <v>1.555774112565408E-3</v>
      </c>
      <c r="R10" s="18">
        <v>6.6678323148327981E-4</v>
      </c>
      <c r="S10" s="19">
        <v>1.7018733252977742E-4</v>
      </c>
    </row>
    <row r="13" spans="1:19" x14ac:dyDescent="0.45">
      <c r="G13" s="3">
        <f ca="1">NORMSINV(RAND())*$B$4</f>
        <v>-3.3353889147394056E-3</v>
      </c>
      <c r="L13" s="1" t="s">
        <v>14</v>
      </c>
      <c r="M13" s="4" t="e">
        <f ca="1">_xll.BA.RMSE(M15:M29)</f>
        <v>#NAME?</v>
      </c>
    </row>
    <row r="14" spans="1:19" x14ac:dyDescent="0.45">
      <c r="B14" s="1" t="s">
        <v>0</v>
      </c>
      <c r="C14" s="1" t="s">
        <v>1</v>
      </c>
      <c r="D14" s="1" t="s">
        <v>5</v>
      </c>
      <c r="E14" s="1" t="s">
        <v>6</v>
      </c>
      <c r="F14" s="1" t="s">
        <v>7</v>
      </c>
      <c r="G14" s="1" t="s">
        <v>10</v>
      </c>
      <c r="H14" s="1" t="s">
        <v>4</v>
      </c>
      <c r="I14" s="1" t="s">
        <v>5</v>
      </c>
      <c r="J14" s="1" t="s">
        <v>6</v>
      </c>
      <c r="K14" s="1" t="s">
        <v>7</v>
      </c>
      <c r="L14" s="1" t="s">
        <v>12</v>
      </c>
      <c r="M14" s="1" t="s">
        <v>13</v>
      </c>
    </row>
    <row r="15" spans="1:19" x14ac:dyDescent="0.45">
      <c r="B15">
        <v>1</v>
      </c>
      <c r="C15">
        <v>1</v>
      </c>
      <c r="D15">
        <f>INDEX($C$6:$C$10,B15)</f>
        <v>-2</v>
      </c>
      <c r="E15">
        <f>INDEX($E$6:$E$8,C15)</f>
        <v>3</v>
      </c>
      <c r="F15">
        <f>INDEX($F$6:$F$8,C15)</f>
        <v>0.2</v>
      </c>
      <c r="G15" s="3">
        <v>1.0840145088646374E-3</v>
      </c>
      <c r="H15" s="3">
        <f>E15-D15*F15+G15</f>
        <v>3.4010840145088643</v>
      </c>
      <c r="I15" s="3">
        <f>INDEX($K$6:$K$10,B15)</f>
        <v>-2.001426555836904</v>
      </c>
      <c r="J15" s="3">
        <f>INDEX($M$6:$M$8,C15)</f>
        <v>2.9910035057273432</v>
      </c>
      <c r="K15" s="3">
        <f>INDEX($N$6:$N$8,C15)</f>
        <v>0.20129846287885308</v>
      </c>
      <c r="L15" s="3">
        <f>J15-I15*K15</f>
        <v>3.3938875949822291</v>
      </c>
      <c r="M15" s="3">
        <f>L15-H15</f>
        <v>-7.1964195266351894E-3</v>
      </c>
    </row>
    <row r="16" spans="1:19" x14ac:dyDescent="0.45">
      <c r="B16">
        <v>2</v>
      </c>
      <c r="C16">
        <v>1</v>
      </c>
      <c r="D16">
        <f t="shared" ref="D16:D29" si="0">INDEX($C$6:$C$10,B16)</f>
        <v>-1</v>
      </c>
      <c r="E16">
        <f t="shared" ref="E16:E29" si="1">INDEX($E$6:$E$8,C16)</f>
        <v>3</v>
      </c>
      <c r="F16">
        <f t="shared" ref="F16:F29" si="2">INDEX($F$6:$F$8,C16)</f>
        <v>0.2</v>
      </c>
      <c r="G16" s="3">
        <v>-9.3372962895087123E-3</v>
      </c>
      <c r="H16" s="3">
        <f t="shared" ref="H16:H29" si="3">E16-D16*F16+G16</f>
        <v>3.1906627037104913</v>
      </c>
      <c r="I16" s="3">
        <f t="shared" ref="I16:I29" si="4">INDEX($K$6:$K$10,B16)</f>
        <v>-1.0048639601410572</v>
      </c>
      <c r="J16" s="3">
        <f t="shared" ref="J16:J29" si="5">INDEX($M$6:$M$8,C16)</f>
        <v>2.9910035057273432</v>
      </c>
      <c r="K16" s="3">
        <f t="shared" ref="K16:K29" si="6">INDEX($N$6:$N$8,C16)</f>
        <v>0.20129846287885308</v>
      </c>
      <c r="L16" s="3">
        <f t="shared" ref="L16:L29" si="7">J16-I16*K16</f>
        <v>3.193281076306095</v>
      </c>
      <c r="M16" s="3">
        <f t="shared" ref="M16:M29" si="8">L16-H16</f>
        <v>2.6183725956037129E-3</v>
      </c>
    </row>
    <row r="17" spans="2:13" x14ac:dyDescent="0.45">
      <c r="B17">
        <v>3</v>
      </c>
      <c r="C17">
        <v>1</v>
      </c>
      <c r="D17">
        <f t="shared" si="0"/>
        <v>0</v>
      </c>
      <c r="E17">
        <f t="shared" si="1"/>
        <v>3</v>
      </c>
      <c r="F17">
        <f t="shared" si="2"/>
        <v>0.2</v>
      </c>
      <c r="G17" s="3">
        <v>-1.8602634742220642E-2</v>
      </c>
      <c r="H17" s="3">
        <f t="shared" si="3"/>
        <v>2.9813973652577794</v>
      </c>
      <c r="I17" s="3">
        <f t="shared" si="4"/>
        <v>-1.3625134806211806E-2</v>
      </c>
      <c r="J17" s="3">
        <f t="shared" si="5"/>
        <v>2.9910035057273432</v>
      </c>
      <c r="K17" s="3">
        <f t="shared" si="6"/>
        <v>0.20129846287885308</v>
      </c>
      <c r="L17" s="3">
        <f t="shared" si="7"/>
        <v>2.993746224420351</v>
      </c>
      <c r="M17" s="3">
        <f t="shared" si="8"/>
        <v>1.2348859162571557E-2</v>
      </c>
    </row>
    <row r="18" spans="2:13" x14ac:dyDescent="0.45">
      <c r="B18">
        <v>4</v>
      </c>
      <c r="C18">
        <v>1</v>
      </c>
      <c r="D18">
        <f t="shared" si="0"/>
        <v>1</v>
      </c>
      <c r="E18">
        <f t="shared" si="1"/>
        <v>3</v>
      </c>
      <c r="F18">
        <f t="shared" si="2"/>
        <v>0.2</v>
      </c>
      <c r="G18" s="3">
        <v>-2.4374843718422095E-3</v>
      </c>
      <c r="H18" s="3">
        <f t="shared" si="3"/>
        <v>2.7975625156281576</v>
      </c>
      <c r="I18" s="3">
        <f t="shared" si="4"/>
        <v>0.98099286626054139</v>
      </c>
      <c r="J18" s="3">
        <f t="shared" si="5"/>
        <v>2.9910035057273432</v>
      </c>
      <c r="K18" s="3">
        <f t="shared" si="6"/>
        <v>0.20129846287885308</v>
      </c>
      <c r="L18" s="3">
        <f t="shared" si="7"/>
        <v>2.7935311496539761</v>
      </c>
      <c r="M18" s="3">
        <f t="shared" si="8"/>
        <v>-4.0313659741815222E-3</v>
      </c>
    </row>
    <row r="19" spans="2:13" x14ac:dyDescent="0.45">
      <c r="B19">
        <v>5</v>
      </c>
      <c r="C19">
        <v>1</v>
      </c>
      <c r="D19">
        <f t="shared" si="0"/>
        <v>2</v>
      </c>
      <c r="E19">
        <f t="shared" si="1"/>
        <v>3</v>
      </c>
      <c r="F19">
        <f t="shared" si="2"/>
        <v>0.2</v>
      </c>
      <c r="G19" s="3">
        <v>-1.5673966811886268E-2</v>
      </c>
      <c r="H19" s="3">
        <f t="shared" si="3"/>
        <v>2.5843260331881139</v>
      </c>
      <c r="I19" s="3">
        <f t="shared" si="4"/>
        <v>2.0389227845236317</v>
      </c>
      <c r="J19" s="3">
        <f t="shared" si="5"/>
        <v>2.9910035057273432</v>
      </c>
      <c r="K19" s="3">
        <f t="shared" si="6"/>
        <v>0.20129846287885308</v>
      </c>
      <c r="L19" s="3">
        <f t="shared" si="7"/>
        <v>2.5805714832740652</v>
      </c>
      <c r="M19" s="3">
        <f t="shared" si="8"/>
        <v>-3.754549914048777E-3</v>
      </c>
    </row>
    <row r="20" spans="2:13" x14ac:dyDescent="0.45">
      <c r="B20">
        <v>1</v>
      </c>
      <c r="C20">
        <v>2</v>
      </c>
      <c r="D20">
        <f t="shared" si="0"/>
        <v>-2</v>
      </c>
      <c r="E20">
        <f t="shared" si="1"/>
        <v>4</v>
      </c>
      <c r="F20">
        <f t="shared" si="2"/>
        <v>0.3</v>
      </c>
      <c r="G20" s="3">
        <v>-5.258112508915419E-3</v>
      </c>
      <c r="H20" s="3">
        <f t="shared" si="3"/>
        <v>4.5947418874910841</v>
      </c>
      <c r="I20" s="3">
        <f t="shared" si="4"/>
        <v>-2.001426555836904</v>
      </c>
      <c r="J20" s="3">
        <f t="shared" si="5"/>
        <v>3.9954344538792546</v>
      </c>
      <c r="K20" s="3">
        <f t="shared" si="6"/>
        <v>0.2991291941564761</v>
      </c>
      <c r="L20" s="3">
        <f t="shared" si="7"/>
        <v>4.5941195666901189</v>
      </c>
      <c r="M20" s="3">
        <f t="shared" si="8"/>
        <v>-6.2232080096524811E-4</v>
      </c>
    </row>
    <row r="21" spans="2:13" x14ac:dyDescent="0.45">
      <c r="B21">
        <v>2</v>
      </c>
      <c r="C21">
        <v>2</v>
      </c>
      <c r="D21">
        <f t="shared" si="0"/>
        <v>-1</v>
      </c>
      <c r="E21">
        <f t="shared" si="1"/>
        <v>4</v>
      </c>
      <c r="F21">
        <f t="shared" si="2"/>
        <v>0.3</v>
      </c>
      <c r="G21" s="3">
        <v>-7.4543219871864852E-3</v>
      </c>
      <c r="H21" s="3">
        <f t="shared" si="3"/>
        <v>4.2925456780128135</v>
      </c>
      <c r="I21" s="3">
        <f t="shared" si="4"/>
        <v>-1.0048639601410572</v>
      </c>
      <c r="J21" s="3">
        <f t="shared" si="5"/>
        <v>3.9954344538792546</v>
      </c>
      <c r="K21" s="3">
        <f t="shared" si="6"/>
        <v>0.2991291941564761</v>
      </c>
      <c r="L21" s="3">
        <f t="shared" si="7"/>
        <v>4.2960186005131344</v>
      </c>
      <c r="M21" s="3">
        <f t="shared" si="8"/>
        <v>3.4729225003209407E-3</v>
      </c>
    </row>
    <row r="22" spans="2:13" x14ac:dyDescent="0.45">
      <c r="B22">
        <v>3</v>
      </c>
      <c r="C22">
        <v>2</v>
      </c>
      <c r="D22">
        <f t="shared" si="0"/>
        <v>0</v>
      </c>
      <c r="E22">
        <f t="shared" si="1"/>
        <v>4</v>
      </c>
      <c r="F22">
        <f t="shared" si="2"/>
        <v>0.3</v>
      </c>
      <c r="G22" s="3">
        <v>1.0626883128944575E-3</v>
      </c>
      <c r="H22" s="3">
        <f t="shared" si="3"/>
        <v>4.0010626883128948</v>
      </c>
      <c r="I22" s="3">
        <f t="shared" si="4"/>
        <v>-1.3625134806211806E-2</v>
      </c>
      <c r="J22" s="3">
        <f t="shared" si="5"/>
        <v>3.9954344538792546</v>
      </c>
      <c r="K22" s="3">
        <f t="shared" si="6"/>
        <v>0.2991291941564761</v>
      </c>
      <c r="L22" s="3">
        <f t="shared" si="7"/>
        <v>3.99951012947411</v>
      </c>
      <c r="M22" s="3">
        <f t="shared" si="8"/>
        <v>-1.5525588387848011E-3</v>
      </c>
    </row>
    <row r="23" spans="2:13" x14ac:dyDescent="0.45">
      <c r="B23">
        <v>4</v>
      </c>
      <c r="C23">
        <v>2</v>
      </c>
      <c r="D23">
        <f t="shared" si="0"/>
        <v>1</v>
      </c>
      <c r="E23">
        <f t="shared" si="1"/>
        <v>4</v>
      </c>
      <c r="F23">
        <f t="shared" si="2"/>
        <v>0.3</v>
      </c>
      <c r="G23" s="3">
        <v>6.6140993307040067E-3</v>
      </c>
      <c r="H23" s="3">
        <f t="shared" si="3"/>
        <v>3.7066140993307042</v>
      </c>
      <c r="I23" s="3">
        <f t="shared" si="4"/>
        <v>0.98099286626054139</v>
      </c>
      <c r="J23" s="3">
        <f t="shared" si="5"/>
        <v>3.9954344538792546</v>
      </c>
      <c r="K23" s="3">
        <f t="shared" si="6"/>
        <v>0.2991291941564761</v>
      </c>
      <c r="L23" s="3">
        <f t="shared" si="7"/>
        <v>3.7019908483214872</v>
      </c>
      <c r="M23" s="3">
        <f t="shared" si="8"/>
        <v>-4.6232510092170109E-3</v>
      </c>
    </row>
    <row r="24" spans="2:13" x14ac:dyDescent="0.45">
      <c r="B24">
        <v>5</v>
      </c>
      <c r="C24">
        <v>2</v>
      </c>
      <c r="D24">
        <f t="shared" si="0"/>
        <v>2</v>
      </c>
      <c r="E24">
        <f t="shared" si="1"/>
        <v>4</v>
      </c>
      <c r="F24">
        <f t="shared" si="2"/>
        <v>0.3</v>
      </c>
      <c r="G24" s="3">
        <v>-1.7784654937753396E-2</v>
      </c>
      <c r="H24" s="3">
        <f t="shared" si="3"/>
        <v>3.3822153450622463</v>
      </c>
      <c r="I24" s="3">
        <f t="shared" si="4"/>
        <v>2.0389227845236317</v>
      </c>
      <c r="J24" s="3">
        <f t="shared" si="5"/>
        <v>3.9954344538792546</v>
      </c>
      <c r="K24" s="3">
        <f t="shared" si="6"/>
        <v>0.2991291941564761</v>
      </c>
      <c r="L24" s="3">
        <f t="shared" si="7"/>
        <v>3.3855331243974223</v>
      </c>
      <c r="M24" s="3">
        <f t="shared" si="8"/>
        <v>3.3177793351759632E-3</v>
      </c>
    </row>
    <row r="25" spans="2:13" x14ac:dyDescent="0.45">
      <c r="B25">
        <v>1</v>
      </c>
      <c r="C25">
        <v>3</v>
      </c>
      <c r="D25">
        <f t="shared" si="0"/>
        <v>-2</v>
      </c>
      <c r="E25">
        <f t="shared" si="1"/>
        <v>5</v>
      </c>
      <c r="F25">
        <f t="shared" si="2"/>
        <v>0.4</v>
      </c>
      <c r="G25" s="3">
        <v>-9.3130760302752667E-3</v>
      </c>
      <c r="H25" s="3">
        <f t="shared" si="3"/>
        <v>5.7906869239697247</v>
      </c>
      <c r="I25" s="3">
        <f t="shared" si="4"/>
        <v>-2.001426555836904</v>
      </c>
      <c r="J25" s="3">
        <f t="shared" si="5"/>
        <v>4.9950588935004916</v>
      </c>
      <c r="K25" s="3">
        <f t="shared" si="6"/>
        <v>0.39957234359625271</v>
      </c>
      <c r="L25" s="3">
        <f t="shared" si="7"/>
        <v>5.7947735929520192</v>
      </c>
      <c r="M25" s="3">
        <f t="shared" si="8"/>
        <v>4.0866689822944835E-3</v>
      </c>
    </row>
    <row r="26" spans="2:13" x14ac:dyDescent="0.45">
      <c r="B26">
        <v>2</v>
      </c>
      <c r="C26">
        <v>3</v>
      </c>
      <c r="D26">
        <f t="shared" si="0"/>
        <v>-1</v>
      </c>
      <c r="E26">
        <f t="shared" si="1"/>
        <v>5</v>
      </c>
      <c r="F26">
        <f t="shared" si="2"/>
        <v>0.4</v>
      </c>
      <c r="G26" s="3">
        <v>4.9921922489463717E-4</v>
      </c>
      <c r="H26" s="3">
        <f t="shared" si="3"/>
        <v>5.4004992192248951</v>
      </c>
      <c r="I26" s="3">
        <f t="shared" si="4"/>
        <v>-1.0048639601410572</v>
      </c>
      <c r="J26" s="3">
        <f t="shared" si="5"/>
        <v>4.9950588935004916</v>
      </c>
      <c r="K26" s="3">
        <f t="shared" si="6"/>
        <v>0.39957234359625271</v>
      </c>
      <c r="L26" s="3">
        <f t="shared" si="7"/>
        <v>5.3965747410494656</v>
      </c>
      <c r="M26" s="3">
        <f t="shared" si="8"/>
        <v>-3.9244781754295133E-3</v>
      </c>
    </row>
    <row r="27" spans="2:13" x14ac:dyDescent="0.45">
      <c r="B27">
        <v>3</v>
      </c>
      <c r="C27">
        <v>3</v>
      </c>
      <c r="D27">
        <f t="shared" si="0"/>
        <v>0</v>
      </c>
      <c r="E27">
        <f t="shared" si="1"/>
        <v>5</v>
      </c>
      <c r="F27">
        <f t="shared" si="2"/>
        <v>0.4</v>
      </c>
      <c r="G27" s="3">
        <v>5.5686543208195325E-3</v>
      </c>
      <c r="H27" s="3">
        <f t="shared" si="3"/>
        <v>5.0055686543208191</v>
      </c>
      <c r="I27" s="3">
        <f t="shared" si="4"/>
        <v>-1.3625134806211806E-2</v>
      </c>
      <c r="J27" s="3">
        <f t="shared" si="5"/>
        <v>4.9950588935004916</v>
      </c>
      <c r="K27" s="3">
        <f t="shared" si="6"/>
        <v>0.39957234359625271</v>
      </c>
      <c r="L27" s="3">
        <f t="shared" si="7"/>
        <v>5.0005031205468242</v>
      </c>
      <c r="M27" s="3">
        <f t="shared" si="8"/>
        <v>-5.0655337739948791E-3</v>
      </c>
    </row>
    <row r="28" spans="2:13" x14ac:dyDescent="0.45">
      <c r="B28">
        <v>4</v>
      </c>
      <c r="C28">
        <v>3</v>
      </c>
      <c r="D28">
        <f t="shared" si="0"/>
        <v>1</v>
      </c>
      <c r="E28">
        <f t="shared" si="1"/>
        <v>5</v>
      </c>
      <c r="F28">
        <f t="shared" si="2"/>
        <v>0.4</v>
      </c>
      <c r="G28" s="3">
        <v>-2.4044895583303903E-3</v>
      </c>
      <c r="H28" s="3">
        <f t="shared" si="3"/>
        <v>4.5975955104416695</v>
      </c>
      <c r="I28" s="3">
        <f t="shared" si="4"/>
        <v>0.98099286626054139</v>
      </c>
      <c r="J28" s="3">
        <f t="shared" si="5"/>
        <v>4.9950588935004916</v>
      </c>
      <c r="K28" s="3">
        <f t="shared" si="6"/>
        <v>0.39957234359625271</v>
      </c>
      <c r="L28" s="3">
        <f t="shared" si="7"/>
        <v>4.603081274877562</v>
      </c>
      <c r="M28" s="3">
        <f t="shared" si="8"/>
        <v>5.4857644358925484E-3</v>
      </c>
    </row>
    <row r="29" spans="2:13" x14ac:dyDescent="0.45">
      <c r="B29">
        <v>5</v>
      </c>
      <c r="C29">
        <v>3</v>
      </c>
      <c r="D29">
        <f t="shared" si="0"/>
        <v>2</v>
      </c>
      <c r="E29">
        <f t="shared" si="1"/>
        <v>5</v>
      </c>
      <c r="F29">
        <f t="shared" si="2"/>
        <v>0.4</v>
      </c>
      <c r="G29" s="3">
        <v>-1.9044066288786715E-2</v>
      </c>
      <c r="H29" s="3">
        <f t="shared" si="3"/>
        <v>4.1809559337112132</v>
      </c>
      <c r="I29" s="3">
        <f t="shared" si="4"/>
        <v>2.0389227845236317</v>
      </c>
      <c r="J29" s="3">
        <f t="shared" si="5"/>
        <v>4.9950588935004916</v>
      </c>
      <c r="K29" s="3">
        <f t="shared" si="6"/>
        <v>0.39957234359625271</v>
      </c>
      <c r="L29" s="3">
        <f t="shared" si="7"/>
        <v>4.180361738076587</v>
      </c>
      <c r="M29" s="3">
        <f t="shared" si="8"/>
        <v>-5.9419563462626002E-4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workbookViewId="0">
      <selection activeCell="C2" sqref="C2"/>
    </sheetView>
  </sheetViews>
  <sheetFormatPr defaultRowHeight="14.25" x14ac:dyDescent="0.45"/>
  <cols>
    <col min="1" max="1" width="13.265625" customWidth="1"/>
  </cols>
  <sheetData>
    <row r="2" spans="1:19" x14ac:dyDescent="0.45">
      <c r="A2" s="1" t="s">
        <v>8</v>
      </c>
      <c r="B2">
        <v>3</v>
      </c>
    </row>
    <row r="3" spans="1:19" x14ac:dyDescent="0.45">
      <c r="A3" s="1" t="s">
        <v>9</v>
      </c>
      <c r="B3">
        <v>15</v>
      </c>
      <c r="F3">
        <f>SUM(F6:F8)</f>
        <v>0.9</v>
      </c>
      <c r="J3" s="1" t="s">
        <v>2</v>
      </c>
      <c r="K3" s="3">
        <f>AVERAGE(K6:K10)</f>
        <v>3.9959633379993418E-10</v>
      </c>
      <c r="L3" s="1"/>
      <c r="M3" s="3">
        <f>AVERAGE(M6:M10)</f>
        <v>3.9999735749837559</v>
      </c>
      <c r="N3" s="3"/>
    </row>
    <row r="4" spans="1:19" x14ac:dyDescent="0.45">
      <c r="A4" s="1" t="s">
        <v>11</v>
      </c>
      <c r="B4">
        <v>1E-3</v>
      </c>
    </row>
    <row r="5" spans="1:19" x14ac:dyDescent="0.45">
      <c r="B5" s="1" t="s">
        <v>0</v>
      </c>
      <c r="C5" s="1" t="s">
        <v>2</v>
      </c>
      <c r="D5" s="1" t="s">
        <v>1</v>
      </c>
      <c r="E5" s="1" t="s">
        <v>2</v>
      </c>
      <c r="F5" s="1" t="s">
        <v>3</v>
      </c>
      <c r="J5" s="1" t="s">
        <v>0</v>
      </c>
      <c r="K5" s="1" t="s">
        <v>2</v>
      </c>
      <c r="L5" s="1" t="s">
        <v>1</v>
      </c>
      <c r="M5" s="1" t="s">
        <v>2</v>
      </c>
      <c r="N5" s="1" t="s">
        <v>3</v>
      </c>
      <c r="Q5" s="1" t="s">
        <v>15</v>
      </c>
      <c r="R5" s="1" t="s">
        <v>16</v>
      </c>
      <c r="S5" s="1" t="s">
        <v>17</v>
      </c>
    </row>
    <row r="6" spans="1:19" x14ac:dyDescent="0.45">
      <c r="B6">
        <v>1</v>
      </c>
      <c r="C6">
        <v>-2</v>
      </c>
      <c r="D6">
        <v>1</v>
      </c>
      <c r="E6">
        <v>3</v>
      </c>
      <c r="F6">
        <v>0.2</v>
      </c>
      <c r="J6">
        <v>1</v>
      </c>
      <c r="K6" s="5">
        <v>-0.99228139717493513</v>
      </c>
      <c r="L6">
        <v>1</v>
      </c>
      <c r="M6" s="8">
        <v>2.9999692614552722</v>
      </c>
      <c r="N6" s="9">
        <v>0.40267846505300259</v>
      </c>
      <c r="Q6" s="14" t="e">
        <f ca="1">_xll.BA.RMSE(K6:K10,C6:C10)</f>
        <v>#NAME?</v>
      </c>
      <c r="R6" s="15" t="e">
        <f ca="1">_xll.BA.RMSE(M6:M8,E6:E8)</f>
        <v>#NAME?</v>
      </c>
      <c r="S6" s="16" t="e">
        <f ca="1">_xll.BA.RMSE(N6:N8,F6:F8)</f>
        <v>#NAME?</v>
      </c>
    </row>
    <row r="7" spans="1:19" x14ac:dyDescent="0.45">
      <c r="B7">
        <v>2</v>
      </c>
      <c r="C7">
        <v>-1</v>
      </c>
      <c r="D7">
        <v>2</v>
      </c>
      <c r="E7">
        <v>4</v>
      </c>
      <c r="F7">
        <v>0.3</v>
      </c>
      <c r="J7">
        <v>2</v>
      </c>
      <c r="K7" s="6">
        <v>-0.49643489326742757</v>
      </c>
      <c r="L7">
        <v>2</v>
      </c>
      <c r="M7" s="10">
        <v>4.000135125688062</v>
      </c>
      <c r="N7" s="11">
        <v>0.60327116905484324</v>
      </c>
      <c r="P7" s="1" t="s">
        <v>11</v>
      </c>
    </row>
    <row r="8" spans="1:19" x14ac:dyDescent="0.45">
      <c r="B8">
        <v>3</v>
      </c>
      <c r="C8">
        <v>0</v>
      </c>
      <c r="D8">
        <v>3</v>
      </c>
      <c r="E8">
        <v>5</v>
      </c>
      <c r="F8">
        <v>0.4</v>
      </c>
      <c r="J8">
        <v>3</v>
      </c>
      <c r="K8" s="6">
        <v>-4.1628488666215266E-4</v>
      </c>
      <c r="L8">
        <v>3</v>
      </c>
      <c r="M8" s="12">
        <v>4.9998163378079337</v>
      </c>
      <c r="N8" s="13">
        <v>0.8060542021608621</v>
      </c>
      <c r="P8">
        <v>0.1</v>
      </c>
      <c r="Q8" s="2"/>
      <c r="R8" s="2"/>
      <c r="S8" s="2"/>
    </row>
    <row r="9" spans="1:19" x14ac:dyDescent="0.45">
      <c r="B9">
        <v>4</v>
      </c>
      <c r="C9">
        <v>1</v>
      </c>
      <c r="J9">
        <v>4</v>
      </c>
      <c r="K9" s="6">
        <v>0.49490618845865914</v>
      </c>
      <c r="P9">
        <v>0.01</v>
      </c>
      <c r="Q9" s="2">
        <v>0.75094860491104409</v>
      </c>
      <c r="R9" s="2">
        <v>6.4832521612419947E-3</v>
      </c>
      <c r="S9" s="2">
        <v>0.3559880932884506</v>
      </c>
    </row>
    <row r="10" spans="1:19" x14ac:dyDescent="0.45">
      <c r="B10">
        <v>5</v>
      </c>
      <c r="C10">
        <v>2</v>
      </c>
      <c r="J10">
        <v>5</v>
      </c>
      <c r="K10" s="7">
        <v>0.99422638886834747</v>
      </c>
      <c r="P10">
        <v>1E-3</v>
      </c>
      <c r="Q10" s="17">
        <v>0.7121481710708184</v>
      </c>
      <c r="R10" s="18">
        <v>1.3283524946440346E-4</v>
      </c>
      <c r="S10" s="19">
        <v>0.31513593747705487</v>
      </c>
    </row>
    <row r="11" spans="1:19" x14ac:dyDescent="0.45">
      <c r="G11" s="1" t="s">
        <v>2</v>
      </c>
      <c r="H11" s="3">
        <f>AVERAGE(H15:H29)</f>
        <v>3.9999735750179268</v>
      </c>
    </row>
    <row r="13" spans="1:19" x14ac:dyDescent="0.45">
      <c r="G13" s="3">
        <f ca="1">NORMSINV(RAND())*$B$4</f>
        <v>-1.0914533293243031E-3</v>
      </c>
      <c r="L13" s="1" t="s">
        <v>14</v>
      </c>
      <c r="M13" s="4" t="e">
        <f ca="1">_xll.BA.RMSE(M15:M29)</f>
        <v>#NAME?</v>
      </c>
    </row>
    <row r="14" spans="1:19" x14ac:dyDescent="0.45">
      <c r="B14" s="1" t="s">
        <v>0</v>
      </c>
      <c r="C14" s="1" t="s">
        <v>1</v>
      </c>
      <c r="D14" s="1" t="s">
        <v>5</v>
      </c>
      <c r="E14" s="1" t="s">
        <v>6</v>
      </c>
      <c r="F14" s="1" t="s">
        <v>7</v>
      </c>
      <c r="G14" s="1" t="s">
        <v>10</v>
      </c>
      <c r="H14" s="1" t="s">
        <v>4</v>
      </c>
      <c r="I14" s="1" t="s">
        <v>5</v>
      </c>
      <c r="J14" s="1" t="s">
        <v>6</v>
      </c>
      <c r="K14" s="1" t="s">
        <v>7</v>
      </c>
      <c r="L14" s="1" t="s">
        <v>12</v>
      </c>
      <c r="M14" s="1" t="s">
        <v>13</v>
      </c>
    </row>
    <row r="15" spans="1:19" x14ac:dyDescent="0.45">
      <c r="B15">
        <v>1</v>
      </c>
      <c r="C15">
        <v>1</v>
      </c>
      <c r="D15">
        <f>INDEX($C$6:$C$10,B15)</f>
        <v>-2</v>
      </c>
      <c r="E15">
        <f>INDEX($E$6:$E$8,C15)</f>
        <v>3</v>
      </c>
      <c r="F15">
        <f>INDEX($F$6:$F$8,C15)</f>
        <v>0.2</v>
      </c>
      <c r="G15" s="3">
        <v>1.3410760793538557E-5</v>
      </c>
      <c r="H15" s="3">
        <f>E15-D15*F15+G15</f>
        <v>3.4000134107607933</v>
      </c>
      <c r="I15" s="3">
        <f>INDEX($K$6:$K$10,B15)</f>
        <v>-0.99228139717493513</v>
      </c>
      <c r="J15" s="3">
        <f>INDEX($M$6:$M$8,C15)</f>
        <v>2.9999692614552722</v>
      </c>
      <c r="K15" s="3">
        <f>INDEX($N$6:$N$8,C15)</f>
        <v>0.40267846505300259</v>
      </c>
      <c r="L15" s="3">
        <f>J15-I15*K15</f>
        <v>3.399539611370324</v>
      </c>
      <c r="M15" s="3">
        <f>L15-H15</f>
        <v>-4.7379939046932051E-4</v>
      </c>
    </row>
    <row r="16" spans="1:19" x14ac:dyDescent="0.45">
      <c r="B16">
        <v>2</v>
      </c>
      <c r="C16">
        <v>1</v>
      </c>
      <c r="D16">
        <f t="shared" ref="D16:D29" si="0">INDEX($C$6:$C$10,B16)</f>
        <v>-1</v>
      </c>
      <c r="E16">
        <f t="shared" ref="E16:E29" si="1">INDEX($E$6:$E$8,C16)</f>
        <v>3</v>
      </c>
      <c r="F16">
        <f t="shared" ref="F16:F29" si="2">INDEX($F$6:$F$8,C16)</f>
        <v>0.2</v>
      </c>
      <c r="G16" s="3">
        <v>-5.9584963434786218E-4</v>
      </c>
      <c r="H16" s="3">
        <f t="shared" ref="H16:H29" si="3">E16-D16*F16+G16</f>
        <v>3.1994041503656523</v>
      </c>
      <c r="I16" s="3">
        <f t="shared" ref="I16:I29" si="4">INDEX($K$6:$K$10,B16)</f>
        <v>-0.49643489326742757</v>
      </c>
      <c r="J16" s="3">
        <f t="shared" ref="J16:J29" si="5">INDEX($M$6:$M$8,C16)</f>
        <v>2.9999692614552722</v>
      </c>
      <c r="K16" s="3">
        <f t="shared" ref="K16:K29" si="6">INDEX($N$6:$N$8,C16)</f>
        <v>0.40267846505300259</v>
      </c>
      <c r="L16" s="3">
        <f t="shared" ref="L16:L29" si="7">J16-I16*K16</f>
        <v>3.1998729022749512</v>
      </c>
      <c r="M16" s="3">
        <f t="shared" ref="M16:M29" si="8">L16-H16</f>
        <v>4.6875190929895894E-4</v>
      </c>
    </row>
    <row r="17" spans="2:13" x14ac:dyDescent="0.45">
      <c r="B17">
        <v>3</v>
      </c>
      <c r="C17">
        <v>1</v>
      </c>
      <c r="D17">
        <f t="shared" si="0"/>
        <v>0</v>
      </c>
      <c r="E17">
        <f t="shared" si="1"/>
        <v>3</v>
      </c>
      <c r="F17">
        <f t="shared" si="2"/>
        <v>0.2</v>
      </c>
      <c r="G17" s="3">
        <v>7.6565010607719519E-5</v>
      </c>
      <c r="H17" s="3">
        <f t="shared" si="3"/>
        <v>3.0000765650106076</v>
      </c>
      <c r="I17" s="3">
        <f t="shared" si="4"/>
        <v>-4.1628488666215266E-4</v>
      </c>
      <c r="J17" s="3">
        <f t="shared" si="5"/>
        <v>2.9999692614552722</v>
      </c>
      <c r="K17" s="3">
        <f t="shared" si="6"/>
        <v>0.40267846505300259</v>
      </c>
      <c r="L17" s="3">
        <f t="shared" si="7"/>
        <v>3.0001368904144581</v>
      </c>
      <c r="M17" s="3">
        <f t="shared" si="8"/>
        <v>6.0325403850480797E-5</v>
      </c>
    </row>
    <row r="18" spans="2:13" x14ac:dyDescent="0.45">
      <c r="B18">
        <v>4</v>
      </c>
      <c r="C18">
        <v>1</v>
      </c>
      <c r="D18">
        <f t="shared" si="0"/>
        <v>1</v>
      </c>
      <c r="E18">
        <f t="shared" si="1"/>
        <v>3</v>
      </c>
      <c r="F18">
        <f t="shared" si="2"/>
        <v>0.2</v>
      </c>
      <c r="G18" s="3">
        <v>3.1281590460684319E-4</v>
      </c>
      <c r="H18" s="3">
        <f t="shared" si="3"/>
        <v>2.8003128159046065</v>
      </c>
      <c r="I18" s="3">
        <f t="shared" si="4"/>
        <v>0.49490618845865914</v>
      </c>
      <c r="J18" s="3">
        <f t="shared" si="5"/>
        <v>2.9999692614552722</v>
      </c>
      <c r="K18" s="3">
        <f t="shared" si="6"/>
        <v>0.40267846505300259</v>
      </c>
      <c r="L18" s="3">
        <f t="shared" si="7"/>
        <v>2.8006811971415075</v>
      </c>
      <c r="M18" s="3">
        <f t="shared" si="8"/>
        <v>3.6838123690108304E-4</v>
      </c>
    </row>
    <row r="19" spans="2:13" x14ac:dyDescent="0.45">
      <c r="B19">
        <v>5</v>
      </c>
      <c r="C19">
        <v>1</v>
      </c>
      <c r="D19">
        <f t="shared" si="0"/>
        <v>2</v>
      </c>
      <c r="E19">
        <f t="shared" si="1"/>
        <v>3</v>
      </c>
      <c r="F19">
        <f t="shared" si="2"/>
        <v>0.2</v>
      </c>
      <c r="G19" s="3">
        <v>3.2572500373447855E-5</v>
      </c>
      <c r="H19" s="3">
        <f t="shared" si="3"/>
        <v>2.6000325725003735</v>
      </c>
      <c r="I19" s="3">
        <f t="shared" si="4"/>
        <v>0.99422638886834747</v>
      </c>
      <c r="J19" s="3">
        <f t="shared" si="5"/>
        <v>2.9999692614552722</v>
      </c>
      <c r="K19" s="3">
        <f t="shared" si="6"/>
        <v>0.40267846505300259</v>
      </c>
      <c r="L19" s="3">
        <f t="shared" si="7"/>
        <v>2.5996157052705762</v>
      </c>
      <c r="M19" s="3">
        <f t="shared" si="8"/>
        <v>-4.1686722979727975E-4</v>
      </c>
    </row>
    <row r="20" spans="2:13" x14ac:dyDescent="0.45">
      <c r="B20">
        <v>1</v>
      </c>
      <c r="C20">
        <v>2</v>
      </c>
      <c r="D20">
        <f t="shared" si="0"/>
        <v>-2</v>
      </c>
      <c r="E20">
        <f t="shared" si="1"/>
        <v>4</v>
      </c>
      <c r="F20">
        <f t="shared" si="2"/>
        <v>0.3</v>
      </c>
      <c r="G20" s="3">
        <v>-1.3126045516121993E-3</v>
      </c>
      <c r="H20" s="3">
        <f t="shared" si="3"/>
        <v>4.5986873954483878</v>
      </c>
      <c r="I20" s="3">
        <f t="shared" si="4"/>
        <v>-0.99228139717493513</v>
      </c>
      <c r="J20" s="3">
        <f t="shared" si="5"/>
        <v>4.000135125688062</v>
      </c>
      <c r="K20" s="3">
        <f t="shared" si="6"/>
        <v>0.60327116905484324</v>
      </c>
      <c r="L20" s="3">
        <f t="shared" si="7"/>
        <v>4.5987498841931584</v>
      </c>
      <c r="M20" s="3">
        <f t="shared" si="8"/>
        <v>6.2488744770661242E-5</v>
      </c>
    </row>
    <row r="21" spans="2:13" x14ac:dyDescent="0.45">
      <c r="B21">
        <v>2</v>
      </c>
      <c r="C21">
        <v>2</v>
      </c>
      <c r="D21">
        <f t="shared" si="0"/>
        <v>-1</v>
      </c>
      <c r="E21">
        <f t="shared" si="1"/>
        <v>4</v>
      </c>
      <c r="F21">
        <f t="shared" si="2"/>
        <v>0.3</v>
      </c>
      <c r="G21" s="3">
        <v>-7.964122263823285E-4</v>
      </c>
      <c r="H21" s="3">
        <f t="shared" si="3"/>
        <v>4.2992035877736177</v>
      </c>
      <c r="I21" s="3">
        <f t="shared" si="4"/>
        <v>-0.49643489326742757</v>
      </c>
      <c r="J21" s="3">
        <f t="shared" si="5"/>
        <v>4.000135125688062</v>
      </c>
      <c r="K21" s="3">
        <f t="shared" si="6"/>
        <v>0.60327116905484324</v>
      </c>
      <c r="L21" s="3">
        <f t="shared" si="7"/>
        <v>4.2996199841091194</v>
      </c>
      <c r="M21" s="3">
        <f t="shared" si="8"/>
        <v>4.1639633550172306E-4</v>
      </c>
    </row>
    <row r="22" spans="2:13" x14ac:dyDescent="0.45">
      <c r="B22">
        <v>3</v>
      </c>
      <c r="C22">
        <v>2</v>
      </c>
      <c r="D22">
        <f t="shared" si="0"/>
        <v>0</v>
      </c>
      <c r="E22">
        <f t="shared" si="1"/>
        <v>4</v>
      </c>
      <c r="F22">
        <f t="shared" si="2"/>
        <v>0.3</v>
      </c>
      <c r="G22" s="3">
        <v>1.1302423003660947E-3</v>
      </c>
      <c r="H22" s="3">
        <f t="shared" si="3"/>
        <v>4.0011302423003663</v>
      </c>
      <c r="I22" s="3">
        <f t="shared" si="4"/>
        <v>-4.1628488666215266E-4</v>
      </c>
      <c r="J22" s="3">
        <f t="shared" si="5"/>
        <v>4.000135125688062</v>
      </c>
      <c r="K22" s="3">
        <f t="shared" si="6"/>
        <v>0.60327116905484324</v>
      </c>
      <c r="L22" s="3">
        <f t="shared" si="7"/>
        <v>4.0003862583582981</v>
      </c>
      <c r="M22" s="3">
        <f t="shared" si="8"/>
        <v>-7.4398394206820484E-4</v>
      </c>
    </row>
    <row r="23" spans="2:13" x14ac:dyDescent="0.45">
      <c r="B23">
        <v>4</v>
      </c>
      <c r="C23">
        <v>2</v>
      </c>
      <c r="D23">
        <f t="shared" si="0"/>
        <v>1</v>
      </c>
      <c r="E23">
        <f t="shared" si="1"/>
        <v>4</v>
      </c>
      <c r="F23">
        <f t="shared" si="2"/>
        <v>0.3</v>
      </c>
      <c r="G23" s="3">
        <v>1.6082869072824809E-3</v>
      </c>
      <c r="H23" s="3">
        <f t="shared" si="3"/>
        <v>3.7016082869072826</v>
      </c>
      <c r="I23" s="3">
        <f t="shared" si="4"/>
        <v>0.49490618845865914</v>
      </c>
      <c r="J23" s="3">
        <f t="shared" si="5"/>
        <v>4.000135125688062</v>
      </c>
      <c r="K23" s="3">
        <f t="shared" si="6"/>
        <v>0.60327116905484324</v>
      </c>
      <c r="L23" s="3">
        <f t="shared" si="7"/>
        <v>3.7015724908041303</v>
      </c>
      <c r="M23" s="3">
        <f t="shared" si="8"/>
        <v>-3.5796103152296865E-5</v>
      </c>
    </row>
    <row r="24" spans="2:13" x14ac:dyDescent="0.45">
      <c r="B24">
        <v>5</v>
      </c>
      <c r="C24">
        <v>2</v>
      </c>
      <c r="D24">
        <f t="shared" si="0"/>
        <v>2</v>
      </c>
      <c r="E24">
        <f t="shared" si="1"/>
        <v>4</v>
      </c>
      <c r="F24">
        <f t="shared" si="2"/>
        <v>0.3</v>
      </c>
      <c r="G24" s="3">
        <v>4.628475837363204E-5</v>
      </c>
      <c r="H24" s="3">
        <f t="shared" si="3"/>
        <v>3.4000462847583734</v>
      </c>
      <c r="I24" s="3">
        <f t="shared" si="4"/>
        <v>0.99422638886834747</v>
      </c>
      <c r="J24" s="3">
        <f t="shared" si="5"/>
        <v>4.000135125688062</v>
      </c>
      <c r="K24" s="3">
        <f t="shared" si="6"/>
        <v>0.60327116905484324</v>
      </c>
      <c r="L24" s="3">
        <f t="shared" si="7"/>
        <v>3.4003470097702788</v>
      </c>
      <c r="M24" s="3">
        <f t="shared" si="8"/>
        <v>3.0072501190536727E-4</v>
      </c>
    </row>
    <row r="25" spans="2:13" x14ac:dyDescent="0.45">
      <c r="B25">
        <v>1</v>
      </c>
      <c r="C25">
        <v>3</v>
      </c>
      <c r="D25">
        <f t="shared" si="0"/>
        <v>-2</v>
      </c>
      <c r="E25">
        <f t="shared" si="1"/>
        <v>5</v>
      </c>
      <c r="F25">
        <f t="shared" si="2"/>
        <v>0.4</v>
      </c>
      <c r="G25" s="3">
        <v>-5.2622051368924412E-4</v>
      </c>
      <c r="H25" s="3">
        <f t="shared" si="3"/>
        <v>5.7994737794863109</v>
      </c>
      <c r="I25" s="3">
        <f t="shared" si="4"/>
        <v>-0.99228139717493513</v>
      </c>
      <c r="J25" s="3">
        <f t="shared" si="5"/>
        <v>4.9998163378079337</v>
      </c>
      <c r="K25" s="3">
        <f t="shared" si="6"/>
        <v>0.8060542021608621</v>
      </c>
      <c r="L25" s="3">
        <f t="shared" si="7"/>
        <v>5.7996489277268415</v>
      </c>
      <c r="M25" s="3">
        <f t="shared" si="8"/>
        <v>1.7514824053055378E-4</v>
      </c>
    </row>
    <row r="26" spans="2:13" x14ac:dyDescent="0.45">
      <c r="B26">
        <v>2</v>
      </c>
      <c r="C26">
        <v>3</v>
      </c>
      <c r="D26">
        <f t="shared" si="0"/>
        <v>-1</v>
      </c>
      <c r="E26">
        <f t="shared" si="1"/>
        <v>5</v>
      </c>
      <c r="F26">
        <f t="shared" si="2"/>
        <v>0.4</v>
      </c>
      <c r="G26" s="3">
        <v>5.185861652003055E-4</v>
      </c>
      <c r="H26" s="3">
        <f t="shared" si="3"/>
        <v>5.4005185861652008</v>
      </c>
      <c r="I26" s="3">
        <f t="shared" si="4"/>
        <v>-0.49643489326742757</v>
      </c>
      <c r="J26" s="3">
        <f t="shared" si="5"/>
        <v>4.9998163378079337</v>
      </c>
      <c r="K26" s="3">
        <f t="shared" si="6"/>
        <v>0.8060542021608621</v>
      </c>
      <c r="L26" s="3">
        <f t="shared" si="7"/>
        <v>5.3999697696254225</v>
      </c>
      <c r="M26" s="3">
        <f t="shared" si="8"/>
        <v>-5.4881653977822964E-4</v>
      </c>
    </row>
    <row r="27" spans="2:13" x14ac:dyDescent="0.45">
      <c r="B27">
        <v>3</v>
      </c>
      <c r="C27">
        <v>3</v>
      </c>
      <c r="D27">
        <f t="shared" si="0"/>
        <v>0</v>
      </c>
      <c r="E27">
        <f t="shared" si="1"/>
        <v>5</v>
      </c>
      <c r="F27">
        <f t="shared" si="2"/>
        <v>0.4</v>
      </c>
      <c r="G27" s="3">
        <v>-3.6968415885689227E-4</v>
      </c>
      <c r="H27" s="3">
        <f t="shared" si="3"/>
        <v>4.9996303158411433</v>
      </c>
      <c r="I27" s="3">
        <f t="shared" si="4"/>
        <v>-4.1628488666215266E-4</v>
      </c>
      <c r="J27" s="3">
        <f t="shared" si="5"/>
        <v>4.9998163378079337</v>
      </c>
      <c r="K27" s="3">
        <f t="shared" si="6"/>
        <v>0.8060542021608621</v>
      </c>
      <c r="L27" s="3">
        <f t="shared" si="7"/>
        <v>5.0001518859901237</v>
      </c>
      <c r="M27" s="3">
        <f t="shared" si="8"/>
        <v>5.2157014898046583E-4</v>
      </c>
    </row>
    <row r="28" spans="2:13" x14ac:dyDescent="0.45">
      <c r="B28">
        <v>4</v>
      </c>
      <c r="C28">
        <v>3</v>
      </c>
      <c r="D28">
        <f t="shared" si="0"/>
        <v>1</v>
      </c>
      <c r="E28">
        <f t="shared" si="1"/>
        <v>5</v>
      </c>
      <c r="F28">
        <f t="shared" si="2"/>
        <v>0.4</v>
      </c>
      <c r="G28" s="3">
        <v>1.0442061628271871E-3</v>
      </c>
      <c r="H28" s="3">
        <f t="shared" si="3"/>
        <v>4.6010442061628272</v>
      </c>
      <c r="I28" s="3">
        <f t="shared" si="4"/>
        <v>0.49490618845865914</v>
      </c>
      <c r="J28" s="3">
        <f t="shared" si="5"/>
        <v>4.9998163378079337</v>
      </c>
      <c r="K28" s="3">
        <f t="shared" si="6"/>
        <v>0.8060542021608621</v>
      </c>
      <c r="L28" s="3">
        <f t="shared" si="7"/>
        <v>4.6008951249254162</v>
      </c>
      <c r="M28" s="3">
        <f t="shared" si="8"/>
        <v>-1.4908123741097512E-4</v>
      </c>
    </row>
    <row r="29" spans="2:13" x14ac:dyDescent="0.45">
      <c r="B29">
        <v>5</v>
      </c>
      <c r="C29">
        <v>3</v>
      </c>
      <c r="D29">
        <f t="shared" si="0"/>
        <v>2</v>
      </c>
      <c r="E29">
        <f t="shared" si="1"/>
        <v>5</v>
      </c>
      <c r="F29">
        <f t="shared" si="2"/>
        <v>0.4</v>
      </c>
      <c r="G29" s="3">
        <v>-1.5785741166410609E-3</v>
      </c>
      <c r="H29" s="3">
        <f t="shared" si="3"/>
        <v>4.1984214258833594</v>
      </c>
      <c r="I29" s="3">
        <f t="shared" si="4"/>
        <v>0.99422638886834747</v>
      </c>
      <c r="J29" s="3">
        <f t="shared" si="5"/>
        <v>4.9998163378079337</v>
      </c>
      <c r="K29" s="3">
        <f t="shared" si="6"/>
        <v>0.8060542021608621</v>
      </c>
      <c r="L29" s="3">
        <f t="shared" si="7"/>
        <v>4.1984159791613829</v>
      </c>
      <c r="M29" s="3">
        <f t="shared" si="8"/>
        <v>-5.4467219765541586E-6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tabSelected="1" workbookViewId="0">
      <selection activeCell="G2" sqref="G2"/>
    </sheetView>
  </sheetViews>
  <sheetFormatPr defaultRowHeight="14.25" x14ac:dyDescent="0.45"/>
  <cols>
    <col min="1" max="1" width="13.265625" customWidth="1"/>
  </cols>
  <sheetData>
    <row r="2" spans="1:19" x14ac:dyDescent="0.45">
      <c r="A2" s="1" t="s">
        <v>8</v>
      </c>
      <c r="B2">
        <v>3</v>
      </c>
    </row>
    <row r="3" spans="1:19" x14ac:dyDescent="0.45">
      <c r="A3" s="1" t="s">
        <v>9</v>
      </c>
      <c r="B3">
        <v>15</v>
      </c>
      <c r="F3">
        <f>SUM(F6:F8)</f>
        <v>0.9</v>
      </c>
      <c r="J3" s="1" t="s">
        <v>2</v>
      </c>
      <c r="K3" s="3">
        <f>AVERAGE(K6:K10)</f>
        <v>0.31855881924678031</v>
      </c>
      <c r="M3" s="1" t="s">
        <v>18</v>
      </c>
      <c r="N3" s="3">
        <f>SUM(N6:N8)</f>
        <v>1.588059270717014</v>
      </c>
    </row>
    <row r="4" spans="1:19" x14ac:dyDescent="0.45">
      <c r="A4" s="1" t="s">
        <v>11</v>
      </c>
      <c r="B4">
        <v>1E-3</v>
      </c>
    </row>
    <row r="5" spans="1:19" x14ac:dyDescent="0.45">
      <c r="B5" s="1" t="s">
        <v>0</v>
      </c>
      <c r="C5" s="1" t="s">
        <v>2</v>
      </c>
      <c r="D5" s="1" t="s">
        <v>1</v>
      </c>
      <c r="E5" s="1" t="s">
        <v>2</v>
      </c>
      <c r="F5" s="1" t="s">
        <v>3</v>
      </c>
      <c r="J5" s="1" t="s">
        <v>0</v>
      </c>
      <c r="K5" s="1" t="s">
        <v>2</v>
      </c>
      <c r="L5" s="1" t="s">
        <v>1</v>
      </c>
      <c r="M5" s="1" t="s">
        <v>2</v>
      </c>
      <c r="N5" s="1" t="s">
        <v>3</v>
      </c>
      <c r="Q5" s="1" t="s">
        <v>15</v>
      </c>
      <c r="R5" s="1" t="s">
        <v>16</v>
      </c>
      <c r="S5" s="1" t="s">
        <v>17</v>
      </c>
    </row>
    <row r="6" spans="1:19" x14ac:dyDescent="0.45">
      <c r="B6">
        <v>1</v>
      </c>
      <c r="C6">
        <v>-2</v>
      </c>
      <c r="D6">
        <v>1</v>
      </c>
      <c r="E6">
        <v>3</v>
      </c>
      <c r="F6">
        <v>0.2</v>
      </c>
      <c r="J6">
        <v>1</v>
      </c>
      <c r="K6" s="5">
        <v>-0.81471552345764098</v>
      </c>
      <c r="L6">
        <v>1</v>
      </c>
      <c r="M6" s="8">
        <v>3.1122382564757025</v>
      </c>
      <c r="N6" s="9">
        <v>0.35299954210331103</v>
      </c>
      <c r="Q6" s="14" t="e">
        <f ca="1">_xll.BA.RMSE(K6:K10,C6:C10)</f>
        <v>#NAME?</v>
      </c>
      <c r="R6" s="15" t="e">
        <f ca="1">_xll.BA.RMSE(M6:M8,E6:E8)</f>
        <v>#NAME?</v>
      </c>
      <c r="S6" s="16" t="e">
        <f ca="1">_xll.BA.RMSE(N6:N8,F6:F8)</f>
        <v>#NAME?</v>
      </c>
    </row>
    <row r="7" spans="1:19" x14ac:dyDescent="0.45">
      <c r="B7">
        <v>2</v>
      </c>
      <c r="C7">
        <v>-1</v>
      </c>
      <c r="D7">
        <v>2</v>
      </c>
      <c r="E7">
        <v>4</v>
      </c>
      <c r="F7">
        <v>0.3</v>
      </c>
      <c r="J7">
        <v>2</v>
      </c>
      <c r="K7" s="6">
        <v>-0.24680908856461653</v>
      </c>
      <c r="L7">
        <v>2</v>
      </c>
      <c r="M7" s="10">
        <v>4.1684843387217123</v>
      </c>
      <c r="N7" s="11">
        <v>0.52883257875468503</v>
      </c>
      <c r="P7" s="1" t="s">
        <v>11</v>
      </c>
    </row>
    <row r="8" spans="1:19" x14ac:dyDescent="0.45">
      <c r="B8">
        <v>3</v>
      </c>
      <c r="C8">
        <v>0</v>
      </c>
      <c r="D8">
        <v>3</v>
      </c>
      <c r="E8">
        <v>5</v>
      </c>
      <c r="F8">
        <v>0.4</v>
      </c>
      <c r="J8">
        <v>3</v>
      </c>
      <c r="K8" s="6">
        <v>0.3180750260313967</v>
      </c>
      <c r="L8">
        <v>3</v>
      </c>
      <c r="M8" s="12">
        <v>5.2250414846871331</v>
      </c>
      <c r="N8" s="13">
        <v>0.70622714985901802</v>
      </c>
      <c r="P8">
        <v>0.1</v>
      </c>
      <c r="Q8" s="2">
        <v>0.6887490499111697</v>
      </c>
      <c r="R8" s="2">
        <v>0.20594051487865991</v>
      </c>
      <c r="S8" s="2">
        <v>0.24981848410757584</v>
      </c>
    </row>
    <row r="9" spans="1:19" x14ac:dyDescent="0.45">
      <c r="B9">
        <v>4</v>
      </c>
      <c r="C9">
        <v>1</v>
      </c>
      <c r="J9">
        <v>4</v>
      </c>
      <c r="K9" s="6">
        <v>0.88625345763877683</v>
      </c>
      <c r="P9">
        <v>0.01</v>
      </c>
      <c r="Q9" s="2">
        <v>0.67991705806828717</v>
      </c>
      <c r="R9" s="2">
        <v>0.17678282291619501</v>
      </c>
      <c r="S9" s="2">
        <v>0.22487888574268575</v>
      </c>
    </row>
    <row r="10" spans="1:19" x14ac:dyDescent="0.45">
      <c r="B10">
        <v>5</v>
      </c>
      <c r="C10">
        <v>2</v>
      </c>
      <c r="J10">
        <v>5</v>
      </c>
      <c r="K10" s="7">
        <v>1.4499902245859855</v>
      </c>
      <c r="P10">
        <v>1E-3</v>
      </c>
      <c r="Q10" s="17">
        <v>0.69120425208995062</v>
      </c>
      <c r="R10" s="18">
        <v>0.17476466885632944</v>
      </c>
      <c r="S10" s="19">
        <v>0.23773113405281984</v>
      </c>
    </row>
    <row r="13" spans="1:19" x14ac:dyDescent="0.45">
      <c r="G13" s="3">
        <f ca="1">NORMSINV(RAND())*$B$4</f>
        <v>-8.3334402662804121E-4</v>
      </c>
      <c r="L13" s="1" t="s">
        <v>14</v>
      </c>
      <c r="M13" s="4" t="e">
        <f ca="1">_xll.BA.RMSE(M15:M29)</f>
        <v>#NAME?</v>
      </c>
    </row>
    <row r="14" spans="1:19" x14ac:dyDescent="0.45">
      <c r="B14" s="1" t="s">
        <v>0</v>
      </c>
      <c r="C14" s="1" t="s">
        <v>1</v>
      </c>
      <c r="D14" s="1" t="s">
        <v>5</v>
      </c>
      <c r="E14" s="1" t="s">
        <v>6</v>
      </c>
      <c r="F14" s="1" t="s">
        <v>7</v>
      </c>
      <c r="G14" s="1" t="s">
        <v>10</v>
      </c>
      <c r="H14" s="1" t="s">
        <v>4</v>
      </c>
      <c r="I14" s="1" t="s">
        <v>5</v>
      </c>
      <c r="J14" s="1" t="s">
        <v>6</v>
      </c>
      <c r="K14" s="1" t="s">
        <v>7</v>
      </c>
      <c r="L14" s="1" t="s">
        <v>12</v>
      </c>
      <c r="M14" s="1" t="s">
        <v>13</v>
      </c>
    </row>
    <row r="15" spans="1:19" x14ac:dyDescent="0.45">
      <c r="B15">
        <v>1</v>
      </c>
      <c r="C15">
        <v>1</v>
      </c>
      <c r="D15">
        <f>INDEX($C$6:$C$10,B15)</f>
        <v>-2</v>
      </c>
      <c r="E15">
        <f>INDEX($E$6:$E$8,C15)</f>
        <v>3</v>
      </c>
      <c r="F15">
        <f>INDEX($F$6:$F$8,C15)</f>
        <v>0.2</v>
      </c>
      <c r="G15" s="3">
        <v>6.5876840966669895E-5</v>
      </c>
      <c r="H15" s="3">
        <f>E15-D15*F15+G15</f>
        <v>3.4000658768409666</v>
      </c>
      <c r="I15" s="3">
        <f>INDEX($K$6:$K$10,B15)</f>
        <v>-0.81471552345764098</v>
      </c>
      <c r="J15" s="3">
        <f>INDEX($M$6:$M$8,C15)</f>
        <v>3.1122382564757025</v>
      </c>
      <c r="K15" s="3">
        <f>INDEX($N$6:$N$8,C15)</f>
        <v>0.35299954210331103</v>
      </c>
      <c r="L15" s="3">
        <f>J15-I15*K15</f>
        <v>3.3998324632007093</v>
      </c>
      <c r="M15" s="3">
        <f>L15-H15</f>
        <v>-2.3341364025730726E-4</v>
      </c>
    </row>
    <row r="16" spans="1:19" x14ac:dyDescent="0.45">
      <c r="B16">
        <v>2</v>
      </c>
      <c r="C16">
        <v>1</v>
      </c>
      <c r="D16">
        <f t="shared" ref="D16:D29" si="0">INDEX($C$6:$C$10,B16)</f>
        <v>-1</v>
      </c>
      <c r="E16">
        <f t="shared" ref="E16:E29" si="1">INDEX($E$6:$E$8,C16)</f>
        <v>3</v>
      </c>
      <c r="F16">
        <f t="shared" ref="F16:F29" si="2">INDEX($F$6:$F$8,C16)</f>
        <v>0.2</v>
      </c>
      <c r="G16" s="3">
        <v>-1.0125818172836874E-3</v>
      </c>
      <c r="H16" s="3">
        <f t="shared" ref="H16:H29" si="3">E16-D16*F16+G16</f>
        <v>3.1989874181827167</v>
      </c>
      <c r="I16" s="3">
        <f t="shared" ref="I16:I29" si="4">INDEX($K$6:$K$10,B16)</f>
        <v>-0.24680908856461653</v>
      </c>
      <c r="J16" s="3">
        <f t="shared" ref="J16:J29" si="5">INDEX($M$6:$M$8,C16)</f>
        <v>3.1122382564757025</v>
      </c>
      <c r="K16" s="3">
        <f t="shared" ref="K16:K29" si="6">INDEX($N$6:$N$8,C16)</f>
        <v>0.35299954210331103</v>
      </c>
      <c r="L16" s="3">
        <f t="shared" ref="L16:L29" si="7">J16-I16*K16</f>
        <v>3.1993617517259478</v>
      </c>
      <c r="M16" s="3">
        <f t="shared" ref="M16:M29" si="8">L16-H16</f>
        <v>3.7433354323113122E-4</v>
      </c>
    </row>
    <row r="17" spans="2:13" x14ac:dyDescent="0.45">
      <c r="B17">
        <v>3</v>
      </c>
      <c r="C17">
        <v>1</v>
      </c>
      <c r="D17">
        <f t="shared" si="0"/>
        <v>0</v>
      </c>
      <c r="E17">
        <f t="shared" si="1"/>
        <v>3</v>
      </c>
      <c r="F17">
        <f t="shared" si="2"/>
        <v>0.2</v>
      </c>
      <c r="G17" s="3">
        <v>6.0254432585431672E-4</v>
      </c>
      <c r="H17" s="3">
        <f t="shared" si="3"/>
        <v>3.0006025443258544</v>
      </c>
      <c r="I17" s="3">
        <f t="shared" si="4"/>
        <v>0.3180750260313967</v>
      </c>
      <c r="J17" s="3">
        <f t="shared" si="5"/>
        <v>3.1122382564757025</v>
      </c>
      <c r="K17" s="3">
        <f t="shared" si="6"/>
        <v>0.35299954210331103</v>
      </c>
      <c r="L17" s="3">
        <f t="shared" si="7"/>
        <v>2.9999579179321207</v>
      </c>
      <c r="M17" s="3">
        <f t="shared" si="8"/>
        <v>-6.4462639373363828E-4</v>
      </c>
    </row>
    <row r="18" spans="2:13" x14ac:dyDescent="0.45">
      <c r="B18">
        <v>4</v>
      </c>
      <c r="C18">
        <v>1</v>
      </c>
      <c r="D18">
        <f t="shared" si="0"/>
        <v>1</v>
      </c>
      <c r="E18">
        <f t="shared" si="1"/>
        <v>3</v>
      </c>
      <c r="F18">
        <f t="shared" si="2"/>
        <v>0.2</v>
      </c>
      <c r="G18" s="3">
        <v>-1.7958070587650379E-3</v>
      </c>
      <c r="H18" s="3">
        <f t="shared" si="3"/>
        <v>2.7982041929412347</v>
      </c>
      <c r="I18" s="3">
        <f t="shared" si="4"/>
        <v>0.88625345763877683</v>
      </c>
      <c r="J18" s="3">
        <f t="shared" si="5"/>
        <v>3.1122382564757025</v>
      </c>
      <c r="K18" s="3">
        <f t="shared" si="6"/>
        <v>0.35299954210331103</v>
      </c>
      <c r="L18" s="3">
        <f t="shared" si="7"/>
        <v>2.799391191741738</v>
      </c>
      <c r="M18" s="3">
        <f t="shared" si="8"/>
        <v>1.186998800503325E-3</v>
      </c>
    </row>
    <row r="19" spans="2:13" x14ac:dyDescent="0.45">
      <c r="B19">
        <v>5</v>
      </c>
      <c r="C19">
        <v>1</v>
      </c>
      <c r="D19">
        <f t="shared" si="0"/>
        <v>2</v>
      </c>
      <c r="E19">
        <f t="shared" si="1"/>
        <v>3</v>
      </c>
      <c r="F19">
        <f t="shared" si="2"/>
        <v>0.2</v>
      </c>
      <c r="G19" s="3">
        <v>1.057046008319007E-3</v>
      </c>
      <c r="H19" s="3">
        <f t="shared" si="3"/>
        <v>2.6010570460083189</v>
      </c>
      <c r="I19" s="3">
        <f t="shared" si="4"/>
        <v>1.4499902245859855</v>
      </c>
      <c r="J19" s="3">
        <f t="shared" si="5"/>
        <v>3.1122382564757025</v>
      </c>
      <c r="K19" s="3">
        <f t="shared" si="6"/>
        <v>0.35299954210331103</v>
      </c>
      <c r="L19" s="3">
        <f t="shared" si="7"/>
        <v>2.6003923711425725</v>
      </c>
      <c r="M19" s="3">
        <f t="shared" si="8"/>
        <v>-6.6467486574639523E-4</v>
      </c>
    </row>
    <row r="20" spans="2:13" x14ac:dyDescent="0.45">
      <c r="B20">
        <v>1</v>
      </c>
      <c r="C20">
        <v>2</v>
      </c>
      <c r="D20">
        <f t="shared" si="0"/>
        <v>-2</v>
      </c>
      <c r="E20">
        <f t="shared" si="1"/>
        <v>4</v>
      </c>
      <c r="F20">
        <f t="shared" si="2"/>
        <v>0.3</v>
      </c>
      <c r="G20" s="3">
        <v>1.5309817465919705E-4</v>
      </c>
      <c r="H20" s="3">
        <f t="shared" si="3"/>
        <v>4.6001530981746592</v>
      </c>
      <c r="I20" s="3">
        <f t="shared" si="4"/>
        <v>-0.81471552345764098</v>
      </c>
      <c r="J20" s="3">
        <f t="shared" si="5"/>
        <v>4.1684843387217123</v>
      </c>
      <c r="K20" s="3">
        <f t="shared" si="6"/>
        <v>0.52883257875468503</v>
      </c>
      <c r="L20" s="3">
        <f t="shared" si="7"/>
        <v>4.5993324499432893</v>
      </c>
      <c r="M20" s="3">
        <f t="shared" si="8"/>
        <v>-8.2064823136995813E-4</v>
      </c>
    </row>
    <row r="21" spans="2:13" x14ac:dyDescent="0.45">
      <c r="B21">
        <v>2</v>
      </c>
      <c r="C21">
        <v>2</v>
      </c>
      <c r="D21">
        <f t="shared" si="0"/>
        <v>-1</v>
      </c>
      <c r="E21">
        <f t="shared" si="1"/>
        <v>4</v>
      </c>
      <c r="F21">
        <f t="shared" si="2"/>
        <v>0.3</v>
      </c>
      <c r="G21" s="3">
        <v>-8.7455483436652242E-4</v>
      </c>
      <c r="H21" s="3">
        <f t="shared" si="3"/>
        <v>4.2991254451656333</v>
      </c>
      <c r="I21" s="3">
        <f t="shared" si="4"/>
        <v>-0.24680908856461653</v>
      </c>
      <c r="J21" s="3">
        <f t="shared" si="5"/>
        <v>4.1684843387217123</v>
      </c>
      <c r="K21" s="3">
        <f t="shared" si="6"/>
        <v>0.52883257875468503</v>
      </c>
      <c r="L21" s="3">
        <f t="shared" si="7"/>
        <v>4.2990050254874319</v>
      </c>
      <c r="M21" s="3">
        <f t="shared" si="8"/>
        <v>-1.2041967820142219E-4</v>
      </c>
    </row>
    <row r="22" spans="2:13" x14ac:dyDescent="0.45">
      <c r="B22">
        <v>3</v>
      </c>
      <c r="C22">
        <v>2</v>
      </c>
      <c r="D22">
        <f t="shared" si="0"/>
        <v>0</v>
      </c>
      <c r="E22">
        <f t="shared" si="1"/>
        <v>4</v>
      </c>
      <c r="F22">
        <f t="shared" si="2"/>
        <v>0.3</v>
      </c>
      <c r="G22" s="3">
        <v>-1.9134246756778697E-3</v>
      </c>
      <c r="H22" s="3">
        <f t="shared" si="3"/>
        <v>3.9980865753243222</v>
      </c>
      <c r="I22" s="3">
        <f t="shared" si="4"/>
        <v>0.3180750260313967</v>
      </c>
      <c r="J22" s="3">
        <f t="shared" si="5"/>
        <v>4.1684843387217123</v>
      </c>
      <c r="K22" s="3">
        <f t="shared" si="6"/>
        <v>0.52883257875468503</v>
      </c>
      <c r="L22" s="3">
        <f t="shared" si="7"/>
        <v>4.000275902468065</v>
      </c>
      <c r="M22" s="3">
        <f t="shared" si="8"/>
        <v>2.1893271437427586E-3</v>
      </c>
    </row>
    <row r="23" spans="2:13" x14ac:dyDescent="0.45">
      <c r="B23">
        <v>4</v>
      </c>
      <c r="C23">
        <v>2</v>
      </c>
      <c r="D23">
        <f t="shared" si="0"/>
        <v>1</v>
      </c>
      <c r="E23">
        <f t="shared" si="1"/>
        <v>4</v>
      </c>
      <c r="F23">
        <f t="shared" si="2"/>
        <v>0.3</v>
      </c>
      <c r="G23" s="3">
        <v>5.6309261074100406E-4</v>
      </c>
      <c r="H23" s="3">
        <f t="shared" si="3"/>
        <v>3.7005630926107411</v>
      </c>
      <c r="I23" s="3">
        <f t="shared" si="4"/>
        <v>0.88625345763877683</v>
      </c>
      <c r="J23" s="3">
        <f t="shared" si="5"/>
        <v>4.1684843387217123</v>
      </c>
      <c r="K23" s="3">
        <f t="shared" si="6"/>
        <v>0.52883257875468503</v>
      </c>
      <c r="L23" s="3">
        <f t="shared" si="7"/>
        <v>3.699804637288342</v>
      </c>
      <c r="M23" s="3">
        <f t="shared" si="8"/>
        <v>-7.5845532239915414E-4</v>
      </c>
    </row>
    <row r="24" spans="2:13" x14ac:dyDescent="0.45">
      <c r="B24">
        <v>5</v>
      </c>
      <c r="C24">
        <v>2</v>
      </c>
      <c r="D24">
        <f t="shared" si="0"/>
        <v>2</v>
      </c>
      <c r="E24">
        <f t="shared" si="1"/>
        <v>4</v>
      </c>
      <c r="F24">
        <f t="shared" si="2"/>
        <v>0.3</v>
      </c>
      <c r="G24" s="3">
        <v>2.1956908197725976E-3</v>
      </c>
      <c r="H24" s="3">
        <f t="shared" si="3"/>
        <v>3.4021956908197724</v>
      </c>
      <c r="I24" s="3">
        <f t="shared" si="4"/>
        <v>1.4499902245859855</v>
      </c>
      <c r="J24" s="3">
        <f t="shared" si="5"/>
        <v>4.1684843387217123</v>
      </c>
      <c r="K24" s="3">
        <f t="shared" si="6"/>
        <v>0.52883257875468503</v>
      </c>
      <c r="L24" s="3">
        <f t="shared" si="7"/>
        <v>3.4016822690848207</v>
      </c>
      <c r="M24" s="3">
        <f t="shared" si="8"/>
        <v>-5.1342173495161347E-4</v>
      </c>
    </row>
    <row r="25" spans="2:13" x14ac:dyDescent="0.45">
      <c r="B25">
        <v>1</v>
      </c>
      <c r="C25">
        <v>3</v>
      </c>
      <c r="D25">
        <f t="shared" si="0"/>
        <v>-2</v>
      </c>
      <c r="E25">
        <f t="shared" si="1"/>
        <v>5</v>
      </c>
      <c r="F25">
        <f t="shared" si="2"/>
        <v>0.4</v>
      </c>
      <c r="G25" s="3">
        <v>-3.1093081306865966E-4</v>
      </c>
      <c r="H25" s="3">
        <f t="shared" si="3"/>
        <v>5.7996890691869307</v>
      </c>
      <c r="I25" s="3">
        <f t="shared" si="4"/>
        <v>-0.81471552345764098</v>
      </c>
      <c r="J25" s="3">
        <f t="shared" si="5"/>
        <v>5.2250414846871331</v>
      </c>
      <c r="K25" s="3">
        <f t="shared" si="6"/>
        <v>0.70622714985901802</v>
      </c>
      <c r="L25" s="3">
        <f t="shared" si="7"/>
        <v>5.8004157067645208</v>
      </c>
      <c r="M25" s="3">
        <f t="shared" si="8"/>
        <v>7.2663757759006131E-4</v>
      </c>
    </row>
    <row r="26" spans="2:13" x14ac:dyDescent="0.45">
      <c r="B26">
        <v>2</v>
      </c>
      <c r="C26">
        <v>3</v>
      </c>
      <c r="D26">
        <f t="shared" si="0"/>
        <v>-1</v>
      </c>
      <c r="E26">
        <f t="shared" si="1"/>
        <v>5</v>
      </c>
      <c r="F26">
        <f t="shared" si="2"/>
        <v>0.4</v>
      </c>
      <c r="G26" s="3">
        <v>-5.4587527294210926E-4</v>
      </c>
      <c r="H26" s="3">
        <f t="shared" si="3"/>
        <v>5.3994541247270584</v>
      </c>
      <c r="I26" s="3">
        <f t="shared" si="4"/>
        <v>-0.24680908856461653</v>
      </c>
      <c r="J26" s="3">
        <f t="shared" si="5"/>
        <v>5.2250414846871331</v>
      </c>
      <c r="K26" s="3">
        <f t="shared" si="6"/>
        <v>0.70622714985901802</v>
      </c>
      <c r="L26" s="3">
        <f t="shared" si="7"/>
        <v>5.3993447638634242</v>
      </c>
      <c r="M26" s="3">
        <f t="shared" si="8"/>
        <v>-1.0936086363422248E-4</v>
      </c>
    </row>
    <row r="27" spans="2:13" x14ac:dyDescent="0.45">
      <c r="B27">
        <v>3</v>
      </c>
      <c r="C27">
        <v>3</v>
      </c>
      <c r="D27">
        <f t="shared" si="0"/>
        <v>0</v>
      </c>
      <c r="E27">
        <f t="shared" si="1"/>
        <v>5</v>
      </c>
      <c r="F27">
        <f t="shared" si="2"/>
        <v>0.4</v>
      </c>
      <c r="G27" s="3">
        <v>1.7267182398755356E-3</v>
      </c>
      <c r="H27" s="3">
        <f t="shared" si="3"/>
        <v>5.0017267182398752</v>
      </c>
      <c r="I27" s="3">
        <f t="shared" si="4"/>
        <v>0.3180750260313967</v>
      </c>
      <c r="J27" s="3">
        <f t="shared" si="5"/>
        <v>5.2250414846871331</v>
      </c>
      <c r="K27" s="3">
        <f t="shared" si="6"/>
        <v>0.70622714985901802</v>
      </c>
      <c r="L27" s="3">
        <f t="shared" si="7"/>
        <v>5.0004082656116466</v>
      </c>
      <c r="M27" s="3">
        <f t="shared" si="8"/>
        <v>-1.3184526282286058E-3</v>
      </c>
    </row>
    <row r="28" spans="2:13" x14ac:dyDescent="0.45">
      <c r="B28">
        <v>4</v>
      </c>
      <c r="C28">
        <v>3</v>
      </c>
      <c r="D28">
        <f t="shared" si="0"/>
        <v>1</v>
      </c>
      <c r="E28">
        <f t="shared" si="1"/>
        <v>5</v>
      </c>
      <c r="F28">
        <f t="shared" si="2"/>
        <v>0.4</v>
      </c>
      <c r="G28" s="3">
        <v>-8.182305636451673E-4</v>
      </c>
      <c r="H28" s="3">
        <f t="shared" si="3"/>
        <v>4.5991817694363544</v>
      </c>
      <c r="I28" s="3">
        <f t="shared" si="4"/>
        <v>0.88625345763877683</v>
      </c>
      <c r="J28" s="3">
        <f t="shared" si="5"/>
        <v>5.2250414846871331</v>
      </c>
      <c r="K28" s="3">
        <f t="shared" si="6"/>
        <v>0.70622714985901802</v>
      </c>
      <c r="L28" s="3">
        <f t="shared" si="7"/>
        <v>4.5991452312462</v>
      </c>
      <c r="M28" s="3">
        <f t="shared" si="8"/>
        <v>-3.6538190154367101E-5</v>
      </c>
    </row>
    <row r="29" spans="2:13" x14ac:dyDescent="0.45">
      <c r="B29">
        <v>5</v>
      </c>
      <c r="C29">
        <v>3</v>
      </c>
      <c r="D29">
        <f t="shared" si="0"/>
        <v>2</v>
      </c>
      <c r="E29">
        <f t="shared" si="1"/>
        <v>5</v>
      </c>
      <c r="F29">
        <f t="shared" si="2"/>
        <v>0.4</v>
      </c>
      <c r="G29" s="3">
        <v>3.3076712928564945E-4</v>
      </c>
      <c r="H29" s="3">
        <f t="shared" si="3"/>
        <v>4.2003307671292855</v>
      </c>
      <c r="I29" s="3">
        <f t="shared" si="4"/>
        <v>1.4499902245859855</v>
      </c>
      <c r="J29" s="3">
        <f t="shared" si="5"/>
        <v>5.2250414846871331</v>
      </c>
      <c r="K29" s="3">
        <f t="shared" si="6"/>
        <v>0.70622714985901802</v>
      </c>
      <c r="L29" s="3">
        <f t="shared" si="7"/>
        <v>4.2010190210543357</v>
      </c>
      <c r="M29" s="3">
        <f t="shared" si="8"/>
        <v>6.8825392505011962E-4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Broadie, Mark</dc:creator>
  <cp:lastModifiedBy>Luke Beasley</cp:lastModifiedBy>
  <dcterms:created xsi:type="dcterms:W3CDTF">2019-12-04T22:02:52Z</dcterms:created>
  <dcterms:modified xsi:type="dcterms:W3CDTF">2019-12-05T21:36:39Z</dcterms:modified>
</cp:coreProperties>
</file>