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date1904="1" showInkAnnotation="0" autoCompressPictures="0"/>
  <bookViews>
    <workbookView xWindow="2200" yWindow="0" windowWidth="22800" windowHeight="137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E40" i="1"/>
  <c r="F40" i="1"/>
  <c r="H40" i="1"/>
  <c r="I40" i="1"/>
  <c r="J40" i="1"/>
  <c r="K40" i="1"/>
  <c r="L40" i="1"/>
  <c r="M40" i="1"/>
  <c r="N40" i="1"/>
  <c r="P40" i="1"/>
  <c r="T40" i="1"/>
  <c r="Y40" i="1"/>
  <c r="B48" i="1"/>
  <c r="C48" i="1"/>
  <c r="E48" i="1"/>
  <c r="F48" i="1"/>
  <c r="H48" i="1"/>
  <c r="I48" i="1"/>
  <c r="J48" i="1"/>
  <c r="K48" i="1"/>
  <c r="L48" i="1"/>
  <c r="M48" i="1"/>
  <c r="Y48" i="1"/>
  <c r="G3" i="1"/>
  <c r="C3" i="1"/>
  <c r="D3" i="1"/>
  <c r="E3" i="1"/>
  <c r="F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B3" i="1"/>
  <c r="B52" i="1"/>
  <c r="C52" i="1"/>
  <c r="E52" i="1"/>
  <c r="F52" i="1"/>
  <c r="G52" i="1"/>
  <c r="H52" i="1"/>
  <c r="I52" i="1"/>
  <c r="J52" i="1"/>
  <c r="K52" i="1"/>
  <c r="L52" i="1"/>
  <c r="B44" i="1"/>
  <c r="D44" i="1"/>
  <c r="E44" i="1"/>
  <c r="F44" i="1"/>
  <c r="I44" i="1"/>
  <c r="K44" i="1"/>
  <c r="L44" i="1"/>
  <c r="M44" i="1"/>
  <c r="Y44" i="1"/>
  <c r="Y52" i="1"/>
</calcChain>
</file>

<file path=xl/sharedStrings.xml><?xml version="1.0" encoding="utf-8"?>
<sst xmlns="http://schemas.openxmlformats.org/spreadsheetml/2006/main" count="437" uniqueCount="224">
  <si>
    <t>D</t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</si>
  <si>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</si>
  <si>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</si>
  <si>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</si>
  <si>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081712-ZI</t>
    <phoneticPr fontId="2" type="noConversion"/>
  </si>
  <si>
    <t>M</t>
    <phoneticPr fontId="2" type="noConversion"/>
  </si>
  <si>
    <t>SB</t>
    <phoneticPr fontId="2" type="noConversion"/>
  </si>
  <si>
    <t>B</t>
    <phoneticPr fontId="2" type="noConversion"/>
  </si>
  <si>
    <t>A</t>
    <phoneticPr fontId="2" type="noConversion"/>
  </si>
  <si>
    <t>D</t>
    <phoneticPr fontId="2" type="noConversion"/>
  </si>
  <si>
    <t>B</t>
    <phoneticPr fontId="2" type="noConversion"/>
  </si>
  <si>
    <t>B</t>
    <phoneticPr fontId="2" type="noConversion"/>
  </si>
  <si>
    <t>D</t>
    <phoneticPr fontId="2" type="noConversion"/>
  </si>
  <si>
    <t>D</t>
    <phoneticPr fontId="2" type="noConversion"/>
  </si>
  <si>
    <t>C</t>
    <phoneticPr fontId="2" type="noConversion"/>
  </si>
  <si>
    <t>A</t>
    <phoneticPr fontId="2" type="noConversion"/>
  </si>
  <si>
    <t>081712-TW</t>
    <phoneticPr fontId="2" type="noConversion"/>
  </si>
  <si>
    <t>M</t>
    <phoneticPr fontId="2" type="noConversion"/>
  </si>
  <si>
    <t>SB</t>
    <phoneticPr fontId="2" type="noConversion"/>
  </si>
  <si>
    <t>A</t>
    <phoneticPr fontId="2" type="noConversion"/>
  </si>
  <si>
    <t>081712-WD</t>
    <phoneticPr fontId="2" type="noConversion"/>
  </si>
  <si>
    <t>B</t>
    <phoneticPr fontId="2" type="noConversion"/>
  </si>
  <si>
    <t>C</t>
    <phoneticPr fontId="2" type="noConversion"/>
  </si>
  <si>
    <t>"BOTH"</t>
    <phoneticPr fontId="2" type="noConversion"/>
  </si>
  <si>
    <t>B (PIZZA)</t>
    <phoneticPr fontId="2" type="noConversion"/>
  </si>
  <si>
    <t>C</t>
    <phoneticPr fontId="2" type="noConversion"/>
  </si>
  <si>
    <t>B</t>
    <phoneticPr fontId="2" type="noConversion"/>
  </si>
  <si>
    <t>C</t>
    <phoneticPr fontId="2" type="noConversion"/>
  </si>
  <si>
    <t>051612-NF</t>
    <phoneticPr fontId="2" type="noConversion"/>
  </si>
  <si>
    <t>M</t>
    <phoneticPr fontId="2" type="noConversion"/>
  </si>
  <si>
    <t>MD</t>
    <phoneticPr fontId="2" type="noConversion"/>
  </si>
  <si>
    <t>B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</si>
  <si>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</si>
  <si>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</si>
  <si>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</si>
  <si>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C</t>
    <phoneticPr fontId="2" type="noConversion"/>
  </si>
  <si>
    <t>A</t>
    <phoneticPr fontId="2" type="noConversion"/>
  </si>
  <si>
    <t>Car (A = car, B = plane)</t>
  </si>
  <si>
    <t>Bat (A = bat, B = racket)</t>
  </si>
  <si>
    <t>Warm-Up Baseline</t>
  </si>
  <si>
    <t>knife (C = table, D = chair)</t>
  </si>
  <si>
    <t>Critical Ceiling</t>
  </si>
  <si>
    <t>051112-IC</t>
    <phoneticPr fontId="2" type="noConversion"/>
  </si>
  <si>
    <t>F</t>
    <phoneticPr fontId="2" type="noConversion"/>
  </si>
  <si>
    <t>MD</t>
    <phoneticPr fontId="2" type="noConversion"/>
  </si>
  <si>
    <t>D</t>
    <phoneticPr fontId="2" type="noConversion"/>
  </si>
  <si>
    <t>B</t>
    <phoneticPr fontId="2" type="noConversion"/>
  </si>
  <si>
    <t>B</t>
    <phoneticPr fontId="2" type="noConversion"/>
  </si>
  <si>
    <t>C</t>
    <phoneticPr fontId="2" type="noConversion"/>
  </si>
  <si>
    <t>A</t>
    <phoneticPr fontId="2" type="noConversion"/>
  </si>
  <si>
    <t>A</t>
    <phoneticPr fontId="2" type="noConversion"/>
  </si>
  <si>
    <t>tenderizing (A = tenderizer, B = play dough)</t>
    <phoneticPr fontId="2" type="noConversion"/>
  </si>
  <si>
    <t>cutting (A = cutter, B = silly putty)</t>
    <phoneticPr fontId="2" type="noConversion"/>
  </si>
  <si>
    <t>041712-JF</t>
    <phoneticPr fontId="2" type="noConversion"/>
  </si>
  <si>
    <t>M</t>
    <phoneticPr fontId="2" type="noConversion"/>
  </si>
  <si>
    <t>TR</t>
    <phoneticPr fontId="2" type="noConversion"/>
  </si>
  <si>
    <t>B</t>
    <phoneticPr fontId="2" type="noConversion"/>
  </si>
  <si>
    <t>Critical Instrument Items- Chose B</t>
    <phoneticPr fontId="2" type="noConversion"/>
  </si>
  <si>
    <t>apple (A = apple, B = grapes)</t>
  </si>
  <si>
    <t>Critical Baseline</t>
  </si>
  <si>
    <t>cup (C = bag, D = basket)</t>
    <phoneticPr fontId="2"/>
  </si>
  <si>
    <t>ball (C = shirt, D = shoe)</t>
  </si>
  <si>
    <t>C</t>
    <phoneticPr fontId="2" type="noConversion"/>
  </si>
  <si>
    <t>B</t>
    <phoneticPr fontId="2" type="noConversion"/>
  </si>
  <si>
    <t>B</t>
    <phoneticPr fontId="2" type="noConversion"/>
  </si>
  <si>
    <t>A</t>
    <phoneticPr fontId="2" type="noConversion"/>
  </si>
  <si>
    <t>D</t>
    <phoneticPr fontId="2" type="noConversion"/>
  </si>
  <si>
    <t>B</t>
    <phoneticPr fontId="2" type="noConversion"/>
  </si>
  <si>
    <t>070912-KP</t>
    <phoneticPr fontId="2" type="noConversion"/>
  </si>
  <si>
    <t>M</t>
    <phoneticPr fontId="2" type="noConversion"/>
  </si>
  <si>
    <t>SB</t>
    <phoneticPr fontId="2" type="noConversion"/>
  </si>
  <si>
    <t>B</t>
    <phoneticPr fontId="2" type="noConversion"/>
  </si>
  <si>
    <t>A</t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</si>
  <si>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</si>
  <si>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</si>
  <si>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</si>
  <si>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B</t>
    <phoneticPr fontId="2" type="noConversion"/>
  </si>
  <si>
    <t>071312-JL</t>
    <phoneticPr fontId="2" type="noConversion"/>
  </si>
  <si>
    <t>SB</t>
    <phoneticPr fontId="2" type="noConversion"/>
  </si>
  <si>
    <t>B</t>
    <phoneticPr fontId="2" type="noConversion"/>
  </si>
  <si>
    <t>C</t>
    <phoneticPr fontId="2" type="noConversion"/>
  </si>
  <si>
    <t>F</t>
    <phoneticPr fontId="2" type="noConversion"/>
  </si>
  <si>
    <t>TR</t>
    <phoneticPr fontId="2" type="noConversion"/>
  </si>
  <si>
    <t>B</t>
    <phoneticPr fontId="2" type="noConversion"/>
  </si>
  <si>
    <t>Critical Instrument Items</t>
  </si>
  <si>
    <t>Data</t>
  </si>
  <si>
    <t>Intro Ceiling Trials Correct</t>
  </si>
  <si>
    <t>Intro Ceiling Trials Attempted</t>
  </si>
  <si>
    <t>Proportion Correct</t>
  </si>
  <si>
    <t>Critical Ceiling Trials Correct</t>
  </si>
  <si>
    <t>Critical Ceiling Trials Attempted</t>
  </si>
  <si>
    <t>Baseline Trials - Chose C</t>
  </si>
  <si>
    <t>Baseline Trials Attempted</t>
  </si>
  <si>
    <t>Proportion Choosing C</t>
  </si>
  <si>
    <t>Critical Instrument Items Attempted</t>
  </si>
  <si>
    <t>041112-BC</t>
    <phoneticPr fontId="2" type="noConversion"/>
  </si>
  <si>
    <t>M</t>
    <phoneticPr fontId="2" type="noConversion"/>
  </si>
  <si>
    <t>MD</t>
    <phoneticPr fontId="2" type="noConversion"/>
  </si>
  <si>
    <t>B</t>
    <phoneticPr fontId="2" type="noConversion"/>
  </si>
  <si>
    <t>B</t>
    <phoneticPr fontId="2" type="noConversion"/>
  </si>
  <si>
    <t>060812-JJ</t>
    <phoneticPr fontId="2" type="noConversion"/>
  </si>
  <si>
    <t>M</t>
    <phoneticPr fontId="2" type="noConversion"/>
  </si>
  <si>
    <t>TR</t>
    <phoneticPr fontId="2" type="noConversion"/>
  </si>
  <si>
    <t>C</t>
    <phoneticPr fontId="2" type="noConversion"/>
  </si>
  <si>
    <t>D</t>
    <phoneticPr fontId="2" type="noConversion"/>
  </si>
  <si>
    <t>C</t>
    <phoneticPr fontId="2" type="noConversion"/>
  </si>
  <si>
    <t>D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</si>
  <si>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</si>
  <si>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</si>
  <si>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</si>
  <si>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</si>
  <si>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</si>
  <si>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</si>
  <si>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</si>
  <si>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Subject ID</t>
  </si>
  <si>
    <t>Gender</t>
  </si>
  <si>
    <t>DOB</t>
  </si>
  <si>
    <t>DOT</t>
  </si>
  <si>
    <t>Experimenter</t>
  </si>
  <si>
    <t>Order</t>
  </si>
  <si>
    <t>Warm-Up Ceiling</t>
  </si>
  <si>
    <t>Book (A = book, B = CD)</t>
  </si>
  <si>
    <t>A</t>
    <phoneticPr fontId="2" type="noConversion"/>
  </si>
  <si>
    <t>cleaning up (A = lint roller, B = toy)</t>
    <phoneticPr fontId="2" type="noConversion"/>
  </si>
  <si>
    <t>stirring (A = stirrer, B = liquid)</t>
    <phoneticPr fontId="2" type="noConversion"/>
  </si>
  <si>
    <t>051512-FJ</t>
    <phoneticPr fontId="2" type="noConversion"/>
  </si>
  <si>
    <t>M</t>
    <phoneticPr fontId="2" type="noConversion"/>
  </si>
  <si>
    <t>TR</t>
    <phoneticPr fontId="2" type="noConversion"/>
  </si>
  <si>
    <t>081012-CB</t>
    <phoneticPr fontId="2" type="noConversion"/>
  </si>
  <si>
    <t>M</t>
    <phoneticPr fontId="2" type="noConversion"/>
  </si>
  <si>
    <t>SB</t>
    <phoneticPr fontId="2" type="noConversion"/>
  </si>
  <si>
    <t>B</t>
    <phoneticPr fontId="2" type="noConversion"/>
  </si>
  <si>
    <t>D</t>
    <phoneticPr fontId="2" type="noConversion"/>
  </si>
  <si>
    <t>B</t>
    <phoneticPr fontId="2" type="noConversion"/>
  </si>
  <si>
    <t>B</t>
    <phoneticPr fontId="2" type="noConversion"/>
  </si>
  <si>
    <t>041912-TG</t>
    <phoneticPr fontId="2" type="noConversion"/>
  </si>
  <si>
    <t>F</t>
    <phoneticPr fontId="2" type="noConversion"/>
  </si>
  <si>
    <t>TR</t>
    <phoneticPr fontId="2" type="noConversion"/>
  </si>
  <si>
    <t>B</t>
    <phoneticPr fontId="2" type="noConversion"/>
  </si>
  <si>
    <t>B</t>
    <phoneticPr fontId="2" type="noConversion"/>
  </si>
  <si>
    <t>D</t>
    <phoneticPr fontId="2" type="noConversion"/>
  </si>
  <si>
    <t>A</t>
    <phoneticPr fontId="2" type="noConversion"/>
  </si>
  <si>
    <t>D</t>
    <phoneticPr fontId="2" type="noConversion"/>
  </si>
  <si>
    <t>D</t>
    <phoneticPr fontId="2" type="noConversion"/>
  </si>
  <si>
    <t>Location (1 = lab, 2 = preschool, 3 = museum)</t>
    <phoneticPr fontId="2" type="noConversion"/>
  </si>
  <si>
    <t>C</t>
    <phoneticPr fontId="2" type="noConversion"/>
  </si>
  <si>
    <t>D</t>
    <phoneticPr fontId="2" type="noConversion"/>
  </si>
  <si>
    <t>cookie (A = cookie, B = lollipop)</t>
  </si>
  <si>
    <t>lego (A = lego, B = bear)</t>
    <phoneticPr fontId="2"/>
  </si>
  <si>
    <t>TV (A = TV, B = vacuum)</t>
  </si>
  <si>
    <t>B</t>
    <phoneticPr fontId="2" type="noConversion"/>
  </si>
  <si>
    <t>B</t>
    <phoneticPr fontId="2" type="noConversion"/>
  </si>
  <si>
    <t>C</t>
    <phoneticPr fontId="2" type="noConversion"/>
  </si>
  <si>
    <t>050112-MJ</t>
    <phoneticPr fontId="2" type="noConversion"/>
  </si>
  <si>
    <t>F</t>
    <phoneticPr fontId="2" type="noConversion"/>
  </si>
  <si>
    <t>TR</t>
    <phoneticPr fontId="2" type="noConversion"/>
  </si>
  <si>
    <t>B</t>
    <phoneticPr fontId="2" type="noConversion"/>
  </si>
  <si>
    <t>A</t>
    <phoneticPr fontId="2" type="noConversion"/>
  </si>
  <si>
    <t>B</t>
    <phoneticPr fontId="2" type="noConversion"/>
  </si>
  <si>
    <t>D</t>
    <phoneticPr fontId="2" type="noConversion"/>
  </si>
  <si>
    <t>B</t>
    <phoneticPr fontId="2" type="noConversion"/>
  </si>
  <si>
    <t>D</t>
    <phoneticPr fontId="2" type="noConversion"/>
  </si>
  <si>
    <t>C</t>
    <phoneticPr fontId="2" type="noConversion"/>
  </si>
  <si>
    <t>D</t>
    <phoneticPr fontId="2" type="noConversion"/>
  </si>
  <si>
    <t>A</t>
    <phoneticPr fontId="2" type="noConversion"/>
  </si>
  <si>
    <t>B</t>
    <phoneticPr fontId="2" type="noConversion"/>
  </si>
  <si>
    <t>051712-AC</t>
    <phoneticPr fontId="2" type="noConversion"/>
  </si>
  <si>
    <t>F</t>
    <phoneticPr fontId="2" type="noConversion"/>
  </si>
  <si>
    <t>TR</t>
    <phoneticPr fontId="2" type="noConversion"/>
  </si>
  <si>
    <t>A</t>
    <phoneticPr fontId="2" type="noConversion"/>
  </si>
  <si>
    <t>B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</si>
  <si>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</si>
  <si>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</si>
  <si>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</si>
  <si>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C</t>
    <phoneticPr fontId="2" type="noConversion"/>
  </si>
  <si>
    <t>A</t>
    <phoneticPr fontId="2" type="noConversion"/>
  </si>
  <si>
    <t>A</t>
    <phoneticPr fontId="2" type="noConversion"/>
  </si>
  <si>
    <t>D</t>
    <phoneticPr fontId="2" type="noConversion"/>
  </si>
  <si>
    <t>"EITHER"</t>
    <phoneticPr fontId="2" type="noConversion"/>
  </si>
  <si>
    <t>"BOTH"</t>
    <phoneticPr fontId="2" type="noConversion"/>
  </si>
  <si>
    <t>SAID "BOTH", BUT CHOSE THE DOG BECAUSE "A 'GAZZER' SOUNDS LIKE IT HUNTS"</t>
    <phoneticPr fontId="2" type="noConversion"/>
  </si>
  <si>
    <t>C</t>
    <phoneticPr fontId="2" type="noConversion"/>
  </si>
  <si>
    <t>A</t>
    <phoneticPr fontId="2" type="noConversion"/>
  </si>
  <si>
    <t>Proportion Correct (is this different for the different orders?)</t>
    <phoneticPr fontId="2" type="noConversion"/>
  </si>
  <si>
    <t>081012-RB</t>
    <phoneticPr fontId="2" type="noConversion"/>
  </si>
  <si>
    <t>M</t>
    <phoneticPr fontId="2" type="noConversion"/>
  </si>
  <si>
    <t>C</t>
    <phoneticPr fontId="2" type="noConversion"/>
  </si>
  <si>
    <t>081012-NH</t>
    <phoneticPr fontId="2" type="noConversion"/>
  </si>
  <si>
    <t>SB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</si>
  <si>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</si>
  <si>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</si>
  <si>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</si>
  <si>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pencil (C = dog, D = bunny)</t>
    <phoneticPr fontId="2"/>
  </si>
  <si>
    <t>crayon (C = fish, D = bird)</t>
  </si>
  <si>
    <t>043012-SF</t>
    <phoneticPr fontId="2" type="noConversion"/>
  </si>
  <si>
    <t>M</t>
    <phoneticPr fontId="2" type="noConversion"/>
  </si>
  <si>
    <t>TR</t>
    <phoneticPr fontId="2" type="noConversion"/>
  </si>
  <si>
    <t>B</t>
    <phoneticPr fontId="2" type="noConversion"/>
  </si>
  <si>
    <t>B</t>
    <phoneticPr fontId="2" type="noConversion"/>
  </si>
  <si>
    <t>C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</si>
  <si>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</si>
  <si>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</si>
  <si>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</si>
  <si>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043012-SG</t>
    <phoneticPr fontId="2" type="noConversion"/>
  </si>
  <si>
    <t>073012-BL</t>
    <phoneticPr fontId="2" type="noConversion"/>
  </si>
  <si>
    <t>M</t>
    <phoneticPr fontId="2" type="noConversion"/>
  </si>
  <si>
    <t>SB</t>
    <phoneticPr fontId="2" type="noConversion"/>
  </si>
  <si>
    <t>B</t>
    <phoneticPr fontId="2" type="noConversion"/>
  </si>
  <si>
    <t>A</t>
    <phoneticPr fontId="2" type="noConversion"/>
  </si>
  <si>
    <t>C</t>
    <phoneticPr fontId="2" type="noConversion"/>
  </si>
  <si>
    <t>B</t>
    <phoneticPr fontId="2" type="noConversion"/>
  </si>
  <si>
    <t>B</t>
    <phoneticPr fontId="2" type="noConversion"/>
  </si>
  <si>
    <t>D</t>
    <phoneticPr fontId="2" type="noConversion"/>
  </si>
  <si>
    <t>042412-LL</t>
    <phoneticPr fontId="2" type="noConversion"/>
  </si>
  <si>
    <t>F</t>
    <phoneticPr fontId="2" type="noConversion"/>
  </si>
  <si>
    <t>MD</t>
    <phoneticPr fontId="2" type="noConversion"/>
  </si>
  <si>
    <t>B</t>
    <phoneticPr fontId="2" type="noConversion"/>
  </si>
  <si>
    <t>A</t>
    <phoneticPr fontId="2" type="noConversion"/>
  </si>
  <si>
    <t>B</t>
    <phoneticPr fontId="2" type="noConversion"/>
  </si>
  <si>
    <t>D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</si>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</sst>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4" borderId="0" xfId="0" applyFill="1"/>
    <xf numFmtId="2" fontId="0" fillId="3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2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tabSelected="1" topLeftCell="A3" workbookViewId="0">
      <selection activeCell="A8" sqref="A8"/>
    </sheetView>
  </sheetViews>
  <sheetFormatPr baseColWidth="10" defaultRowHeight="13" x14ac:dyDescent="0"/>
  <cols>
    <col min="1" max="1" width="27.140625" customWidth="1"/>
  </cols>
  <sheetData>
    <row r="1" spans="1:22">
      <c r="A1" t="s">
        <v>114</v>
      </c>
      <c r="B1" t="s">
        <v>53</v>
      </c>
      <c r="C1" t="s">
        <v>95</v>
      </c>
      <c r="D1" t="s">
        <v>135</v>
      </c>
      <c r="E1" t="s">
        <v>213</v>
      </c>
      <c r="F1" t="s">
        <v>194</v>
      </c>
      <c r="G1" t="s">
        <v>203</v>
      </c>
      <c r="H1" t="s">
        <v>153</v>
      </c>
      <c r="I1" t="s">
        <v>42</v>
      </c>
      <c r="J1" t="s">
        <v>125</v>
      </c>
      <c r="K1" t="s">
        <v>28</v>
      </c>
      <c r="L1" t="s">
        <v>166</v>
      </c>
      <c r="M1" t="s">
        <v>100</v>
      </c>
      <c r="N1" t="s">
        <v>68</v>
      </c>
      <c r="O1" t="s">
        <v>77</v>
      </c>
      <c r="P1" t="s">
        <v>204</v>
      </c>
      <c r="Q1" t="s">
        <v>128</v>
      </c>
      <c r="R1" t="s">
        <v>184</v>
      </c>
      <c r="S1" t="s">
        <v>187</v>
      </c>
      <c r="T1" t="s">
        <v>4</v>
      </c>
      <c r="U1" t="s">
        <v>16</v>
      </c>
      <c r="V1" t="s">
        <v>20</v>
      </c>
    </row>
    <row r="2" spans="1:22">
      <c r="A2" t="s">
        <v>115</v>
      </c>
      <c r="B2" t="s">
        <v>54</v>
      </c>
      <c r="C2" t="s">
        <v>96</v>
      </c>
      <c r="D2" t="s">
        <v>136</v>
      </c>
      <c r="E2" t="s">
        <v>214</v>
      </c>
      <c r="F2" t="s">
        <v>195</v>
      </c>
      <c r="G2" t="s">
        <v>81</v>
      </c>
      <c r="H2" t="s">
        <v>154</v>
      </c>
      <c r="I2" t="s">
        <v>43</v>
      </c>
      <c r="J2" t="s">
        <v>126</v>
      </c>
      <c r="K2" t="s">
        <v>29</v>
      </c>
      <c r="L2" t="s">
        <v>167</v>
      </c>
      <c r="M2" t="s">
        <v>101</v>
      </c>
      <c r="N2" t="s">
        <v>69</v>
      </c>
      <c r="O2" t="s">
        <v>69</v>
      </c>
      <c r="P2" t="s">
        <v>205</v>
      </c>
      <c r="Q2" t="s">
        <v>129</v>
      </c>
      <c r="R2" t="s">
        <v>185</v>
      </c>
      <c r="S2" t="s">
        <v>129</v>
      </c>
      <c r="T2" t="s">
        <v>5</v>
      </c>
      <c r="U2" t="s">
        <v>17</v>
      </c>
      <c r="V2" t="s">
        <v>17</v>
      </c>
    </row>
    <row r="3" spans="1:22">
      <c r="A3" t="s">
        <v>223</v>
      </c>
      <c r="B3">
        <f>(B5-B4)/30.437</f>
        <v>66.268029043598247</v>
      </c>
      <c r="C3">
        <f t="shared" ref="C3:V3" si="0">(C5-C4)/30.437</f>
        <v>71.426224660774707</v>
      </c>
      <c r="D3">
        <f t="shared" si="0"/>
        <v>58.875710483950449</v>
      </c>
      <c r="E3">
        <f t="shared" si="0"/>
        <v>54.933140585471627</v>
      </c>
      <c r="F3">
        <f t="shared" si="0"/>
        <v>66.957978775832046</v>
      </c>
      <c r="G3" s="10">
        <f>(G5-G4)/30.437</f>
        <v>61.175542924729768</v>
      </c>
      <c r="H3">
        <f t="shared" si="0"/>
        <v>63.409665867201099</v>
      </c>
      <c r="I3">
        <f t="shared" si="0"/>
        <v>58.777146236488484</v>
      </c>
      <c r="J3">
        <f t="shared" si="0"/>
        <v>63.672503860433025</v>
      </c>
      <c r="K3">
        <f t="shared" si="0"/>
        <v>48.887866741137429</v>
      </c>
      <c r="L3">
        <f t="shared" si="0"/>
        <v>49.51210697506324</v>
      </c>
      <c r="M3">
        <f t="shared" si="0"/>
        <v>48.657883497059501</v>
      </c>
      <c r="N3">
        <f t="shared" si="0"/>
        <v>60.22275519926405</v>
      </c>
      <c r="O3">
        <f t="shared" si="0"/>
        <v>51.417682425994677</v>
      </c>
      <c r="P3">
        <f t="shared" si="0"/>
        <v>51.253408680224723</v>
      </c>
      <c r="Q3">
        <f t="shared" si="0"/>
        <v>57.134408778788973</v>
      </c>
      <c r="R3">
        <f t="shared" si="0"/>
        <v>48.62502874790551</v>
      </c>
      <c r="S3">
        <f t="shared" si="0"/>
        <v>53.586095870158026</v>
      </c>
      <c r="T3">
        <f t="shared" si="0"/>
        <v>49.972073463219104</v>
      </c>
      <c r="U3">
        <f t="shared" si="0"/>
        <v>56.805861287249073</v>
      </c>
      <c r="V3">
        <f t="shared" si="0"/>
        <v>48.460755002135556</v>
      </c>
    </row>
    <row r="4" spans="1:22">
      <c r="A4" t="s">
        <v>116</v>
      </c>
      <c r="B4" s="1">
        <v>37537</v>
      </c>
      <c r="C4" s="1">
        <v>37374</v>
      </c>
      <c r="D4" s="1">
        <v>37764</v>
      </c>
      <c r="E4" s="1">
        <v>37889</v>
      </c>
      <c r="F4" s="1">
        <v>37529</v>
      </c>
      <c r="G4" s="1">
        <v>37676</v>
      </c>
      <c r="H4" s="1">
        <v>37638</v>
      </c>
      <c r="I4" s="1">
        <v>37789</v>
      </c>
      <c r="J4" s="1">
        <v>37644</v>
      </c>
      <c r="K4" s="1">
        <v>38095</v>
      </c>
      <c r="L4" s="1">
        <v>38077</v>
      </c>
      <c r="M4" s="1">
        <v>38125</v>
      </c>
      <c r="N4" s="1">
        <v>37804</v>
      </c>
      <c r="O4" s="1">
        <v>38076</v>
      </c>
      <c r="P4" s="1">
        <v>38098</v>
      </c>
      <c r="Q4" s="1">
        <v>37930</v>
      </c>
      <c r="R4" s="1">
        <v>38189</v>
      </c>
      <c r="S4" s="1">
        <v>38040</v>
      </c>
      <c r="T4" s="1">
        <v>38155</v>
      </c>
      <c r="U4" s="1">
        <v>37947</v>
      </c>
      <c r="V4" s="1">
        <v>38201</v>
      </c>
    </row>
    <row r="5" spans="1:22">
      <c r="A5" t="s">
        <v>117</v>
      </c>
      <c r="B5" s="1">
        <v>39554</v>
      </c>
      <c r="C5" s="1">
        <v>39548</v>
      </c>
      <c r="D5" s="1">
        <v>39556</v>
      </c>
      <c r="E5" s="1">
        <v>39561</v>
      </c>
      <c r="F5" s="1">
        <v>39567</v>
      </c>
      <c r="G5" s="1">
        <v>39538</v>
      </c>
      <c r="H5" s="1">
        <v>39568</v>
      </c>
      <c r="I5" s="1">
        <v>39578</v>
      </c>
      <c r="J5" s="1">
        <v>39582</v>
      </c>
      <c r="K5" s="1">
        <v>39583</v>
      </c>
      <c r="L5" s="1">
        <v>39584</v>
      </c>
      <c r="M5" s="1">
        <v>39606</v>
      </c>
      <c r="N5" s="1">
        <v>39637</v>
      </c>
      <c r="O5" s="1">
        <v>39641</v>
      </c>
      <c r="P5" s="1">
        <v>39658</v>
      </c>
      <c r="Q5" s="1">
        <v>39669</v>
      </c>
      <c r="R5" s="1">
        <v>39669</v>
      </c>
      <c r="S5" s="1">
        <v>39671</v>
      </c>
      <c r="T5" s="1">
        <v>39676</v>
      </c>
      <c r="U5" s="1">
        <v>39676</v>
      </c>
      <c r="V5" s="1">
        <v>39676</v>
      </c>
    </row>
    <row r="6" spans="1:22">
      <c r="A6" t="s">
        <v>118</v>
      </c>
      <c r="B6" t="s">
        <v>55</v>
      </c>
      <c r="C6" t="s">
        <v>97</v>
      </c>
      <c r="D6" t="s">
        <v>137</v>
      </c>
      <c r="E6" t="s">
        <v>215</v>
      </c>
      <c r="F6" t="s">
        <v>196</v>
      </c>
      <c r="G6" t="s">
        <v>82</v>
      </c>
      <c r="H6" t="s">
        <v>155</v>
      </c>
      <c r="I6" t="s">
        <v>44</v>
      </c>
      <c r="J6" t="s">
        <v>127</v>
      </c>
      <c r="K6" t="s">
        <v>30</v>
      </c>
      <c r="L6" t="s">
        <v>168</v>
      </c>
      <c r="M6" t="s">
        <v>102</v>
      </c>
      <c r="N6" t="s">
        <v>70</v>
      </c>
      <c r="O6" t="s">
        <v>78</v>
      </c>
      <c r="P6" t="s">
        <v>206</v>
      </c>
      <c r="Q6" t="s">
        <v>130</v>
      </c>
      <c r="R6" t="s">
        <v>130</v>
      </c>
      <c r="S6" t="s">
        <v>188</v>
      </c>
      <c r="T6" t="s">
        <v>6</v>
      </c>
      <c r="U6" t="s">
        <v>18</v>
      </c>
      <c r="V6" t="s">
        <v>18</v>
      </c>
    </row>
    <row r="7" spans="1:22">
      <c r="A7" t="s">
        <v>119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2</v>
      </c>
      <c r="I7">
        <v>1</v>
      </c>
      <c r="J7">
        <v>2</v>
      </c>
      <c r="K7">
        <v>1</v>
      </c>
      <c r="L7">
        <v>1</v>
      </c>
      <c r="M7">
        <v>2</v>
      </c>
      <c r="N7">
        <v>1</v>
      </c>
      <c r="O7">
        <v>2</v>
      </c>
      <c r="P7">
        <v>2</v>
      </c>
      <c r="Q7">
        <v>2</v>
      </c>
      <c r="R7">
        <v>2</v>
      </c>
      <c r="S7">
        <v>2</v>
      </c>
      <c r="T7">
        <v>1</v>
      </c>
      <c r="U7">
        <v>1</v>
      </c>
      <c r="V7">
        <v>1</v>
      </c>
    </row>
    <row r="8" spans="1:22">
      <c r="A8" t="s">
        <v>144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2</v>
      </c>
      <c r="P8">
        <v>1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</row>
    <row r="11" spans="1:22">
      <c r="A11" s="2" t="s">
        <v>120</v>
      </c>
    </row>
    <row r="12" spans="1:22">
      <c r="A12" t="s">
        <v>121</v>
      </c>
      <c r="B12" t="s">
        <v>56</v>
      </c>
      <c r="C12" t="s">
        <v>98</v>
      </c>
      <c r="D12" t="s">
        <v>138</v>
      </c>
      <c r="E12" t="s">
        <v>216</v>
      </c>
      <c r="F12" t="s">
        <v>197</v>
      </c>
      <c r="G12" t="s">
        <v>198</v>
      </c>
      <c r="H12" t="s">
        <v>156</v>
      </c>
      <c r="I12" t="s">
        <v>46</v>
      </c>
      <c r="J12" t="s">
        <v>65</v>
      </c>
      <c r="K12" t="s">
        <v>31</v>
      </c>
      <c r="L12" t="s">
        <v>169</v>
      </c>
      <c r="M12" t="s">
        <v>107</v>
      </c>
      <c r="N12" t="s">
        <v>71</v>
      </c>
      <c r="O12" t="s">
        <v>71</v>
      </c>
      <c r="P12" t="s">
        <v>207</v>
      </c>
      <c r="Q12" t="s">
        <v>131</v>
      </c>
      <c r="R12" t="s">
        <v>131</v>
      </c>
      <c r="S12" t="s">
        <v>134</v>
      </c>
      <c r="T12" t="s">
        <v>7</v>
      </c>
      <c r="U12" t="s">
        <v>7</v>
      </c>
      <c r="V12" t="s">
        <v>7</v>
      </c>
    </row>
    <row r="13" spans="1:22">
      <c r="A13" t="s">
        <v>37</v>
      </c>
      <c r="B13" t="s">
        <v>56</v>
      </c>
      <c r="C13" t="s">
        <v>150</v>
      </c>
      <c r="D13" t="s">
        <v>138</v>
      </c>
      <c r="E13" t="s">
        <v>217</v>
      </c>
      <c r="F13" t="s">
        <v>198</v>
      </c>
      <c r="G13" t="s">
        <v>198</v>
      </c>
      <c r="H13" t="s">
        <v>157</v>
      </c>
      <c r="I13" t="s">
        <v>46</v>
      </c>
      <c r="J13" t="s">
        <v>64</v>
      </c>
      <c r="K13" t="s">
        <v>31</v>
      </c>
      <c r="L13" t="s">
        <v>170</v>
      </c>
      <c r="M13" t="s">
        <v>108</v>
      </c>
      <c r="N13" t="s">
        <v>72</v>
      </c>
      <c r="O13" t="s">
        <v>71</v>
      </c>
      <c r="P13" t="s">
        <v>207</v>
      </c>
      <c r="Q13" t="s">
        <v>131</v>
      </c>
      <c r="R13" t="s">
        <v>131</v>
      </c>
      <c r="S13" t="s">
        <v>131</v>
      </c>
      <c r="T13" t="s">
        <v>7</v>
      </c>
      <c r="U13" t="s">
        <v>7</v>
      </c>
      <c r="V13" t="s">
        <v>19</v>
      </c>
    </row>
    <row r="14" spans="1:22">
      <c r="A14" t="s">
        <v>38</v>
      </c>
      <c r="B14" t="s">
        <v>56</v>
      </c>
      <c r="C14" t="s">
        <v>151</v>
      </c>
      <c r="D14" t="s">
        <v>139</v>
      </c>
      <c r="E14" t="s">
        <v>218</v>
      </c>
      <c r="F14" t="s">
        <v>198</v>
      </c>
      <c r="G14" t="s">
        <v>198</v>
      </c>
      <c r="H14" t="s">
        <v>158</v>
      </c>
      <c r="I14" t="s">
        <v>47</v>
      </c>
      <c r="J14" t="s">
        <v>64</v>
      </c>
      <c r="K14" t="s">
        <v>31</v>
      </c>
      <c r="L14" t="s">
        <v>170</v>
      </c>
      <c r="M14" t="s">
        <v>108</v>
      </c>
      <c r="N14" t="s">
        <v>71</v>
      </c>
      <c r="O14" t="s">
        <v>71</v>
      </c>
      <c r="P14" t="s">
        <v>208</v>
      </c>
      <c r="Q14" t="s">
        <v>131</v>
      </c>
      <c r="R14" t="s">
        <v>134</v>
      </c>
      <c r="S14" t="s">
        <v>131</v>
      </c>
      <c r="T14" t="s">
        <v>8</v>
      </c>
      <c r="U14" t="s">
        <v>19</v>
      </c>
      <c r="V14" t="s">
        <v>21</v>
      </c>
    </row>
    <row r="16" spans="1:22">
      <c r="A16" s="2" t="s">
        <v>39</v>
      </c>
    </row>
    <row r="17" spans="1:22">
      <c r="A17" t="s">
        <v>40</v>
      </c>
      <c r="B17" t="s">
        <v>62</v>
      </c>
      <c r="C17" t="s">
        <v>152</v>
      </c>
      <c r="D17" t="s">
        <v>140</v>
      </c>
      <c r="E17" t="s">
        <v>219</v>
      </c>
      <c r="F17" t="s">
        <v>199</v>
      </c>
      <c r="G17" t="s">
        <v>202</v>
      </c>
      <c r="H17" t="s">
        <v>159</v>
      </c>
      <c r="I17" t="s">
        <v>45</v>
      </c>
      <c r="J17" t="s">
        <v>66</v>
      </c>
      <c r="K17" t="s">
        <v>32</v>
      </c>
      <c r="L17" t="s">
        <v>171</v>
      </c>
      <c r="M17" t="s">
        <v>109</v>
      </c>
      <c r="N17" t="s">
        <v>73</v>
      </c>
      <c r="O17" t="s">
        <v>75</v>
      </c>
      <c r="P17" t="s">
        <v>209</v>
      </c>
      <c r="Q17" t="s">
        <v>132</v>
      </c>
      <c r="R17" t="s">
        <v>132</v>
      </c>
      <c r="S17" t="s">
        <v>132</v>
      </c>
      <c r="T17" t="s">
        <v>9</v>
      </c>
      <c r="U17" t="s">
        <v>12</v>
      </c>
      <c r="V17" t="s">
        <v>12</v>
      </c>
    </row>
    <row r="19" spans="1:22">
      <c r="A19" s="2" t="s">
        <v>41</v>
      </c>
    </row>
    <row r="20" spans="1:22">
      <c r="A20" t="s">
        <v>147</v>
      </c>
      <c r="B20" t="s">
        <v>63</v>
      </c>
      <c r="C20" t="s">
        <v>150</v>
      </c>
      <c r="D20" t="s">
        <v>139</v>
      </c>
      <c r="E20" t="s">
        <v>220</v>
      </c>
      <c r="F20" t="s">
        <v>198</v>
      </c>
      <c r="G20" t="s">
        <v>83</v>
      </c>
      <c r="H20" t="s">
        <v>160</v>
      </c>
      <c r="I20" t="s">
        <v>46</v>
      </c>
      <c r="J20" t="s">
        <v>67</v>
      </c>
      <c r="K20" t="s">
        <v>33</v>
      </c>
      <c r="L20" t="s">
        <v>172</v>
      </c>
      <c r="M20" t="s">
        <v>110</v>
      </c>
      <c r="N20" t="s">
        <v>74</v>
      </c>
      <c r="O20" t="s">
        <v>71</v>
      </c>
      <c r="P20" t="s">
        <v>210</v>
      </c>
      <c r="Q20" t="s">
        <v>133</v>
      </c>
      <c r="R20" t="s">
        <v>134</v>
      </c>
      <c r="S20" t="s">
        <v>131</v>
      </c>
      <c r="T20" t="s">
        <v>10</v>
      </c>
      <c r="U20" t="s">
        <v>10</v>
      </c>
      <c r="V20" t="s">
        <v>11</v>
      </c>
    </row>
    <row r="21" spans="1:22">
      <c r="A21" t="s">
        <v>148</v>
      </c>
      <c r="B21" t="s">
        <v>56</v>
      </c>
      <c r="C21" t="s">
        <v>151</v>
      </c>
      <c r="D21" t="s">
        <v>139</v>
      </c>
      <c r="E21" t="s">
        <v>218</v>
      </c>
      <c r="F21" t="s">
        <v>198</v>
      </c>
      <c r="G21" t="s">
        <v>198</v>
      </c>
      <c r="H21" t="s">
        <v>158</v>
      </c>
      <c r="I21" t="s">
        <v>46</v>
      </c>
      <c r="J21" t="s">
        <v>64</v>
      </c>
      <c r="K21" t="s">
        <v>34</v>
      </c>
      <c r="L21" t="s">
        <v>170</v>
      </c>
      <c r="M21" t="s">
        <v>111</v>
      </c>
      <c r="N21" t="s">
        <v>71</v>
      </c>
      <c r="O21" t="s">
        <v>71</v>
      </c>
      <c r="P21" t="s">
        <v>211</v>
      </c>
      <c r="Q21" t="s">
        <v>131</v>
      </c>
      <c r="R21" t="s">
        <v>131</v>
      </c>
      <c r="S21" t="s">
        <v>131</v>
      </c>
      <c r="T21" t="s">
        <v>11</v>
      </c>
      <c r="U21" t="s">
        <v>19</v>
      </c>
      <c r="V21" t="s">
        <v>10</v>
      </c>
    </row>
    <row r="22" spans="1:22">
      <c r="A22" t="s">
        <v>149</v>
      </c>
      <c r="B22" t="s">
        <v>63</v>
      </c>
      <c r="C22" t="s">
        <v>151</v>
      </c>
      <c r="D22" t="s">
        <v>141</v>
      </c>
      <c r="E22" t="s">
        <v>221</v>
      </c>
      <c r="F22" t="s">
        <v>198</v>
      </c>
      <c r="G22" t="s">
        <v>198</v>
      </c>
      <c r="H22" t="s">
        <v>158</v>
      </c>
      <c r="I22" t="s">
        <v>46</v>
      </c>
      <c r="J22" t="s">
        <v>64</v>
      </c>
      <c r="K22" t="s">
        <v>34</v>
      </c>
      <c r="L22" t="s">
        <v>173</v>
      </c>
      <c r="M22" t="s">
        <v>111</v>
      </c>
      <c r="N22" t="s">
        <v>72</v>
      </c>
      <c r="O22" t="s">
        <v>71</v>
      </c>
      <c r="P22" t="s">
        <v>207</v>
      </c>
      <c r="Q22" t="s">
        <v>134</v>
      </c>
      <c r="R22" t="s">
        <v>131</v>
      </c>
      <c r="S22" t="s">
        <v>182</v>
      </c>
      <c r="T22" t="s">
        <v>10</v>
      </c>
      <c r="U22" t="s">
        <v>10</v>
      </c>
      <c r="V22" t="s">
        <v>10</v>
      </c>
    </row>
    <row r="23" spans="1:22">
      <c r="A23" t="s">
        <v>58</v>
      </c>
      <c r="B23" t="s">
        <v>56</v>
      </c>
      <c r="C23" t="s">
        <v>151</v>
      </c>
      <c r="D23" t="s">
        <v>139</v>
      </c>
      <c r="E23" t="s">
        <v>217</v>
      </c>
      <c r="F23" t="s">
        <v>200</v>
      </c>
      <c r="G23" t="s">
        <v>198</v>
      </c>
      <c r="H23" t="s">
        <v>158</v>
      </c>
      <c r="I23" t="s">
        <v>46</v>
      </c>
      <c r="J23" t="s">
        <v>64</v>
      </c>
      <c r="K23" t="s">
        <v>34</v>
      </c>
      <c r="L23" t="s">
        <v>170</v>
      </c>
      <c r="N23" t="s">
        <v>71</v>
      </c>
      <c r="O23" t="s">
        <v>79</v>
      </c>
      <c r="P23" t="s">
        <v>207</v>
      </c>
      <c r="Q23" t="s">
        <v>134</v>
      </c>
      <c r="R23" t="s">
        <v>131</v>
      </c>
      <c r="S23" t="s">
        <v>182</v>
      </c>
      <c r="T23" t="s">
        <v>10</v>
      </c>
      <c r="U23" t="s">
        <v>15</v>
      </c>
      <c r="V23" t="s">
        <v>10</v>
      </c>
    </row>
    <row r="25" spans="1:22">
      <c r="A25" s="2" t="s">
        <v>59</v>
      </c>
    </row>
    <row r="26" spans="1:22">
      <c r="A26" t="s">
        <v>60</v>
      </c>
      <c r="B26" t="s">
        <v>0</v>
      </c>
      <c r="C26" t="s">
        <v>103</v>
      </c>
      <c r="D26" t="s">
        <v>142</v>
      </c>
      <c r="E26" t="s">
        <v>222</v>
      </c>
      <c r="F26" t="s">
        <v>201</v>
      </c>
      <c r="G26" t="s">
        <v>177</v>
      </c>
      <c r="H26" t="s">
        <v>161</v>
      </c>
      <c r="I26" t="s">
        <v>48</v>
      </c>
      <c r="J26" t="s">
        <v>145</v>
      </c>
      <c r="K26" t="s">
        <v>32</v>
      </c>
      <c r="L26" t="s">
        <v>174</v>
      </c>
      <c r="M26" t="s">
        <v>109</v>
      </c>
      <c r="N26" t="s">
        <v>73</v>
      </c>
      <c r="O26" t="s">
        <v>80</v>
      </c>
      <c r="P26" t="s">
        <v>209</v>
      </c>
      <c r="Q26" t="s">
        <v>179</v>
      </c>
      <c r="R26" t="s">
        <v>181</v>
      </c>
      <c r="S26" t="s">
        <v>132</v>
      </c>
      <c r="T26" t="s">
        <v>12</v>
      </c>
      <c r="U26" t="s">
        <v>9</v>
      </c>
      <c r="V26" t="s">
        <v>13</v>
      </c>
    </row>
    <row r="27" spans="1:22">
      <c r="A27" t="s">
        <v>61</v>
      </c>
      <c r="B27" t="s">
        <v>62</v>
      </c>
      <c r="C27" t="s">
        <v>104</v>
      </c>
      <c r="D27" t="s">
        <v>143</v>
      </c>
      <c r="E27" t="s">
        <v>219</v>
      </c>
      <c r="F27" t="s">
        <v>202</v>
      </c>
      <c r="G27" t="s">
        <v>202</v>
      </c>
      <c r="H27" t="s">
        <v>162</v>
      </c>
      <c r="I27" t="s">
        <v>48</v>
      </c>
      <c r="J27" t="s">
        <v>146</v>
      </c>
      <c r="K27" t="s">
        <v>32</v>
      </c>
      <c r="L27" t="s">
        <v>171</v>
      </c>
      <c r="M27" t="s">
        <v>112</v>
      </c>
      <c r="N27" t="s">
        <v>73</v>
      </c>
      <c r="O27" t="s">
        <v>75</v>
      </c>
      <c r="P27" t="s">
        <v>209</v>
      </c>
      <c r="Q27" t="s">
        <v>178</v>
      </c>
      <c r="R27" t="s">
        <v>132</v>
      </c>
      <c r="S27" t="s">
        <v>132</v>
      </c>
      <c r="T27" t="s">
        <v>13</v>
      </c>
      <c r="U27" t="s">
        <v>9</v>
      </c>
      <c r="V27" t="s">
        <v>22</v>
      </c>
    </row>
    <row r="28" spans="1:22">
      <c r="A28" t="s">
        <v>192</v>
      </c>
      <c r="B28" t="s">
        <v>0</v>
      </c>
      <c r="C28" t="s">
        <v>105</v>
      </c>
      <c r="D28" t="s">
        <v>143</v>
      </c>
      <c r="E28" t="s">
        <v>219</v>
      </c>
      <c r="F28" t="s">
        <v>201</v>
      </c>
      <c r="G28" t="s">
        <v>202</v>
      </c>
      <c r="H28" t="s">
        <v>159</v>
      </c>
      <c r="I28" t="s">
        <v>45</v>
      </c>
      <c r="J28" t="s">
        <v>146</v>
      </c>
      <c r="K28" t="s">
        <v>35</v>
      </c>
      <c r="L28" t="s">
        <v>25</v>
      </c>
      <c r="M28" t="s">
        <v>113</v>
      </c>
      <c r="N28" t="s">
        <v>73</v>
      </c>
      <c r="O28" t="s">
        <v>73</v>
      </c>
      <c r="P28" t="s">
        <v>212</v>
      </c>
      <c r="Q28" t="s">
        <v>180</v>
      </c>
      <c r="R28" t="s">
        <v>132</v>
      </c>
      <c r="S28" t="s">
        <v>186</v>
      </c>
      <c r="T28" t="s">
        <v>14</v>
      </c>
      <c r="U28" t="s">
        <v>12</v>
      </c>
      <c r="V28" t="s">
        <v>12</v>
      </c>
    </row>
    <row r="29" spans="1:22">
      <c r="A29" t="s">
        <v>193</v>
      </c>
      <c r="B29" t="s">
        <v>62</v>
      </c>
      <c r="C29" t="s">
        <v>106</v>
      </c>
      <c r="D29" t="s">
        <v>143</v>
      </c>
      <c r="E29" t="s">
        <v>222</v>
      </c>
      <c r="F29" t="s">
        <v>199</v>
      </c>
      <c r="G29" t="s">
        <v>202</v>
      </c>
      <c r="H29" t="s">
        <v>163</v>
      </c>
      <c r="I29" t="s">
        <v>48</v>
      </c>
      <c r="J29" t="s">
        <v>27</v>
      </c>
      <c r="K29" t="s">
        <v>32</v>
      </c>
      <c r="L29" t="s">
        <v>171</v>
      </c>
      <c r="N29" t="s">
        <v>75</v>
      </c>
      <c r="O29" t="s">
        <v>75</v>
      </c>
      <c r="P29" t="s">
        <v>212</v>
      </c>
      <c r="Q29" t="s">
        <v>181</v>
      </c>
      <c r="R29" t="s">
        <v>186</v>
      </c>
      <c r="S29" t="s">
        <v>132</v>
      </c>
      <c r="T29" t="s">
        <v>9</v>
      </c>
      <c r="U29" t="s">
        <v>13</v>
      </c>
      <c r="V29" t="s">
        <v>23</v>
      </c>
    </row>
    <row r="31" spans="1:22">
      <c r="A31" s="2" t="s">
        <v>84</v>
      </c>
    </row>
    <row r="32" spans="1:22">
      <c r="A32" t="s">
        <v>52</v>
      </c>
      <c r="B32" t="s">
        <v>1</v>
      </c>
      <c r="C32" t="s">
        <v>122</v>
      </c>
      <c r="D32" t="s">
        <v>141</v>
      </c>
      <c r="E32" t="s">
        <v>99</v>
      </c>
      <c r="F32" t="s">
        <v>198</v>
      </c>
      <c r="G32" t="s">
        <v>197</v>
      </c>
      <c r="H32" t="s">
        <v>164</v>
      </c>
      <c r="I32" t="s">
        <v>49</v>
      </c>
      <c r="J32" t="s">
        <v>67</v>
      </c>
      <c r="K32" t="s">
        <v>34</v>
      </c>
      <c r="L32" t="s">
        <v>26</v>
      </c>
      <c r="M32" t="s">
        <v>107</v>
      </c>
      <c r="N32" t="s">
        <v>76</v>
      </c>
      <c r="O32" t="s">
        <v>72</v>
      </c>
      <c r="P32" t="s">
        <v>208</v>
      </c>
      <c r="Q32" t="s">
        <v>182</v>
      </c>
      <c r="R32" t="s">
        <v>134</v>
      </c>
      <c r="S32" t="s">
        <v>189</v>
      </c>
      <c r="T32" t="s">
        <v>15</v>
      </c>
      <c r="U32" t="s">
        <v>19</v>
      </c>
      <c r="V32" t="s">
        <v>7</v>
      </c>
    </row>
    <row r="33" spans="1:51">
      <c r="A33" t="s">
        <v>51</v>
      </c>
      <c r="B33" t="s">
        <v>2</v>
      </c>
      <c r="C33" t="s">
        <v>151</v>
      </c>
      <c r="D33" t="s">
        <v>141</v>
      </c>
      <c r="E33" t="s">
        <v>220</v>
      </c>
      <c r="F33" t="s">
        <v>200</v>
      </c>
      <c r="G33" t="s">
        <v>198</v>
      </c>
      <c r="H33" t="s">
        <v>165</v>
      </c>
      <c r="I33" t="s">
        <v>49</v>
      </c>
      <c r="J33" t="s">
        <v>64</v>
      </c>
      <c r="K33" t="s">
        <v>36</v>
      </c>
      <c r="L33" t="s">
        <v>170</v>
      </c>
      <c r="M33" t="s">
        <v>111</v>
      </c>
      <c r="N33" t="s">
        <v>72</v>
      </c>
      <c r="O33" t="s">
        <v>72</v>
      </c>
      <c r="P33" t="s">
        <v>208</v>
      </c>
      <c r="Q33" t="s">
        <v>182</v>
      </c>
      <c r="R33" t="s">
        <v>131</v>
      </c>
      <c r="S33" t="s">
        <v>190</v>
      </c>
      <c r="T33" t="s">
        <v>10</v>
      </c>
      <c r="U33" t="s">
        <v>7</v>
      </c>
      <c r="V33" t="s">
        <v>10</v>
      </c>
    </row>
    <row r="34" spans="1:51">
      <c r="A34" t="s">
        <v>124</v>
      </c>
      <c r="B34" t="s">
        <v>1</v>
      </c>
      <c r="C34" t="s">
        <v>151</v>
      </c>
      <c r="D34" t="s">
        <v>141</v>
      </c>
      <c r="E34" t="s">
        <v>220</v>
      </c>
      <c r="F34" t="s">
        <v>200</v>
      </c>
      <c r="G34" t="s">
        <v>198</v>
      </c>
      <c r="H34" t="s">
        <v>158</v>
      </c>
      <c r="I34" t="s">
        <v>50</v>
      </c>
      <c r="J34" t="s">
        <v>64</v>
      </c>
      <c r="K34" t="s">
        <v>34</v>
      </c>
      <c r="L34" t="s">
        <v>170</v>
      </c>
      <c r="N34" t="s">
        <v>72</v>
      </c>
      <c r="O34" t="s">
        <v>72</v>
      </c>
      <c r="P34" t="s">
        <v>208</v>
      </c>
      <c r="Q34" t="s">
        <v>182</v>
      </c>
      <c r="R34" t="s">
        <v>131</v>
      </c>
      <c r="S34" t="s">
        <v>190</v>
      </c>
      <c r="T34" t="s">
        <v>8</v>
      </c>
      <c r="U34" t="s">
        <v>19</v>
      </c>
      <c r="V34" t="s">
        <v>11</v>
      </c>
    </row>
    <row r="35" spans="1:51">
      <c r="A35" t="s">
        <v>123</v>
      </c>
      <c r="B35" t="s">
        <v>3</v>
      </c>
      <c r="C35" t="s">
        <v>98</v>
      </c>
      <c r="D35" t="s">
        <v>141</v>
      </c>
      <c r="E35" t="s">
        <v>220</v>
      </c>
      <c r="F35" t="s">
        <v>200</v>
      </c>
      <c r="G35" t="s">
        <v>200</v>
      </c>
      <c r="H35" t="s">
        <v>164</v>
      </c>
      <c r="I35" t="s">
        <v>50</v>
      </c>
      <c r="J35" t="s">
        <v>175</v>
      </c>
      <c r="K35" t="s">
        <v>34</v>
      </c>
      <c r="L35" t="s">
        <v>176</v>
      </c>
      <c r="N35" t="s">
        <v>71</v>
      </c>
      <c r="O35" t="s">
        <v>72</v>
      </c>
      <c r="P35" t="s">
        <v>208</v>
      </c>
      <c r="Q35" t="s">
        <v>182</v>
      </c>
      <c r="R35" t="s">
        <v>131</v>
      </c>
      <c r="S35" t="s">
        <v>191</v>
      </c>
      <c r="T35" t="s">
        <v>7</v>
      </c>
      <c r="U35" t="s">
        <v>7</v>
      </c>
      <c r="V35" t="s">
        <v>24</v>
      </c>
    </row>
    <row r="37" spans="1:51">
      <c r="A37" s="2" t="s">
        <v>85</v>
      </c>
    </row>
    <row r="38" spans="1:51">
      <c r="A38" t="s">
        <v>86</v>
      </c>
      <c r="B38">
        <v>3</v>
      </c>
      <c r="C38">
        <v>3</v>
      </c>
      <c r="D38">
        <v>3</v>
      </c>
      <c r="E38">
        <v>2</v>
      </c>
      <c r="F38">
        <v>3</v>
      </c>
      <c r="G38">
        <v>3</v>
      </c>
      <c r="H38">
        <v>2</v>
      </c>
      <c r="I38">
        <v>3</v>
      </c>
      <c r="J38">
        <v>2</v>
      </c>
      <c r="K38">
        <v>3</v>
      </c>
      <c r="L38">
        <v>2</v>
      </c>
      <c r="M38">
        <v>2</v>
      </c>
      <c r="N38">
        <v>2</v>
      </c>
      <c r="O38">
        <v>3</v>
      </c>
      <c r="P38">
        <v>2</v>
      </c>
      <c r="Q38">
        <v>3</v>
      </c>
      <c r="R38">
        <v>3</v>
      </c>
      <c r="S38">
        <v>3</v>
      </c>
      <c r="T38">
        <v>2</v>
      </c>
      <c r="U38">
        <v>2</v>
      </c>
      <c r="V38">
        <v>2</v>
      </c>
    </row>
    <row r="39" spans="1:51">
      <c r="A39" t="s">
        <v>87</v>
      </c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</row>
    <row r="40" spans="1:51">
      <c r="A40" s="3" t="s">
        <v>88</v>
      </c>
      <c r="B40" s="3">
        <f>3/3</f>
        <v>1</v>
      </c>
      <c r="C40" s="3">
        <v>1</v>
      </c>
      <c r="D40" s="3">
        <v>1</v>
      </c>
      <c r="E40" s="3">
        <f>2/3</f>
        <v>0.66666666666666663</v>
      </c>
      <c r="F40" s="7">
        <f>3/3</f>
        <v>1</v>
      </c>
      <c r="G40" s="3">
        <v>1</v>
      </c>
      <c r="H40" s="3">
        <f>2/3</f>
        <v>0.66666666666666663</v>
      </c>
      <c r="I40" s="3">
        <f>3/3</f>
        <v>1</v>
      </c>
      <c r="J40" s="9">
        <f>2/3</f>
        <v>0.66666666666666663</v>
      </c>
      <c r="K40" s="3">
        <f>1</f>
        <v>1</v>
      </c>
      <c r="L40" s="3">
        <f>2/3</f>
        <v>0.66666666666666663</v>
      </c>
      <c r="M40" s="3">
        <f>2/3</f>
        <v>0.66666666666666663</v>
      </c>
      <c r="N40" s="3">
        <f>2/3</f>
        <v>0.66666666666666663</v>
      </c>
      <c r="O40" s="3">
        <v>1</v>
      </c>
      <c r="P40" s="3">
        <f>2/3</f>
        <v>0.66666666666666663</v>
      </c>
      <c r="Q40" s="3">
        <v>1</v>
      </c>
      <c r="R40" s="3">
        <v>1</v>
      </c>
      <c r="S40" s="3">
        <v>1</v>
      </c>
      <c r="T40" s="3">
        <f>2/3</f>
        <v>0.66666666666666663</v>
      </c>
      <c r="U40" s="3">
        <v>0.66666666666666696</v>
      </c>
      <c r="V40" s="3">
        <v>0.66666666666666696</v>
      </c>
      <c r="W40" s="3"/>
      <c r="X40" s="3"/>
      <c r="Y40" s="9">
        <f>AVERAGE(B40:V40)</f>
        <v>0.84126984126984128</v>
      </c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51">
      <c r="Y41" s="9"/>
    </row>
    <row r="42" spans="1:51">
      <c r="A42" t="s">
        <v>89</v>
      </c>
      <c r="B42">
        <v>4</v>
      </c>
      <c r="C42">
        <v>4</v>
      </c>
      <c r="D42">
        <v>3</v>
      </c>
      <c r="E42">
        <v>2</v>
      </c>
      <c r="F42">
        <v>3</v>
      </c>
      <c r="G42">
        <v>4</v>
      </c>
      <c r="H42">
        <v>4</v>
      </c>
      <c r="I42">
        <v>4</v>
      </c>
      <c r="J42">
        <v>4</v>
      </c>
      <c r="K42">
        <v>1</v>
      </c>
      <c r="L42">
        <v>3</v>
      </c>
      <c r="M42">
        <v>2</v>
      </c>
      <c r="N42">
        <v>3</v>
      </c>
      <c r="O42">
        <v>4</v>
      </c>
      <c r="P42">
        <v>4</v>
      </c>
      <c r="Q42">
        <v>4</v>
      </c>
      <c r="R42">
        <v>4</v>
      </c>
      <c r="S42">
        <v>2</v>
      </c>
      <c r="T42">
        <v>4</v>
      </c>
      <c r="U42">
        <v>2</v>
      </c>
      <c r="V42">
        <v>4</v>
      </c>
      <c r="Y42" s="9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>
      <c r="A43" t="s">
        <v>90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3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Y43" s="9"/>
    </row>
    <row r="44" spans="1:51" s="3" customFormat="1">
      <c r="A44" s="4" t="s">
        <v>88</v>
      </c>
      <c r="B44" s="4">
        <f>4/4</f>
        <v>1</v>
      </c>
      <c r="C44" s="4">
        <v>1</v>
      </c>
      <c r="D44" s="8">
        <f>3/4</f>
        <v>0.75</v>
      </c>
      <c r="E44" s="4">
        <f>2/4</f>
        <v>0.5</v>
      </c>
      <c r="F44" s="4">
        <f>3/4</f>
        <v>0.75</v>
      </c>
      <c r="G44" s="4">
        <v>1</v>
      </c>
      <c r="H44" s="4">
        <v>1</v>
      </c>
      <c r="I44" s="4">
        <f>4/4</f>
        <v>1</v>
      </c>
      <c r="J44" s="4">
        <v>1</v>
      </c>
      <c r="K44" s="4">
        <f>1/4</f>
        <v>0.25</v>
      </c>
      <c r="L44" s="4">
        <f>3/4</f>
        <v>0.75</v>
      </c>
      <c r="M44" s="4">
        <f>2/3</f>
        <v>0.66666666666666663</v>
      </c>
      <c r="N44" s="4">
        <v>0.75</v>
      </c>
      <c r="O44" s="4">
        <v>1</v>
      </c>
      <c r="P44" s="4">
        <v>1</v>
      </c>
      <c r="Q44" s="4">
        <v>1</v>
      </c>
      <c r="R44" s="4">
        <v>1</v>
      </c>
      <c r="S44" s="4">
        <v>0.5</v>
      </c>
      <c r="T44" s="4">
        <v>1</v>
      </c>
      <c r="U44" s="4">
        <v>0.5</v>
      </c>
      <c r="V44" s="4">
        <v>1</v>
      </c>
      <c r="W44" s="4"/>
      <c r="X44" s="4"/>
      <c r="Y44" s="9">
        <f t="shared" ref="Y44:Y52" si="1">AVERAGE(B44:V44)</f>
        <v>0.82936507936507931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1:51">
      <c r="Y45" s="9"/>
    </row>
    <row r="46" spans="1:51">
      <c r="A46" t="s">
        <v>91</v>
      </c>
      <c r="B46">
        <v>2</v>
      </c>
      <c r="C46">
        <v>2</v>
      </c>
      <c r="D46">
        <v>0</v>
      </c>
      <c r="E46">
        <v>2</v>
      </c>
      <c r="F46">
        <v>3</v>
      </c>
      <c r="G46">
        <v>0</v>
      </c>
      <c r="H46">
        <v>1</v>
      </c>
      <c r="I46">
        <v>3</v>
      </c>
      <c r="J46">
        <v>2</v>
      </c>
      <c r="K46">
        <v>1</v>
      </c>
      <c r="L46">
        <v>2</v>
      </c>
      <c r="M46">
        <v>2</v>
      </c>
      <c r="N46">
        <v>1</v>
      </c>
      <c r="O46">
        <v>3</v>
      </c>
      <c r="P46">
        <v>2</v>
      </c>
      <c r="Q46">
        <v>1</v>
      </c>
      <c r="R46">
        <v>2</v>
      </c>
      <c r="S46">
        <v>1</v>
      </c>
      <c r="T46">
        <v>1</v>
      </c>
      <c r="U46">
        <v>0</v>
      </c>
      <c r="V46">
        <v>1</v>
      </c>
      <c r="Y46" s="9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>
      <c r="A47" t="s">
        <v>92</v>
      </c>
      <c r="B47">
        <v>4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v>3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3</v>
      </c>
      <c r="Y47" s="9"/>
    </row>
    <row r="48" spans="1:51" s="4" customFormat="1">
      <c r="A48" s="5" t="s">
        <v>93</v>
      </c>
      <c r="B48" s="5">
        <f>2/4</f>
        <v>0.5</v>
      </c>
      <c r="C48" s="5">
        <f>2/4</f>
        <v>0.5</v>
      </c>
      <c r="D48" s="5">
        <v>0</v>
      </c>
      <c r="E48" s="5">
        <f>2/4</f>
        <v>0.5</v>
      </c>
      <c r="F48" s="5">
        <f>3/4</f>
        <v>0.75</v>
      </c>
      <c r="G48" s="5">
        <v>0</v>
      </c>
      <c r="H48" s="5">
        <f>1/4</f>
        <v>0.25</v>
      </c>
      <c r="I48" s="5">
        <f>3/4</f>
        <v>0.75</v>
      </c>
      <c r="J48" s="5">
        <f>2/4</f>
        <v>0.5</v>
      </c>
      <c r="K48" s="5">
        <f>1/4</f>
        <v>0.25</v>
      </c>
      <c r="L48" s="5">
        <f>2/4</f>
        <v>0.5</v>
      </c>
      <c r="M48" s="5">
        <f>2/3</f>
        <v>0.66666666666666663</v>
      </c>
      <c r="N48" s="5">
        <v>0.25</v>
      </c>
      <c r="O48" s="5">
        <v>0.75</v>
      </c>
      <c r="P48" s="5">
        <v>0.5</v>
      </c>
      <c r="Q48" s="5">
        <v>0.25</v>
      </c>
      <c r="R48" s="5">
        <v>0.5</v>
      </c>
      <c r="S48" s="5">
        <v>0.25</v>
      </c>
      <c r="T48" s="5">
        <v>0.25</v>
      </c>
      <c r="U48" s="5">
        <v>0</v>
      </c>
      <c r="V48" s="5">
        <v>0.33333333329999998</v>
      </c>
      <c r="W48" s="5"/>
      <c r="X48" s="5"/>
      <c r="Y48" s="9">
        <f>AVERAGE(B48:V48)</f>
        <v>0.39285714285555556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>
      <c r="Y49" s="9"/>
    </row>
    <row r="50" spans="1:51">
      <c r="A50" t="s">
        <v>57</v>
      </c>
      <c r="B50">
        <v>2</v>
      </c>
      <c r="C50">
        <v>3</v>
      </c>
      <c r="D50">
        <v>0</v>
      </c>
      <c r="E50">
        <v>1</v>
      </c>
      <c r="F50">
        <v>1</v>
      </c>
      <c r="G50">
        <v>3</v>
      </c>
      <c r="H50">
        <v>2</v>
      </c>
      <c r="I50">
        <v>0</v>
      </c>
      <c r="J50">
        <v>3</v>
      </c>
      <c r="K50">
        <v>0</v>
      </c>
      <c r="L50">
        <v>3</v>
      </c>
      <c r="M50">
        <v>0</v>
      </c>
      <c r="N50">
        <v>2</v>
      </c>
      <c r="O50">
        <v>0</v>
      </c>
      <c r="P50">
        <v>0</v>
      </c>
      <c r="Q50">
        <v>0</v>
      </c>
      <c r="R50">
        <v>4</v>
      </c>
      <c r="S50">
        <v>0</v>
      </c>
      <c r="T50">
        <v>2</v>
      </c>
      <c r="U50">
        <v>2</v>
      </c>
      <c r="V50">
        <v>4</v>
      </c>
      <c r="Y50" s="9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>
      <c r="A51" t="s">
        <v>94</v>
      </c>
      <c r="B51">
        <v>4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2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Y51" s="9"/>
    </row>
    <row r="52" spans="1:51" s="5" customFormat="1">
      <c r="A52" s="6" t="s">
        <v>183</v>
      </c>
      <c r="B52" s="6">
        <f>2/4</f>
        <v>0.5</v>
      </c>
      <c r="C52" s="6">
        <f>3/4</f>
        <v>0.75</v>
      </c>
      <c r="D52" s="6">
        <v>0</v>
      </c>
      <c r="E52" s="6">
        <f>1/4</f>
        <v>0.25</v>
      </c>
      <c r="F52" s="6">
        <f>1/4</f>
        <v>0.25</v>
      </c>
      <c r="G52" s="6">
        <f>3/4</f>
        <v>0.75</v>
      </c>
      <c r="H52" s="6">
        <f>2/4</f>
        <v>0.5</v>
      </c>
      <c r="I52" s="6">
        <f>0</f>
        <v>0</v>
      </c>
      <c r="J52" s="6">
        <f>3/4</f>
        <v>0.75</v>
      </c>
      <c r="K52" s="6">
        <f>0/4</f>
        <v>0</v>
      </c>
      <c r="L52" s="6">
        <f>3/4</f>
        <v>0.75</v>
      </c>
      <c r="M52" s="6">
        <v>0</v>
      </c>
      <c r="N52" s="6">
        <v>0.5</v>
      </c>
      <c r="O52" s="6">
        <v>0</v>
      </c>
      <c r="P52" s="6">
        <v>0</v>
      </c>
      <c r="Q52" s="6">
        <v>0</v>
      </c>
      <c r="R52" s="6">
        <v>1</v>
      </c>
      <c r="S52" s="6">
        <v>0</v>
      </c>
      <c r="T52" s="6">
        <v>0.5</v>
      </c>
      <c r="U52" s="6">
        <v>0.5</v>
      </c>
      <c r="V52" s="6">
        <v>1</v>
      </c>
      <c r="W52" s="6"/>
      <c r="X52" s="6"/>
      <c r="Y52" s="9">
        <f t="shared" si="1"/>
        <v>0.38095238095238093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4" spans="1:51"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6" spans="1:51" s="6" customFormat="1">
      <c r="A56" s="2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Ladlab</dc:creator>
  <cp:lastModifiedBy>Mahesh Srinivasan</cp:lastModifiedBy>
  <dcterms:created xsi:type="dcterms:W3CDTF">2011-08-24T16:24:15Z</dcterms:created>
  <dcterms:modified xsi:type="dcterms:W3CDTF">2016-10-13T03:44:30Z</dcterms:modified>
</cp:coreProperties>
</file>