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226"/>
  <workbookPr date1904="1" showInkAnnotation="0" autoCompressPictures="0"/>
  <bookViews>
    <workbookView xWindow="0" yWindow="0" windowWidth="23040" windowHeight="139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9" i="1" l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X51" i="1"/>
  <c r="B43" i="1"/>
  <c r="C43" i="1"/>
  <c r="D43" i="1"/>
  <c r="E43" i="1"/>
  <c r="F43" i="1"/>
  <c r="G43" i="1"/>
  <c r="H43" i="1"/>
  <c r="X43" i="1"/>
  <c r="B47" i="1"/>
  <c r="C47" i="1"/>
  <c r="E47" i="1"/>
  <c r="G47" i="1"/>
  <c r="H47" i="1"/>
  <c r="M47" i="1"/>
  <c r="N47" i="1"/>
  <c r="P47" i="1"/>
  <c r="X47" i="1"/>
  <c r="B39" i="1"/>
  <c r="C39" i="1"/>
  <c r="D39" i="1"/>
  <c r="E39" i="1"/>
  <c r="F39" i="1"/>
  <c r="G39" i="1"/>
  <c r="H39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B3" i="1"/>
</calcChain>
</file>

<file path=xl/sharedStrings.xml><?xml version="1.0" encoding="utf-8"?>
<sst xmlns="http://schemas.openxmlformats.org/spreadsheetml/2006/main" count="423" uniqueCount="184">
  <si>
    <t>060112-RC</t>
    <phoneticPr fontId="2" type="noConversion"/>
  </si>
  <si>
    <t>060512-TP</t>
    <phoneticPr fontId="2" type="noConversion"/>
  </si>
  <si>
    <t>M</t>
    <phoneticPr fontId="2" type="noConversion"/>
  </si>
  <si>
    <t>MS</t>
    <phoneticPr fontId="2" type="noConversion"/>
  </si>
  <si>
    <t>A</t>
    <phoneticPr fontId="2" type="noConversion"/>
  </si>
  <si>
    <t>C</t>
    <phoneticPr fontId="2" type="noConversion"/>
  </si>
  <si>
    <t>A</t>
    <phoneticPr fontId="2" type="noConversion"/>
  </si>
  <si>
    <t>A</t>
    <phoneticPr fontId="2" type="noConversion"/>
  </si>
  <si>
    <t>C</t>
    <phoneticPr fontId="2" type="noConversion"/>
  </si>
  <si>
    <t>A</t>
    <phoneticPr fontId="2" type="noConversion"/>
  </si>
  <si>
    <t>D</t>
    <phoneticPr fontId="2" type="noConversion"/>
  </si>
  <si>
    <t>D</t>
    <phoneticPr fontId="2" type="noConversion"/>
  </si>
  <si>
    <t>BOTH</t>
    <phoneticPr fontId="2" type="noConversion"/>
  </si>
  <si>
    <t>A</t>
    <phoneticPr fontId="2" type="noConversion"/>
  </si>
  <si>
    <t>A</t>
    <phoneticPr fontId="2" type="noConversion"/>
  </si>
  <si>
    <t>Intro Ceiling Trials Correct (Chose A)</t>
    <phoneticPr fontId="2" type="noConversion"/>
  </si>
  <si>
    <t>Critical Ceiling Trials Correct (Chose A)</t>
    <phoneticPr fontId="2" type="noConversion"/>
  </si>
  <si>
    <t>Baseline Trials - Chose C</t>
    <phoneticPr fontId="2" type="noConversion"/>
  </si>
  <si>
    <t>Critical Instrument Items Correct (Chose A)</t>
    <phoneticPr fontId="2" type="noConversion"/>
  </si>
  <si>
    <t>C</t>
    <phoneticPr fontId="2" type="noConversion"/>
  </si>
  <si>
    <t>A</t>
    <phoneticPr fontId="2" type="noConversion"/>
  </si>
  <si>
    <t>A</t>
    <phoneticPr fontId="2" type="noConversion"/>
  </si>
  <si>
    <t>C</t>
    <phoneticPr fontId="2" type="noConversion"/>
  </si>
  <si>
    <t>D</t>
    <phoneticPr fontId="2" type="noConversion"/>
  </si>
  <si>
    <t>D</t>
    <phoneticPr fontId="2" type="noConversion"/>
  </si>
  <si>
    <t>crayon (C = fish, D = bird)</t>
  </si>
  <si>
    <t>Critical Instrument Items</t>
  </si>
  <si>
    <t>Data</t>
  </si>
  <si>
    <t>Age (Months)</t>
    <phoneticPr fontId="2" type="noConversion"/>
  </si>
  <si>
    <t>DOB</t>
  </si>
  <si>
    <t>DOT</t>
  </si>
  <si>
    <t>B</t>
    <phoneticPr fontId="2" type="noConversion"/>
  </si>
  <si>
    <t>A</t>
    <phoneticPr fontId="2" type="noConversion"/>
  </si>
  <si>
    <t>A</t>
    <phoneticPr fontId="2" type="noConversion"/>
  </si>
  <si>
    <t>060512-KB</t>
    <phoneticPr fontId="2" type="noConversion"/>
  </si>
  <si>
    <t>M</t>
    <phoneticPr fontId="2" type="noConversion"/>
  </si>
  <si>
    <t>MS</t>
    <phoneticPr fontId="2" type="noConversion"/>
  </si>
  <si>
    <t>A</t>
    <phoneticPr fontId="2" type="noConversion"/>
  </si>
  <si>
    <t>C</t>
    <phoneticPr fontId="2" type="noConversion"/>
  </si>
  <si>
    <t>A</t>
    <phoneticPr fontId="2" type="noConversion"/>
  </si>
  <si>
    <t>D</t>
    <phoneticPr fontId="2" type="noConversion"/>
  </si>
  <si>
    <t>060512-KB2</t>
    <phoneticPr fontId="2" type="noConversion"/>
  </si>
  <si>
    <t>A(feedback)</t>
    <phoneticPr fontId="2" type="noConversion"/>
  </si>
  <si>
    <t>D</t>
    <phoneticPr fontId="2" type="noConversion"/>
  </si>
  <si>
    <t>A</t>
    <phoneticPr fontId="2" type="noConversion"/>
  </si>
  <si>
    <t>060512-GS</t>
    <phoneticPr fontId="2" type="noConversion"/>
  </si>
  <si>
    <t>060512-SO</t>
    <phoneticPr fontId="2" type="noConversion"/>
  </si>
  <si>
    <t>F</t>
    <phoneticPr fontId="2" type="noConversion"/>
  </si>
  <si>
    <t>MS</t>
    <phoneticPr fontId="2" type="noConversion"/>
  </si>
  <si>
    <t>NONE</t>
    <phoneticPr fontId="2" type="noConversion"/>
  </si>
  <si>
    <t>A</t>
    <phoneticPr fontId="2" type="noConversion"/>
  </si>
  <si>
    <t>CUP</t>
    <phoneticPr fontId="2" type="noConversion"/>
  </si>
  <si>
    <t>BALL</t>
    <phoneticPr fontId="2" type="noConversion"/>
  </si>
  <si>
    <t>PEN</t>
    <phoneticPr fontId="2" type="noConversion"/>
  </si>
  <si>
    <t>NOT THERE</t>
    <phoneticPr fontId="2" type="noConversion"/>
  </si>
  <si>
    <t>Experimenter</t>
  </si>
  <si>
    <t>Order</t>
  </si>
  <si>
    <t>Warm-Up Ceiling</t>
  </si>
  <si>
    <t>Book (A = book, B = CD)</t>
  </si>
  <si>
    <t>Car (A = car, B = plane)</t>
  </si>
  <si>
    <t>Bat (A = bat, B = racket)</t>
  </si>
  <si>
    <t>Warm-Up Baseline</t>
  </si>
  <si>
    <t>knife (C = table, D = chair)</t>
  </si>
  <si>
    <t>Critical Ceiling</t>
  </si>
  <si>
    <t>Subject ID</t>
  </si>
  <si>
    <t>Gender</t>
  </si>
  <si>
    <t>Intro Ceiling Trials Attempted</t>
  </si>
  <si>
    <t>Proportion Correct</t>
  </si>
  <si>
    <t>TV (A = TV, B = vacuum)</t>
  </si>
  <si>
    <t>apple (A = apple, B = grapes)</t>
  </si>
  <si>
    <t>Critical Baseline</t>
  </si>
  <si>
    <t>cup (C = bag, D = basket)</t>
    <phoneticPr fontId="2"/>
  </si>
  <si>
    <t>Critical Ceiling Trials Attempted</t>
  </si>
  <si>
    <t>Baseline Trials Attempted</t>
  </si>
  <si>
    <t>Proportion Choosing C</t>
  </si>
  <si>
    <t>080812-SP</t>
    <phoneticPr fontId="2" type="noConversion"/>
  </si>
  <si>
    <t>F</t>
    <phoneticPr fontId="2" type="noConversion"/>
  </si>
  <si>
    <t>SB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</si>
  <si>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</si>
  <si>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</si>
  <si>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</si>
  <si>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</si>
  <si>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C</t>
    <phoneticPr fontId="2" type="noConversion"/>
  </si>
  <si>
    <t>A</t>
    <phoneticPr fontId="2" type="noConversion"/>
  </si>
  <si>
    <t>B</t>
    <phoneticPr fontId="2" type="noConversion"/>
  </si>
  <si>
    <t>Critical Instrument Items Attempted</t>
  </si>
  <si>
    <t>ball (C = shirt, D = shoe)</t>
  </si>
  <si>
    <t>pencil (C = dog, D = bunny)</t>
    <phoneticPr fontId="2"/>
  </si>
  <si>
    <t>B</t>
    <phoneticPr fontId="2" type="noConversion"/>
  </si>
  <si>
    <t>08/10/12-CT</t>
    <phoneticPr fontId="2" type="noConversion"/>
  </si>
  <si>
    <t>D ("it's like this")</t>
    <phoneticPr fontId="2" type="noConversion"/>
  </si>
  <si>
    <t>C</t>
    <phoneticPr fontId="2" type="noConversion"/>
  </si>
  <si>
    <t>A</t>
    <phoneticPr fontId="2" type="noConversion"/>
  </si>
  <si>
    <t>SB</t>
    <phoneticPr fontId="2" type="noConversion"/>
  </si>
  <si>
    <t>A</t>
    <phoneticPr fontId="2" type="noConversion"/>
  </si>
  <si>
    <t>C</t>
    <phoneticPr fontId="2" type="noConversion"/>
  </si>
  <si>
    <t>B</t>
    <phoneticPr fontId="2" type="noConversion"/>
  </si>
  <si>
    <t>060512-KK</t>
    <phoneticPr fontId="2" type="noConversion"/>
  </si>
  <si>
    <t>MS</t>
    <phoneticPr fontId="2" type="noConversion"/>
  </si>
  <si>
    <t>D</t>
    <phoneticPr fontId="2" type="noConversion"/>
  </si>
  <si>
    <t>A</t>
    <phoneticPr fontId="2" type="noConversion"/>
  </si>
  <si>
    <t>051812-ES</t>
    <phoneticPr fontId="2" type="noConversion"/>
  </si>
  <si>
    <t>F</t>
    <phoneticPr fontId="2" type="noConversion"/>
  </si>
  <si>
    <t>MS</t>
    <phoneticPr fontId="2" type="noConversion"/>
  </si>
  <si>
    <t>A</t>
    <phoneticPr fontId="2" type="noConversion"/>
  </si>
  <si>
    <t>A</t>
    <phoneticPr fontId="2" type="noConversion"/>
  </si>
  <si>
    <t>C</t>
    <phoneticPr fontId="2" type="noConversion"/>
  </si>
  <si>
    <t>A</t>
    <phoneticPr fontId="2" type="noConversion"/>
  </si>
  <si>
    <t>D</t>
    <phoneticPr fontId="2" type="noConversion"/>
  </si>
  <si>
    <t>C</t>
    <phoneticPr fontId="2" type="noConversion"/>
  </si>
  <si>
    <t>051812-EM</t>
    <phoneticPr fontId="2" type="noConversion"/>
  </si>
  <si>
    <t>M</t>
    <phoneticPr fontId="2" type="noConversion"/>
  </si>
  <si>
    <t>D</t>
    <phoneticPr fontId="2" type="noConversion"/>
  </si>
  <si>
    <t>051812-GB</t>
    <phoneticPr fontId="2" type="noConversion"/>
  </si>
  <si>
    <t>M</t>
    <phoneticPr fontId="2" type="noConversion"/>
  </si>
  <si>
    <t>060112-SC</t>
    <phoneticPr fontId="2" type="noConversion"/>
  </si>
  <si>
    <t>F</t>
    <phoneticPr fontId="2" type="noConversion"/>
  </si>
  <si>
    <t>MS</t>
    <phoneticPr fontId="2" type="noConversion"/>
  </si>
  <si>
    <t>A</t>
    <phoneticPr fontId="2" type="noConversion"/>
  </si>
  <si>
    <t>C</t>
    <phoneticPr fontId="2" type="noConversion"/>
  </si>
  <si>
    <t>A</t>
    <phoneticPr fontId="2" type="noConversion"/>
  </si>
  <si>
    <t>D</t>
    <phoneticPr fontId="2" type="noConversion"/>
  </si>
  <si>
    <t>D</t>
    <phoneticPr fontId="2" type="noConversion"/>
  </si>
  <si>
    <t>A</t>
    <phoneticPr fontId="2" type="noConversion"/>
  </si>
  <si>
    <t>060112-PW</t>
    <phoneticPr fontId="2" type="noConversion"/>
  </si>
  <si>
    <t>M</t>
    <phoneticPr fontId="2" type="noConversion"/>
  </si>
  <si>
    <t>C</t>
    <phoneticPr fontId="2" type="noConversion"/>
  </si>
  <si>
    <t>A</t>
    <phoneticPr fontId="2" type="noConversion"/>
  </si>
  <si>
    <t>A</t>
    <phoneticPr fontId="2" type="noConversion"/>
  </si>
  <si>
    <t>D</t>
    <phoneticPr fontId="2" type="noConversion"/>
  </si>
  <si>
    <t>C</t>
    <phoneticPr fontId="2" type="noConversion"/>
  </si>
  <si>
    <t>C</t>
    <phoneticPr fontId="2" type="noConversion"/>
  </si>
  <si>
    <t>B</t>
    <phoneticPr fontId="2" type="noConversion"/>
  </si>
  <si>
    <t>B</t>
    <phoneticPr fontId="2" type="noConversion"/>
  </si>
  <si>
    <t>M</t>
    <phoneticPr fontId="2" type="noConversion"/>
  </si>
  <si>
    <t>A(feedback)</t>
    <phoneticPr fontId="2" type="noConversion"/>
  </si>
  <si>
    <t>A</t>
    <phoneticPr fontId="2" type="noConversion"/>
  </si>
  <si>
    <t>A</t>
    <phoneticPr fontId="2" type="noConversion"/>
  </si>
  <si>
    <t>NONE</t>
    <phoneticPr fontId="2" type="noConversion"/>
  </si>
  <si>
    <t>A</t>
    <phoneticPr fontId="2" type="noConversion"/>
  </si>
  <si>
    <t>D</t>
    <phoneticPr fontId="2" type="noConversion"/>
  </si>
  <si>
    <t>C</t>
    <phoneticPr fontId="2" type="noConversion"/>
  </si>
  <si>
    <t>B</t>
    <phoneticPr fontId="2" type="noConversion"/>
  </si>
  <si>
    <t>051812-LR</t>
    <phoneticPr fontId="2" type="noConversion"/>
  </si>
  <si>
    <t>F</t>
    <phoneticPr fontId="2" type="noConversion"/>
  </si>
  <si>
    <t>MS</t>
    <phoneticPr fontId="2" type="noConversion"/>
  </si>
  <si>
    <t>NONE</t>
    <phoneticPr fontId="2" type="noConversion"/>
  </si>
  <si>
    <t>NONE</t>
    <phoneticPr fontId="2" type="noConversion"/>
  </si>
  <si>
    <t>NONE</t>
    <phoneticPr fontId="2" type="noConversion"/>
  </si>
  <si>
    <t>051812-CS</t>
    <phoneticPr fontId="2" type="noConversion"/>
  </si>
  <si>
    <t>M</t>
    <phoneticPr fontId="2" type="noConversion"/>
  </si>
  <si>
    <t>A</t>
    <phoneticPr fontId="2" type="noConversion"/>
  </si>
  <si>
    <t>A</t>
    <phoneticPr fontId="2" type="noConversion"/>
  </si>
  <si>
    <t>B</t>
    <phoneticPr fontId="2" type="noConversion"/>
  </si>
  <si>
    <t>051812-JC</t>
    <phoneticPr fontId="2" type="noConversion"/>
  </si>
  <si>
    <t>F</t>
    <phoneticPr fontId="2" type="noConversion"/>
  </si>
  <si>
    <t>A</t>
    <phoneticPr fontId="2" type="noConversion"/>
  </si>
  <si>
    <t>C</t>
    <phoneticPr fontId="2" type="noConversion"/>
  </si>
  <si>
    <t>B</t>
    <phoneticPr fontId="2" type="noConversion"/>
  </si>
  <si>
    <t>B</t>
    <phoneticPr fontId="2" type="noConversion"/>
  </si>
  <si>
    <t>cookie (A = cookie, B = lollipop)</t>
  </si>
  <si>
    <t>lego (A = lego, B = bear)</t>
    <phoneticPr fontId="2"/>
  </si>
  <si>
    <t>062112-AD</t>
    <phoneticPr fontId="2" type="noConversion"/>
  </si>
  <si>
    <t>F</t>
    <phoneticPr fontId="2" type="noConversion"/>
  </si>
  <si>
    <t>MS</t>
    <phoneticPr fontId="2" type="noConversion"/>
  </si>
  <si>
    <t>A</t>
    <phoneticPr fontId="2" type="noConversion"/>
  </si>
  <si>
    <t>A</t>
    <phoneticPr fontId="2" type="noConversion"/>
  </si>
  <si>
    <t>NONE - C</t>
    <phoneticPr fontId="2" type="noConversion"/>
  </si>
  <si>
    <t>Neither</t>
    <phoneticPr fontId="2" type="noConversion"/>
  </si>
  <si>
    <t>Neither</t>
    <phoneticPr fontId="2" type="noConversion"/>
  </si>
  <si>
    <t>B</t>
    <phoneticPr fontId="2" type="noConversion"/>
  </si>
  <si>
    <t>Location (1 = lab, 2 = preschool, 3 = museum)</t>
    <phoneticPr fontId="2" type="noConversion"/>
  </si>
  <si>
    <t>cleaning up (A = lint roller, B = toy)</t>
    <phoneticPr fontId="2" type="noConversion"/>
  </si>
  <si>
    <t>stirring (A = stirrer, B = liquid)</t>
    <phoneticPr fontId="2" type="noConversion"/>
  </si>
  <si>
    <t>tenderizing (A = tenderizer, B = play dough)</t>
    <phoneticPr fontId="2" type="noConversion"/>
  </si>
  <si>
    <t>cutting (A = cutter, B = silly putty)</t>
    <phoneticPr fontId="2" type="noConversion"/>
  </si>
  <si>
    <t>051812-PN</t>
    <phoneticPr fontId="2" type="noConversion"/>
  </si>
  <si>
    <t>M</t>
    <phoneticPr fontId="2" type="noConversion"/>
  </si>
  <si>
    <t>MS</t>
    <phoneticPr fontId="2" type="noConversion"/>
  </si>
  <si>
    <t>B</t>
    <phoneticPr fontId="2" type="noConversion"/>
  </si>
  <si>
    <t>081912-MK</t>
    <phoneticPr fontId="2" type="noConversion"/>
  </si>
  <si>
    <t>F</t>
    <phoneticPr fontId="2" type="noConversion"/>
  </si>
  <si>
    <t>SB</t>
    <phoneticPr fontId="2" type="noConversion"/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</si>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</sst>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4" borderId="0" xfId="0" applyFill="1"/>
    <xf numFmtId="2" fontId="0" fillId="3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7"/>
  <sheetViews>
    <sheetView tabSelected="1" topLeftCell="N22" workbookViewId="0">
      <selection activeCell="X43" sqref="X43"/>
    </sheetView>
  </sheetViews>
  <sheetFormatPr baseColWidth="10" defaultRowHeight="13" x14ac:dyDescent="0"/>
  <cols>
    <col min="1" max="1" width="35.5703125" bestFit="1" customWidth="1"/>
    <col min="2" max="2" width="12.28515625" customWidth="1"/>
  </cols>
  <sheetData>
    <row r="1" spans="1:27">
      <c r="A1" t="s">
        <v>64</v>
      </c>
      <c r="B1" t="s">
        <v>176</v>
      </c>
      <c r="C1" t="s">
        <v>101</v>
      </c>
      <c r="D1" t="s">
        <v>110</v>
      </c>
      <c r="E1" t="s">
        <v>113</v>
      </c>
      <c r="F1" t="s">
        <v>143</v>
      </c>
      <c r="G1" t="s">
        <v>149</v>
      </c>
      <c r="H1" t="s">
        <v>154</v>
      </c>
      <c r="I1" t="s">
        <v>115</v>
      </c>
      <c r="J1" t="s">
        <v>124</v>
      </c>
      <c r="K1" t="s">
        <v>0</v>
      </c>
      <c r="L1" t="s">
        <v>1</v>
      </c>
      <c r="M1" t="s">
        <v>97</v>
      </c>
      <c r="N1" t="s">
        <v>34</v>
      </c>
      <c r="O1" t="s">
        <v>41</v>
      </c>
      <c r="P1" t="s">
        <v>45</v>
      </c>
      <c r="Q1" t="s">
        <v>46</v>
      </c>
      <c r="R1" t="s">
        <v>162</v>
      </c>
      <c r="S1" t="s">
        <v>75</v>
      </c>
      <c r="T1" t="s">
        <v>180</v>
      </c>
      <c r="U1" t="s">
        <v>89</v>
      </c>
    </row>
    <row r="2" spans="1:27">
      <c r="A2" t="s">
        <v>65</v>
      </c>
      <c r="B2" t="s">
        <v>177</v>
      </c>
      <c r="C2" t="s">
        <v>102</v>
      </c>
      <c r="D2" t="s">
        <v>111</v>
      </c>
      <c r="E2" t="s">
        <v>114</v>
      </c>
      <c r="F2" t="s">
        <v>144</v>
      </c>
      <c r="G2" t="s">
        <v>150</v>
      </c>
      <c r="H2" t="s">
        <v>155</v>
      </c>
      <c r="I2" t="s">
        <v>116</v>
      </c>
      <c r="J2" t="s">
        <v>125</v>
      </c>
      <c r="K2" t="s">
        <v>134</v>
      </c>
      <c r="L2" t="s">
        <v>2</v>
      </c>
      <c r="M2" t="s">
        <v>2</v>
      </c>
      <c r="N2" t="s">
        <v>35</v>
      </c>
      <c r="O2" t="s">
        <v>35</v>
      </c>
      <c r="P2" t="s">
        <v>35</v>
      </c>
      <c r="Q2" t="s">
        <v>47</v>
      </c>
      <c r="R2" t="s">
        <v>163</v>
      </c>
      <c r="S2" t="s">
        <v>76</v>
      </c>
      <c r="T2" t="s">
        <v>181</v>
      </c>
      <c r="U2" t="s">
        <v>181</v>
      </c>
      <c r="X2" s="12"/>
    </row>
    <row r="3" spans="1:27">
      <c r="A3" t="s">
        <v>28</v>
      </c>
      <c r="B3" s="12">
        <f>(B5-B4)/30.437</f>
        <v>48.953576239445411</v>
      </c>
      <c r="C3" s="12">
        <f t="shared" ref="C3:U3" si="0">(C5-C4)/30.437</f>
        <v>61.931202155271542</v>
      </c>
      <c r="D3" s="12">
        <f t="shared" si="0"/>
        <v>65.183822321516573</v>
      </c>
      <c r="E3" s="12">
        <f t="shared" si="0"/>
        <v>58.382889246640602</v>
      </c>
      <c r="F3" s="12">
        <f t="shared" si="0"/>
        <v>60.945559680651833</v>
      </c>
      <c r="G3" s="12">
        <f t="shared" si="0"/>
        <v>49.577816473371222</v>
      </c>
      <c r="H3" s="12">
        <f t="shared" si="0"/>
        <v>53.45467687354207</v>
      </c>
      <c r="I3" s="12">
        <f t="shared" si="0"/>
        <v>64.7567105825147</v>
      </c>
      <c r="J3" s="12">
        <f t="shared" si="0"/>
        <v>63.935341853664944</v>
      </c>
      <c r="K3" s="12">
        <f t="shared" si="0"/>
        <v>52.074777409074478</v>
      </c>
      <c r="L3" s="12">
        <f t="shared" si="0"/>
        <v>53.848933863389952</v>
      </c>
      <c r="M3" s="12">
        <f t="shared" si="0"/>
        <v>51.089134934454776</v>
      </c>
      <c r="N3" s="12">
        <f t="shared" si="0"/>
        <v>53.553241121004042</v>
      </c>
      <c r="O3" s="12">
        <f t="shared" si="0"/>
        <v>48.066498012287674</v>
      </c>
      <c r="P3" s="12">
        <f t="shared" si="0"/>
        <v>50.169201958143049</v>
      </c>
      <c r="Q3" s="12">
        <f t="shared" si="0"/>
        <v>65.085258074054607</v>
      </c>
      <c r="R3" s="12">
        <f t="shared" si="0"/>
        <v>52.14048690738246</v>
      </c>
      <c r="S3" s="12">
        <f t="shared" si="0"/>
        <v>55.721654565167391</v>
      </c>
      <c r="T3" s="12">
        <f t="shared" si="0"/>
        <v>50.267766205605021</v>
      </c>
      <c r="U3" s="12">
        <f t="shared" si="0"/>
        <v>56.313040049939218</v>
      </c>
      <c r="X3" s="12"/>
    </row>
    <row r="4" spans="1:27">
      <c r="A4" t="s">
        <v>29</v>
      </c>
      <c r="B4" s="1">
        <v>38095</v>
      </c>
      <c r="C4" s="1">
        <v>37700</v>
      </c>
      <c r="D4" s="1">
        <v>37601</v>
      </c>
      <c r="E4" s="1">
        <v>37808</v>
      </c>
      <c r="F4" s="1">
        <v>37730</v>
      </c>
      <c r="G4" s="1">
        <v>38076</v>
      </c>
      <c r="H4" s="1">
        <v>37958</v>
      </c>
      <c r="I4" s="1">
        <v>37628</v>
      </c>
      <c r="J4" s="1">
        <v>37653</v>
      </c>
      <c r="K4" s="1">
        <v>38014</v>
      </c>
      <c r="L4" s="1">
        <v>37964</v>
      </c>
      <c r="M4" s="1">
        <v>38048</v>
      </c>
      <c r="N4" s="1">
        <v>37973</v>
      </c>
      <c r="O4" s="1">
        <v>38140</v>
      </c>
      <c r="P4" s="1">
        <v>38076</v>
      </c>
      <c r="Q4" s="1">
        <v>37622</v>
      </c>
      <c r="R4" s="1">
        <v>38032</v>
      </c>
      <c r="S4" s="1">
        <v>37971</v>
      </c>
      <c r="T4" s="1">
        <v>38139</v>
      </c>
      <c r="U4" s="1">
        <v>37955</v>
      </c>
      <c r="V4" s="1"/>
      <c r="W4" s="1"/>
      <c r="X4" s="12"/>
      <c r="Y4" s="1"/>
      <c r="Z4" s="1"/>
      <c r="AA4" s="1"/>
    </row>
    <row r="5" spans="1:27">
      <c r="A5" t="s">
        <v>30</v>
      </c>
      <c r="B5" s="1">
        <v>39585</v>
      </c>
      <c r="C5" s="1">
        <v>39585</v>
      </c>
      <c r="D5" s="1">
        <v>39585</v>
      </c>
      <c r="E5" s="1">
        <v>39585</v>
      </c>
      <c r="F5" s="1">
        <v>39585</v>
      </c>
      <c r="G5" s="1">
        <v>39585</v>
      </c>
      <c r="H5" s="1">
        <v>39585</v>
      </c>
      <c r="I5" s="1">
        <v>39599</v>
      </c>
      <c r="J5" s="1">
        <v>39599</v>
      </c>
      <c r="K5" s="1">
        <v>39599</v>
      </c>
      <c r="L5" s="1">
        <v>39603</v>
      </c>
      <c r="M5" s="1">
        <v>39603</v>
      </c>
      <c r="N5" s="1">
        <v>39603</v>
      </c>
      <c r="O5" s="1">
        <v>39603</v>
      </c>
      <c r="P5" s="1">
        <v>39603</v>
      </c>
      <c r="Q5" s="1">
        <v>39603</v>
      </c>
      <c r="R5" s="1">
        <v>39619</v>
      </c>
      <c r="S5" s="1">
        <v>39667</v>
      </c>
      <c r="T5" s="1">
        <v>39669</v>
      </c>
      <c r="U5" s="1">
        <v>39669</v>
      </c>
      <c r="V5" s="1"/>
      <c r="W5" s="1"/>
      <c r="X5" s="12"/>
      <c r="Y5" s="1"/>
      <c r="Z5" s="1"/>
      <c r="AA5" s="1"/>
    </row>
    <row r="6" spans="1:27">
      <c r="A6" t="s">
        <v>55</v>
      </c>
      <c r="B6" t="s">
        <v>178</v>
      </c>
      <c r="C6" t="s">
        <v>103</v>
      </c>
      <c r="D6" t="s">
        <v>103</v>
      </c>
      <c r="E6" t="s">
        <v>103</v>
      </c>
      <c r="F6" t="s">
        <v>145</v>
      </c>
      <c r="G6" t="s">
        <v>145</v>
      </c>
      <c r="H6" t="s">
        <v>103</v>
      </c>
      <c r="I6" t="s">
        <v>117</v>
      </c>
      <c r="J6" t="s">
        <v>117</v>
      </c>
      <c r="K6" t="s">
        <v>117</v>
      </c>
      <c r="L6" t="s">
        <v>3</v>
      </c>
      <c r="M6" t="s">
        <v>98</v>
      </c>
      <c r="N6" t="s">
        <v>36</v>
      </c>
      <c r="O6" t="s">
        <v>36</v>
      </c>
      <c r="P6" t="s">
        <v>36</v>
      </c>
      <c r="Q6" t="s">
        <v>48</v>
      </c>
      <c r="R6" t="s">
        <v>164</v>
      </c>
      <c r="S6" t="s">
        <v>77</v>
      </c>
      <c r="T6" t="s">
        <v>182</v>
      </c>
      <c r="U6" t="s">
        <v>93</v>
      </c>
      <c r="X6" s="12"/>
    </row>
    <row r="7" spans="1:27">
      <c r="A7" t="s">
        <v>56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1</v>
      </c>
      <c r="T7">
        <v>1</v>
      </c>
      <c r="U7">
        <v>1</v>
      </c>
      <c r="X7" s="12"/>
    </row>
    <row r="8" spans="1:27">
      <c r="A8" t="s">
        <v>171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1</v>
      </c>
      <c r="S8">
        <v>1</v>
      </c>
      <c r="T8">
        <v>2</v>
      </c>
      <c r="U8">
        <v>2</v>
      </c>
      <c r="Y8" s="13"/>
    </row>
    <row r="10" spans="1:27">
      <c r="A10" s="2" t="s">
        <v>57</v>
      </c>
    </row>
    <row r="11" spans="1:27">
      <c r="A11" t="s">
        <v>58</v>
      </c>
      <c r="B11" t="s">
        <v>179</v>
      </c>
      <c r="C11" t="s">
        <v>104</v>
      </c>
      <c r="D11" t="s">
        <v>105</v>
      </c>
      <c r="E11" t="s">
        <v>139</v>
      </c>
      <c r="F11" t="s">
        <v>105</v>
      </c>
      <c r="G11" t="s">
        <v>105</v>
      </c>
      <c r="H11" t="s">
        <v>105</v>
      </c>
      <c r="I11" t="s">
        <v>118</v>
      </c>
      <c r="J11" t="s">
        <v>123</v>
      </c>
      <c r="K11" t="s">
        <v>135</v>
      </c>
      <c r="L11" t="s">
        <v>4</v>
      </c>
      <c r="M11" t="s">
        <v>4</v>
      </c>
      <c r="N11" t="s">
        <v>37</v>
      </c>
      <c r="O11" t="s">
        <v>42</v>
      </c>
      <c r="P11" t="s">
        <v>33</v>
      </c>
      <c r="Q11" t="s">
        <v>44</v>
      </c>
      <c r="R11" t="s">
        <v>165</v>
      </c>
      <c r="S11" t="s">
        <v>78</v>
      </c>
      <c r="T11" t="s">
        <v>6</v>
      </c>
      <c r="U11" t="s">
        <v>6</v>
      </c>
    </row>
    <row r="12" spans="1:27">
      <c r="A12" t="s">
        <v>59</v>
      </c>
      <c r="B12" t="s">
        <v>13</v>
      </c>
      <c r="C12" t="s">
        <v>105</v>
      </c>
      <c r="D12" t="s">
        <v>105</v>
      </c>
      <c r="E12" t="s">
        <v>105</v>
      </c>
      <c r="F12" t="s">
        <v>105</v>
      </c>
      <c r="G12" t="s">
        <v>105</v>
      </c>
      <c r="H12" t="s">
        <v>105</v>
      </c>
      <c r="I12" t="s">
        <v>118</v>
      </c>
      <c r="J12" t="s">
        <v>118</v>
      </c>
      <c r="K12" t="s">
        <v>136</v>
      </c>
      <c r="L12" t="s">
        <v>4</v>
      </c>
      <c r="M12" t="s">
        <v>4</v>
      </c>
      <c r="N12" t="s">
        <v>33</v>
      </c>
      <c r="O12" t="s">
        <v>33</v>
      </c>
      <c r="P12" t="s">
        <v>33</v>
      </c>
      <c r="Q12" t="s">
        <v>33</v>
      </c>
      <c r="R12" t="s">
        <v>166</v>
      </c>
      <c r="S12" t="s">
        <v>78</v>
      </c>
      <c r="T12" t="s">
        <v>7</v>
      </c>
      <c r="U12" t="s">
        <v>6</v>
      </c>
    </row>
    <row r="13" spans="1:27">
      <c r="A13" t="s">
        <v>60</v>
      </c>
      <c r="B13" t="s">
        <v>14</v>
      </c>
      <c r="C13" t="s">
        <v>105</v>
      </c>
      <c r="D13" t="s">
        <v>105</v>
      </c>
      <c r="E13" t="s">
        <v>105</v>
      </c>
      <c r="F13" t="s">
        <v>105</v>
      </c>
      <c r="G13" t="s">
        <v>107</v>
      </c>
      <c r="H13" t="s">
        <v>107</v>
      </c>
      <c r="I13" t="s">
        <v>118</v>
      </c>
      <c r="J13" t="s">
        <v>118</v>
      </c>
      <c r="K13" t="s">
        <v>136</v>
      </c>
      <c r="L13" t="s">
        <v>4</v>
      </c>
      <c r="M13" t="s">
        <v>4</v>
      </c>
      <c r="N13" t="s">
        <v>33</v>
      </c>
      <c r="O13" t="s">
        <v>33</v>
      </c>
      <c r="P13" t="s">
        <v>33</v>
      </c>
      <c r="Q13" t="s">
        <v>33</v>
      </c>
      <c r="R13" t="s">
        <v>165</v>
      </c>
      <c r="S13" t="s">
        <v>79</v>
      </c>
      <c r="T13" t="s">
        <v>6</v>
      </c>
      <c r="U13" t="s">
        <v>6</v>
      </c>
    </row>
    <row r="15" spans="1:27">
      <c r="A15" s="2" t="s">
        <v>61</v>
      </c>
    </row>
    <row r="16" spans="1:27">
      <c r="A16" t="s">
        <v>62</v>
      </c>
      <c r="B16" t="s">
        <v>19</v>
      </c>
      <c r="C16" t="s">
        <v>106</v>
      </c>
      <c r="D16" t="s">
        <v>112</v>
      </c>
      <c r="E16" t="s">
        <v>109</v>
      </c>
      <c r="F16" t="s">
        <v>146</v>
      </c>
      <c r="G16" t="s">
        <v>106</v>
      </c>
      <c r="H16" t="s">
        <v>106</v>
      </c>
      <c r="I16" t="s">
        <v>119</v>
      </c>
      <c r="J16" t="s">
        <v>126</v>
      </c>
      <c r="K16" t="s">
        <v>138</v>
      </c>
      <c r="L16" t="s">
        <v>5</v>
      </c>
      <c r="M16" t="s">
        <v>99</v>
      </c>
      <c r="N16" t="s">
        <v>38</v>
      </c>
      <c r="O16" t="s">
        <v>38</v>
      </c>
      <c r="P16" t="s">
        <v>38</v>
      </c>
      <c r="Q16" t="s">
        <v>49</v>
      </c>
      <c r="R16" t="s">
        <v>167</v>
      </c>
      <c r="S16" t="s">
        <v>80</v>
      </c>
      <c r="T16" t="s">
        <v>8</v>
      </c>
      <c r="U16" t="s">
        <v>8</v>
      </c>
    </row>
    <row r="18" spans="1:21">
      <c r="A18" s="2" t="s">
        <v>63</v>
      </c>
    </row>
    <row r="19" spans="1:21">
      <c r="A19" t="s">
        <v>160</v>
      </c>
      <c r="B19" t="s">
        <v>20</v>
      </c>
      <c r="C19" t="s">
        <v>105</v>
      </c>
      <c r="D19" t="s">
        <v>107</v>
      </c>
      <c r="E19" t="s">
        <v>104</v>
      </c>
      <c r="F19" t="s">
        <v>104</v>
      </c>
      <c r="G19" t="s">
        <v>151</v>
      </c>
      <c r="H19" t="s">
        <v>107</v>
      </c>
      <c r="I19" t="s">
        <v>120</v>
      </c>
      <c r="J19" t="s">
        <v>127</v>
      </c>
      <c r="K19" t="s">
        <v>118</v>
      </c>
      <c r="L19" t="s">
        <v>94</v>
      </c>
      <c r="M19" t="s">
        <v>100</v>
      </c>
      <c r="N19" t="s">
        <v>39</v>
      </c>
      <c r="O19" t="s">
        <v>33</v>
      </c>
      <c r="P19" t="s">
        <v>44</v>
      </c>
      <c r="Q19" t="s">
        <v>50</v>
      </c>
      <c r="R19" t="s">
        <v>165</v>
      </c>
      <c r="S19" t="s">
        <v>78</v>
      </c>
      <c r="T19" t="s">
        <v>6</v>
      </c>
      <c r="U19" t="s">
        <v>6</v>
      </c>
    </row>
    <row r="20" spans="1:21">
      <c r="A20" t="s">
        <v>161</v>
      </c>
      <c r="B20" t="s">
        <v>21</v>
      </c>
      <c r="C20" t="s">
        <v>107</v>
      </c>
      <c r="D20" t="s">
        <v>107</v>
      </c>
      <c r="E20" t="s">
        <v>105</v>
      </c>
      <c r="F20" t="s">
        <v>105</v>
      </c>
      <c r="G20" t="s">
        <v>151</v>
      </c>
      <c r="H20" t="s">
        <v>107</v>
      </c>
      <c r="I20" t="s">
        <v>118</v>
      </c>
      <c r="J20" t="s">
        <v>128</v>
      </c>
      <c r="K20" t="s">
        <v>137</v>
      </c>
      <c r="L20" t="s">
        <v>4</v>
      </c>
      <c r="M20" t="s">
        <v>4</v>
      </c>
      <c r="N20" t="s">
        <v>33</v>
      </c>
      <c r="O20" t="s">
        <v>33</v>
      </c>
      <c r="P20" t="s">
        <v>33</v>
      </c>
      <c r="Q20" t="s">
        <v>33</v>
      </c>
      <c r="R20" t="s">
        <v>165</v>
      </c>
      <c r="S20" t="s">
        <v>78</v>
      </c>
      <c r="T20" t="s">
        <v>9</v>
      </c>
      <c r="U20" t="s">
        <v>6</v>
      </c>
    </row>
    <row r="21" spans="1:21">
      <c r="A21" t="s">
        <v>68</v>
      </c>
      <c r="B21" t="s">
        <v>21</v>
      </c>
      <c r="C21" t="s">
        <v>105</v>
      </c>
      <c r="D21" t="s">
        <v>105</v>
      </c>
      <c r="E21" t="s">
        <v>105</v>
      </c>
      <c r="F21" t="s">
        <v>105</v>
      </c>
      <c r="G21" t="s">
        <v>151</v>
      </c>
      <c r="H21" t="s">
        <v>105</v>
      </c>
      <c r="I21" t="s">
        <v>118</v>
      </c>
      <c r="J21" t="s">
        <v>118</v>
      </c>
      <c r="K21" t="s">
        <v>118</v>
      </c>
      <c r="L21" t="s">
        <v>4</v>
      </c>
      <c r="M21" t="s">
        <v>4</v>
      </c>
      <c r="N21" t="s">
        <v>33</v>
      </c>
      <c r="O21" t="s">
        <v>33</v>
      </c>
      <c r="P21" t="s">
        <v>33</v>
      </c>
      <c r="Q21" t="s">
        <v>33</v>
      </c>
      <c r="R21" t="s">
        <v>165</v>
      </c>
      <c r="S21" t="s">
        <v>78</v>
      </c>
      <c r="T21" t="s">
        <v>6</v>
      </c>
      <c r="U21" t="s">
        <v>7</v>
      </c>
    </row>
    <row r="22" spans="1:21">
      <c r="A22" t="s">
        <v>69</v>
      </c>
      <c r="B22" t="s">
        <v>14</v>
      </c>
      <c r="C22" t="s">
        <v>105</v>
      </c>
      <c r="D22" t="s">
        <v>105</v>
      </c>
      <c r="E22" t="s">
        <v>105</v>
      </c>
      <c r="F22" t="s">
        <v>107</v>
      </c>
      <c r="G22" t="s">
        <v>105</v>
      </c>
      <c r="H22" t="s">
        <v>156</v>
      </c>
      <c r="I22" t="s">
        <v>118</v>
      </c>
      <c r="J22" t="s">
        <v>118</v>
      </c>
      <c r="K22" t="s">
        <v>118</v>
      </c>
      <c r="L22" t="s">
        <v>4</v>
      </c>
      <c r="M22" t="s">
        <v>4</v>
      </c>
      <c r="N22" t="s">
        <v>33</v>
      </c>
      <c r="O22" t="s">
        <v>33</v>
      </c>
      <c r="P22" t="s">
        <v>33</v>
      </c>
      <c r="Q22" t="s">
        <v>33</v>
      </c>
      <c r="R22" t="s">
        <v>165</v>
      </c>
      <c r="S22" t="s">
        <v>78</v>
      </c>
      <c r="T22" t="s">
        <v>6</v>
      </c>
      <c r="U22" t="s">
        <v>6</v>
      </c>
    </row>
    <row r="24" spans="1:21">
      <c r="A24" s="2" t="s">
        <v>70</v>
      </c>
    </row>
    <row r="25" spans="1:21">
      <c r="A25" t="s">
        <v>71</v>
      </c>
      <c r="B25" t="s">
        <v>22</v>
      </c>
      <c r="C25" t="s">
        <v>108</v>
      </c>
      <c r="D25" t="s">
        <v>108</v>
      </c>
      <c r="E25" t="s">
        <v>140</v>
      </c>
      <c r="F25" t="s">
        <v>147</v>
      </c>
      <c r="G25" t="s">
        <v>106</v>
      </c>
      <c r="H25" t="s">
        <v>157</v>
      </c>
      <c r="I25" t="s">
        <v>121</v>
      </c>
      <c r="J25" t="s">
        <v>129</v>
      </c>
      <c r="K25" t="s">
        <v>138</v>
      </c>
      <c r="L25" t="s">
        <v>5</v>
      </c>
      <c r="M25" t="s">
        <v>99</v>
      </c>
      <c r="N25" t="s">
        <v>40</v>
      </c>
      <c r="O25" t="s">
        <v>43</v>
      </c>
      <c r="P25" t="s">
        <v>40</v>
      </c>
      <c r="Q25" t="s">
        <v>51</v>
      </c>
      <c r="R25" t="s">
        <v>168</v>
      </c>
      <c r="S25" t="s">
        <v>81</v>
      </c>
      <c r="T25" t="s">
        <v>10</v>
      </c>
      <c r="U25" t="s">
        <v>90</v>
      </c>
    </row>
    <row r="26" spans="1:21">
      <c r="A26" t="s">
        <v>86</v>
      </c>
      <c r="B26" t="s">
        <v>23</v>
      </c>
      <c r="C26" t="s">
        <v>106</v>
      </c>
      <c r="D26" t="s">
        <v>108</v>
      </c>
      <c r="E26" t="s">
        <v>108</v>
      </c>
      <c r="F26" t="s">
        <v>148</v>
      </c>
      <c r="G26" t="s">
        <v>108</v>
      </c>
      <c r="H26" t="s">
        <v>106</v>
      </c>
      <c r="I26" t="s">
        <v>122</v>
      </c>
      <c r="J26" t="s">
        <v>130</v>
      </c>
      <c r="K26" t="s">
        <v>129</v>
      </c>
      <c r="L26" t="s">
        <v>5</v>
      </c>
      <c r="M26" t="s">
        <v>5</v>
      </c>
      <c r="N26" t="s">
        <v>38</v>
      </c>
      <c r="O26" t="s">
        <v>40</v>
      </c>
      <c r="P26" t="s">
        <v>40</v>
      </c>
      <c r="Q26" t="s">
        <v>52</v>
      </c>
      <c r="R26" t="s">
        <v>169</v>
      </c>
      <c r="S26" t="s">
        <v>81</v>
      </c>
      <c r="T26" t="s">
        <v>11</v>
      </c>
      <c r="U26" t="s">
        <v>10</v>
      </c>
    </row>
    <row r="27" spans="1:21">
      <c r="A27" t="s">
        <v>87</v>
      </c>
      <c r="B27" t="s">
        <v>24</v>
      </c>
      <c r="C27" t="s">
        <v>109</v>
      </c>
      <c r="D27" t="s">
        <v>108</v>
      </c>
      <c r="E27" t="s">
        <v>141</v>
      </c>
      <c r="F27" t="s">
        <v>148</v>
      </c>
      <c r="G27" t="s">
        <v>106</v>
      </c>
      <c r="H27" t="s">
        <v>106</v>
      </c>
      <c r="I27" t="s">
        <v>122</v>
      </c>
      <c r="J27" t="s">
        <v>130</v>
      </c>
      <c r="K27" t="s">
        <v>138</v>
      </c>
      <c r="L27" t="s">
        <v>5</v>
      </c>
      <c r="M27" t="s">
        <v>99</v>
      </c>
      <c r="N27" t="s">
        <v>40</v>
      </c>
      <c r="O27" t="s">
        <v>40</v>
      </c>
      <c r="P27" t="s">
        <v>40</v>
      </c>
      <c r="Q27" t="s">
        <v>53</v>
      </c>
      <c r="R27" t="s">
        <v>169</v>
      </c>
      <c r="S27" t="s">
        <v>81</v>
      </c>
      <c r="T27" t="s">
        <v>12</v>
      </c>
      <c r="U27" t="s">
        <v>11</v>
      </c>
    </row>
    <row r="28" spans="1:21">
      <c r="A28" t="s">
        <v>25</v>
      </c>
      <c r="B28" t="s">
        <v>19</v>
      </c>
      <c r="C28" t="s">
        <v>106</v>
      </c>
      <c r="D28" t="s">
        <v>108</v>
      </c>
      <c r="E28" t="s">
        <v>108</v>
      </c>
      <c r="F28" t="s">
        <v>148</v>
      </c>
      <c r="G28" t="s">
        <v>108</v>
      </c>
      <c r="H28" t="s">
        <v>106</v>
      </c>
      <c r="I28" t="s">
        <v>122</v>
      </c>
      <c r="J28" t="s">
        <v>131</v>
      </c>
      <c r="K28" t="s">
        <v>131</v>
      </c>
      <c r="L28" t="s">
        <v>95</v>
      </c>
      <c r="M28" t="s">
        <v>5</v>
      </c>
      <c r="N28" t="s">
        <v>40</v>
      </c>
      <c r="O28" t="s">
        <v>40</v>
      </c>
      <c r="P28" t="s">
        <v>38</v>
      </c>
      <c r="Q28" t="s">
        <v>54</v>
      </c>
      <c r="R28" t="s">
        <v>169</v>
      </c>
      <c r="S28" t="s">
        <v>82</v>
      </c>
      <c r="T28" t="s">
        <v>11</v>
      </c>
      <c r="U28" t="s">
        <v>91</v>
      </c>
    </row>
    <row r="30" spans="1:21">
      <c r="A30" s="2" t="s">
        <v>26</v>
      </c>
    </row>
    <row r="31" spans="1:21">
      <c r="A31" t="s">
        <v>175</v>
      </c>
      <c r="B31" t="s">
        <v>158</v>
      </c>
      <c r="C31" t="s">
        <v>105</v>
      </c>
      <c r="D31" t="s">
        <v>107</v>
      </c>
      <c r="E31" t="s">
        <v>142</v>
      </c>
      <c r="F31" t="s">
        <v>105</v>
      </c>
      <c r="G31" t="s">
        <v>107</v>
      </c>
      <c r="H31" t="s">
        <v>105</v>
      </c>
      <c r="I31" t="s">
        <v>120</v>
      </c>
      <c r="J31" t="s">
        <v>132</v>
      </c>
      <c r="K31" t="s">
        <v>133</v>
      </c>
      <c r="L31" t="s">
        <v>94</v>
      </c>
      <c r="M31" t="s">
        <v>31</v>
      </c>
      <c r="N31" t="s">
        <v>33</v>
      </c>
      <c r="O31" t="s">
        <v>44</v>
      </c>
      <c r="P31" t="s">
        <v>33</v>
      </c>
      <c r="Q31" t="s">
        <v>33</v>
      </c>
      <c r="R31" t="s">
        <v>170</v>
      </c>
      <c r="S31" t="s">
        <v>83</v>
      </c>
      <c r="T31" t="s">
        <v>88</v>
      </c>
      <c r="U31" t="s">
        <v>6</v>
      </c>
    </row>
    <row r="32" spans="1:21">
      <c r="A32" t="s">
        <v>174</v>
      </c>
      <c r="B32" t="s">
        <v>158</v>
      </c>
      <c r="C32" t="s">
        <v>105</v>
      </c>
      <c r="D32" t="s">
        <v>107</v>
      </c>
      <c r="E32" t="s">
        <v>105</v>
      </c>
      <c r="F32" t="s">
        <v>105</v>
      </c>
      <c r="G32" t="s">
        <v>152</v>
      </c>
      <c r="H32" t="s">
        <v>105</v>
      </c>
      <c r="I32" t="s">
        <v>118</v>
      </c>
      <c r="J32" t="s">
        <v>118</v>
      </c>
      <c r="K32" t="s">
        <v>133</v>
      </c>
      <c r="L32" t="s">
        <v>96</v>
      </c>
      <c r="M32" t="s">
        <v>32</v>
      </c>
      <c r="N32" t="s">
        <v>31</v>
      </c>
      <c r="O32" t="s">
        <v>33</v>
      </c>
      <c r="P32" t="s">
        <v>31</v>
      </c>
      <c r="Q32" t="s">
        <v>33</v>
      </c>
      <c r="R32" t="s">
        <v>165</v>
      </c>
      <c r="S32" t="s">
        <v>78</v>
      </c>
      <c r="T32" t="s">
        <v>88</v>
      </c>
      <c r="U32" t="s">
        <v>92</v>
      </c>
    </row>
    <row r="33" spans="1:66">
      <c r="A33" t="s">
        <v>173</v>
      </c>
      <c r="B33" t="s">
        <v>159</v>
      </c>
      <c r="C33" t="s">
        <v>105</v>
      </c>
      <c r="D33" t="s">
        <v>105</v>
      </c>
      <c r="E33" t="s">
        <v>105</v>
      </c>
      <c r="F33" t="s">
        <v>105</v>
      </c>
      <c r="G33" t="s">
        <v>153</v>
      </c>
      <c r="H33" t="s">
        <v>105</v>
      </c>
      <c r="I33" t="s">
        <v>118</v>
      </c>
      <c r="J33" t="s">
        <v>132</v>
      </c>
      <c r="K33" t="s">
        <v>118</v>
      </c>
      <c r="L33" t="s">
        <v>4</v>
      </c>
      <c r="M33" t="s">
        <v>32</v>
      </c>
      <c r="N33" t="s">
        <v>33</v>
      </c>
      <c r="O33" t="s">
        <v>33</v>
      </c>
      <c r="P33" t="s">
        <v>33</v>
      </c>
      <c r="Q33" t="s">
        <v>33</v>
      </c>
      <c r="R33" t="s">
        <v>165</v>
      </c>
      <c r="S33" t="s">
        <v>84</v>
      </c>
      <c r="T33" t="s">
        <v>88</v>
      </c>
      <c r="U33" t="s">
        <v>92</v>
      </c>
    </row>
    <row r="34" spans="1:66">
      <c r="A34" t="s">
        <v>172</v>
      </c>
      <c r="B34" t="s">
        <v>159</v>
      </c>
      <c r="C34" t="s">
        <v>105</v>
      </c>
      <c r="D34" t="s">
        <v>105</v>
      </c>
      <c r="E34" t="s">
        <v>105</v>
      </c>
      <c r="F34" t="s">
        <v>105</v>
      </c>
      <c r="G34" t="s">
        <v>105</v>
      </c>
      <c r="H34" t="s">
        <v>105</v>
      </c>
      <c r="I34" t="s">
        <v>123</v>
      </c>
      <c r="J34" t="s">
        <v>133</v>
      </c>
      <c r="K34" t="s">
        <v>120</v>
      </c>
      <c r="L34" t="s">
        <v>4</v>
      </c>
      <c r="M34" t="s">
        <v>33</v>
      </c>
      <c r="N34" t="s">
        <v>33</v>
      </c>
      <c r="O34" t="s">
        <v>33</v>
      </c>
      <c r="P34" t="s">
        <v>33</v>
      </c>
      <c r="Q34" t="s">
        <v>32</v>
      </c>
      <c r="R34" t="s">
        <v>165</v>
      </c>
      <c r="S34" t="s">
        <v>78</v>
      </c>
      <c r="T34" t="s">
        <v>6</v>
      </c>
      <c r="U34" t="s">
        <v>6</v>
      </c>
    </row>
    <row r="36" spans="1:66">
      <c r="A36" s="2" t="s">
        <v>27</v>
      </c>
      <c r="AC36" s="2"/>
    </row>
    <row r="37" spans="1:66">
      <c r="A37" t="s">
        <v>15</v>
      </c>
      <c r="B37" s="8">
        <v>2</v>
      </c>
      <c r="C37" s="8">
        <v>3</v>
      </c>
      <c r="D37" s="8">
        <v>3</v>
      </c>
      <c r="E37" s="8">
        <v>3</v>
      </c>
      <c r="F37" s="8">
        <v>3</v>
      </c>
      <c r="G37" s="8">
        <v>3</v>
      </c>
      <c r="H37" s="8">
        <v>3</v>
      </c>
      <c r="I37" s="8">
        <v>3</v>
      </c>
      <c r="J37" s="8">
        <v>3</v>
      </c>
      <c r="K37" s="8">
        <v>3</v>
      </c>
      <c r="L37" s="8">
        <v>3</v>
      </c>
      <c r="M37" s="8">
        <v>3</v>
      </c>
      <c r="N37" s="8">
        <v>3</v>
      </c>
      <c r="O37" s="8">
        <v>3</v>
      </c>
      <c r="P37" s="8">
        <v>3</v>
      </c>
      <c r="Q37" s="8">
        <v>3</v>
      </c>
      <c r="R37" s="8">
        <v>3</v>
      </c>
      <c r="S37" s="8">
        <v>3</v>
      </c>
      <c r="T37" s="8">
        <v>3</v>
      </c>
      <c r="U37" s="8">
        <v>3</v>
      </c>
      <c r="V37" s="8"/>
      <c r="W37" s="8"/>
      <c r="X37" s="14" t="s">
        <v>183</v>
      </c>
      <c r="Y37" s="12"/>
      <c r="Z37" s="12"/>
      <c r="AA37" s="12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</row>
    <row r="38" spans="1:66">
      <c r="A38" t="s">
        <v>66</v>
      </c>
      <c r="B38" s="8">
        <v>3</v>
      </c>
      <c r="C38" s="8">
        <v>3</v>
      </c>
      <c r="D38" s="8">
        <v>3</v>
      </c>
      <c r="E38" s="8">
        <v>3</v>
      </c>
      <c r="F38" s="8">
        <v>3</v>
      </c>
      <c r="G38" s="8">
        <v>3</v>
      </c>
      <c r="H38" s="8">
        <v>3</v>
      </c>
      <c r="I38" s="8">
        <v>3</v>
      </c>
      <c r="J38" s="8">
        <v>3</v>
      </c>
      <c r="K38" s="8">
        <v>3</v>
      </c>
      <c r="L38" s="8">
        <v>3</v>
      </c>
      <c r="M38" s="8">
        <v>3</v>
      </c>
      <c r="N38" s="8">
        <v>3</v>
      </c>
      <c r="O38" s="8">
        <v>3</v>
      </c>
      <c r="P38" s="8">
        <v>3</v>
      </c>
      <c r="Q38" s="8">
        <v>3</v>
      </c>
      <c r="R38" s="8">
        <v>3</v>
      </c>
      <c r="S38" s="8">
        <v>3</v>
      </c>
      <c r="T38" s="8">
        <v>3</v>
      </c>
      <c r="U38" s="8">
        <v>3</v>
      </c>
      <c r="V38" s="8"/>
      <c r="W38" s="8"/>
      <c r="X38" s="8"/>
      <c r="Y38" s="12"/>
      <c r="Z38" s="12"/>
      <c r="AA38" s="12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3" t="s">
        <v>67</v>
      </c>
      <c r="B39" s="7">
        <f>2/3</f>
        <v>0.66666666666666663</v>
      </c>
      <c r="C39" s="7">
        <f t="shared" ref="C39:H39" si="1">3/3</f>
        <v>1</v>
      </c>
      <c r="D39" s="7">
        <f t="shared" si="1"/>
        <v>1</v>
      </c>
      <c r="E39" s="7">
        <f t="shared" si="1"/>
        <v>1</v>
      </c>
      <c r="F39" s="7">
        <f t="shared" si="1"/>
        <v>1</v>
      </c>
      <c r="G39" s="7">
        <f t="shared" si="1"/>
        <v>1</v>
      </c>
      <c r="H39" s="7">
        <f t="shared" si="1"/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/>
      <c r="W39" s="7"/>
      <c r="X39" s="7">
        <f>AVERAGE(B39:U39)</f>
        <v>0.98333333333333317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7"/>
      <c r="Y40" s="12"/>
      <c r="Z40" s="12"/>
      <c r="AA40" s="12"/>
      <c r="AB40" s="8"/>
      <c r="AC40" s="7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>
      <c r="A41" t="s">
        <v>16</v>
      </c>
      <c r="B41" s="8">
        <v>4</v>
      </c>
      <c r="C41" s="8">
        <v>4</v>
      </c>
      <c r="D41" s="8">
        <v>4</v>
      </c>
      <c r="E41" s="8">
        <v>4</v>
      </c>
      <c r="F41" s="8">
        <v>4</v>
      </c>
      <c r="G41" s="8">
        <v>4</v>
      </c>
      <c r="H41" s="8">
        <v>4</v>
      </c>
      <c r="I41" s="8">
        <v>4</v>
      </c>
      <c r="J41" s="8">
        <v>4</v>
      </c>
      <c r="K41" s="8">
        <v>4</v>
      </c>
      <c r="L41" s="8">
        <v>4</v>
      </c>
      <c r="M41" s="8">
        <v>4</v>
      </c>
      <c r="N41" s="8">
        <v>4</v>
      </c>
      <c r="O41" s="8">
        <v>4</v>
      </c>
      <c r="P41" s="8">
        <v>4</v>
      </c>
      <c r="Q41" s="8">
        <v>4</v>
      </c>
      <c r="R41" s="8">
        <v>4</v>
      </c>
      <c r="S41" s="8">
        <v>4</v>
      </c>
      <c r="T41" s="8">
        <v>4</v>
      </c>
      <c r="U41" s="8">
        <v>4</v>
      </c>
      <c r="V41" s="8"/>
      <c r="W41" s="8"/>
      <c r="X41" s="7"/>
      <c r="Y41" s="12"/>
      <c r="Z41" s="12"/>
      <c r="AA41" s="12"/>
      <c r="AB41" s="8"/>
      <c r="AC41" s="7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8"/>
    </row>
    <row r="42" spans="1:66">
      <c r="A42" t="s">
        <v>72</v>
      </c>
      <c r="B42" s="8">
        <v>4</v>
      </c>
      <c r="C42" s="8">
        <v>4</v>
      </c>
      <c r="D42" s="8">
        <v>4</v>
      </c>
      <c r="E42" s="8">
        <v>4</v>
      </c>
      <c r="F42" s="8">
        <v>4</v>
      </c>
      <c r="G42" s="8">
        <v>4</v>
      </c>
      <c r="H42" s="8">
        <v>4</v>
      </c>
      <c r="I42" s="8">
        <v>4</v>
      </c>
      <c r="J42" s="8">
        <v>4</v>
      </c>
      <c r="K42" s="8">
        <v>4</v>
      </c>
      <c r="L42" s="8">
        <v>4</v>
      </c>
      <c r="M42" s="8">
        <v>4</v>
      </c>
      <c r="N42" s="8">
        <v>4</v>
      </c>
      <c r="O42" s="8">
        <v>4</v>
      </c>
      <c r="P42" s="8">
        <v>4</v>
      </c>
      <c r="Q42" s="8">
        <v>4</v>
      </c>
      <c r="R42" s="8">
        <v>4</v>
      </c>
      <c r="S42" s="8">
        <v>4</v>
      </c>
      <c r="T42" s="8">
        <v>4</v>
      </c>
      <c r="U42" s="8">
        <v>4</v>
      </c>
      <c r="V42" s="8"/>
      <c r="W42" s="8"/>
      <c r="X42" s="7"/>
      <c r="Y42" s="12"/>
      <c r="Z42" s="12"/>
      <c r="AA42" s="12"/>
      <c r="AB42" s="8"/>
      <c r="AC42" s="7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 s="3" customFormat="1">
      <c r="A43" s="4" t="s">
        <v>67</v>
      </c>
      <c r="B43" s="9">
        <f t="shared" ref="B43:H43" si="2">4/4</f>
        <v>1</v>
      </c>
      <c r="C43" s="9">
        <f t="shared" si="2"/>
        <v>1</v>
      </c>
      <c r="D43" s="9">
        <f t="shared" si="2"/>
        <v>1</v>
      </c>
      <c r="E43" s="9">
        <f t="shared" si="2"/>
        <v>1</v>
      </c>
      <c r="F43" s="9">
        <f t="shared" si="2"/>
        <v>1</v>
      </c>
      <c r="G43" s="9">
        <f t="shared" si="2"/>
        <v>1</v>
      </c>
      <c r="H43" s="9">
        <f t="shared" si="2"/>
        <v>1</v>
      </c>
      <c r="I43" s="9">
        <v>1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/>
      <c r="W43" s="9"/>
      <c r="X43" s="7">
        <f t="shared" ref="X43:X47" si="3">AVERAGE(B43:U43)</f>
        <v>1</v>
      </c>
      <c r="Y43" s="9"/>
      <c r="Z43" s="9"/>
      <c r="AA43" s="9"/>
      <c r="AB43" s="9"/>
      <c r="AC43" s="7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7"/>
    </row>
    <row r="44" spans="1:66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7"/>
      <c r="Y44" s="12"/>
      <c r="Z44" s="12"/>
      <c r="AA44" s="12"/>
      <c r="AB44" s="8"/>
      <c r="AC44" s="7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t="s">
        <v>17</v>
      </c>
      <c r="B45" s="8">
        <v>2</v>
      </c>
      <c r="C45" s="8">
        <v>3</v>
      </c>
      <c r="D45" s="8">
        <v>0</v>
      </c>
      <c r="E45" s="8">
        <v>1</v>
      </c>
      <c r="F45" s="8">
        <v>0</v>
      </c>
      <c r="G45" s="8">
        <v>2</v>
      </c>
      <c r="H45" s="8">
        <v>4</v>
      </c>
      <c r="I45" s="8">
        <v>0</v>
      </c>
      <c r="J45" s="8">
        <v>3</v>
      </c>
      <c r="K45" s="8">
        <v>1</v>
      </c>
      <c r="L45" s="8">
        <v>4</v>
      </c>
      <c r="M45" s="8">
        <v>2</v>
      </c>
      <c r="N45" s="8">
        <v>1</v>
      </c>
      <c r="O45" s="8">
        <v>0</v>
      </c>
      <c r="P45" s="8">
        <v>1</v>
      </c>
      <c r="Q45" s="8"/>
      <c r="R45" s="8"/>
      <c r="S45" s="8">
        <v>1</v>
      </c>
      <c r="T45" s="8">
        <v>0</v>
      </c>
      <c r="U45" s="8">
        <v>1</v>
      </c>
      <c r="V45" s="8"/>
      <c r="W45" s="8"/>
      <c r="X45" s="7"/>
      <c r="Y45" s="12"/>
      <c r="Z45" s="12"/>
      <c r="AA45" s="12"/>
      <c r="AB45" s="8"/>
      <c r="AC45" s="7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8"/>
    </row>
    <row r="46" spans="1:66">
      <c r="A46" t="s">
        <v>73</v>
      </c>
      <c r="B46" s="8">
        <v>4</v>
      </c>
      <c r="C46" s="8">
        <v>4</v>
      </c>
      <c r="D46" s="8">
        <v>4</v>
      </c>
      <c r="E46" s="8">
        <v>4</v>
      </c>
      <c r="F46" s="8">
        <v>0</v>
      </c>
      <c r="G46" s="8">
        <v>4</v>
      </c>
      <c r="H46" s="8">
        <v>4</v>
      </c>
      <c r="I46" s="8">
        <v>4</v>
      </c>
      <c r="J46" s="8">
        <v>4</v>
      </c>
      <c r="K46" s="8">
        <v>2</v>
      </c>
      <c r="L46" s="8">
        <v>4</v>
      </c>
      <c r="M46" s="8">
        <v>4</v>
      </c>
      <c r="N46" s="8">
        <v>4</v>
      </c>
      <c r="O46" s="8">
        <v>4</v>
      </c>
      <c r="P46" s="8">
        <v>4</v>
      </c>
      <c r="Q46" s="8"/>
      <c r="R46" s="8"/>
      <c r="S46" s="8">
        <v>4</v>
      </c>
      <c r="T46" s="8">
        <v>4</v>
      </c>
      <c r="U46" s="8">
        <v>4</v>
      </c>
      <c r="V46" s="8"/>
      <c r="W46" s="8"/>
      <c r="X46" s="7"/>
      <c r="Y46" s="12"/>
      <c r="Z46" s="12"/>
      <c r="AA46" s="12"/>
      <c r="AB46" s="8"/>
      <c r="AC46" s="7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 s="4" customFormat="1">
      <c r="A47" s="5" t="s">
        <v>74</v>
      </c>
      <c r="B47" s="10">
        <f>2/4</f>
        <v>0.5</v>
      </c>
      <c r="C47" s="10">
        <f>3/4</f>
        <v>0.75</v>
      </c>
      <c r="D47" s="10">
        <v>0</v>
      </c>
      <c r="E47" s="10">
        <f>1</f>
        <v>1</v>
      </c>
      <c r="F47" s="10">
        <v>0</v>
      </c>
      <c r="G47" s="10">
        <f>2/4</f>
        <v>0.5</v>
      </c>
      <c r="H47" s="10">
        <f>4/4</f>
        <v>1</v>
      </c>
      <c r="I47" s="10">
        <v>0</v>
      </c>
      <c r="J47" s="10">
        <v>1</v>
      </c>
      <c r="K47" s="10">
        <v>0.5</v>
      </c>
      <c r="L47" s="10">
        <v>1</v>
      </c>
      <c r="M47" s="10">
        <f>2/4</f>
        <v>0.5</v>
      </c>
      <c r="N47" s="10">
        <f>1/4</f>
        <v>0.25</v>
      </c>
      <c r="O47" s="10">
        <v>0</v>
      </c>
      <c r="P47" s="10">
        <f>1/4</f>
        <v>0.25</v>
      </c>
      <c r="Q47" s="10"/>
      <c r="R47" s="10"/>
      <c r="S47" s="10">
        <v>0.25</v>
      </c>
      <c r="T47" s="10">
        <v>0</v>
      </c>
      <c r="U47" s="10">
        <v>0.25</v>
      </c>
      <c r="V47" s="10"/>
      <c r="W47" s="10"/>
      <c r="X47" s="7">
        <f t="shared" si="3"/>
        <v>0.43055555555555558</v>
      </c>
      <c r="Y47" s="10"/>
      <c r="Z47" s="10"/>
      <c r="AA47" s="10"/>
      <c r="AB47" s="10"/>
      <c r="AC47" s="7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9"/>
    </row>
    <row r="48" spans="1:66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12"/>
      <c r="U48" s="8"/>
      <c r="V48" s="8"/>
      <c r="W48" s="8"/>
      <c r="X48" s="7"/>
      <c r="Y48" s="12"/>
      <c r="Z48" s="12"/>
      <c r="AA48" s="12"/>
      <c r="AB48" s="8"/>
      <c r="AC48" s="7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t="s">
        <v>18</v>
      </c>
      <c r="B49" s="8">
        <v>0</v>
      </c>
      <c r="C49" s="8">
        <v>4</v>
      </c>
      <c r="D49" s="8">
        <v>4</v>
      </c>
      <c r="E49" s="8">
        <v>3</v>
      </c>
      <c r="F49" s="8">
        <v>4</v>
      </c>
      <c r="G49" s="8">
        <v>3</v>
      </c>
      <c r="H49" s="8">
        <v>4</v>
      </c>
      <c r="I49" s="8">
        <v>4</v>
      </c>
      <c r="J49" s="8">
        <v>1</v>
      </c>
      <c r="K49" s="8">
        <v>2</v>
      </c>
      <c r="L49" s="8">
        <v>3</v>
      </c>
      <c r="M49" s="8">
        <v>3</v>
      </c>
      <c r="N49" s="8">
        <v>3</v>
      </c>
      <c r="O49" s="8">
        <v>4</v>
      </c>
      <c r="P49" s="8">
        <v>3</v>
      </c>
      <c r="Q49" s="8">
        <v>4</v>
      </c>
      <c r="R49" s="8">
        <v>3</v>
      </c>
      <c r="S49" s="8">
        <v>3</v>
      </c>
      <c r="T49" s="8">
        <v>1</v>
      </c>
      <c r="U49" s="8">
        <v>4</v>
      </c>
      <c r="V49" s="8"/>
      <c r="W49" s="8"/>
      <c r="X49" s="7"/>
      <c r="Y49" s="12"/>
      <c r="Z49" s="12"/>
      <c r="AA49" s="12"/>
      <c r="AB49" s="8"/>
      <c r="AC49" s="7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8"/>
    </row>
    <row r="50" spans="1:66">
      <c r="A50" t="s">
        <v>85</v>
      </c>
      <c r="B50" s="8">
        <v>4</v>
      </c>
      <c r="C50" s="8">
        <v>4</v>
      </c>
      <c r="D50" s="8">
        <v>4</v>
      </c>
      <c r="E50" s="8">
        <v>4</v>
      </c>
      <c r="F50" s="8">
        <v>4</v>
      </c>
      <c r="G50" s="8">
        <v>4</v>
      </c>
      <c r="H50" s="8">
        <v>4</v>
      </c>
      <c r="I50" s="8">
        <v>4</v>
      </c>
      <c r="J50" s="8">
        <v>4</v>
      </c>
      <c r="K50" s="8">
        <v>4</v>
      </c>
      <c r="L50" s="8">
        <v>4</v>
      </c>
      <c r="M50" s="8">
        <v>4</v>
      </c>
      <c r="N50" s="8">
        <v>4</v>
      </c>
      <c r="O50" s="8">
        <v>4</v>
      </c>
      <c r="P50" s="8">
        <v>4</v>
      </c>
      <c r="Q50" s="8">
        <v>4</v>
      </c>
      <c r="R50" s="8">
        <v>4</v>
      </c>
      <c r="S50" s="8">
        <v>4</v>
      </c>
      <c r="T50" s="8">
        <v>4</v>
      </c>
      <c r="U50" s="8">
        <v>4</v>
      </c>
      <c r="V50" s="8"/>
      <c r="W50" s="8"/>
      <c r="X50" s="7"/>
      <c r="Y50" s="12"/>
      <c r="Z50" s="12"/>
      <c r="AA50" s="12"/>
      <c r="AB50" s="8"/>
      <c r="AC50" s="7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 s="5" customFormat="1">
      <c r="A51" s="6" t="s">
        <v>67</v>
      </c>
      <c r="B51" s="11">
        <f>B49/B50</f>
        <v>0</v>
      </c>
      <c r="C51" s="11">
        <f t="shared" ref="C51:U51" si="4">C49/C50</f>
        <v>1</v>
      </c>
      <c r="D51" s="11">
        <f t="shared" si="4"/>
        <v>1</v>
      </c>
      <c r="E51" s="11">
        <f t="shared" si="4"/>
        <v>0.75</v>
      </c>
      <c r="F51" s="11">
        <f t="shared" si="4"/>
        <v>1</v>
      </c>
      <c r="G51" s="11">
        <f t="shared" si="4"/>
        <v>0.75</v>
      </c>
      <c r="H51" s="11">
        <f t="shared" si="4"/>
        <v>1</v>
      </c>
      <c r="I51" s="11">
        <f t="shared" si="4"/>
        <v>1</v>
      </c>
      <c r="J51" s="11">
        <f t="shared" si="4"/>
        <v>0.25</v>
      </c>
      <c r="K51" s="11">
        <f t="shared" si="4"/>
        <v>0.5</v>
      </c>
      <c r="L51" s="11">
        <f t="shared" si="4"/>
        <v>0.75</v>
      </c>
      <c r="M51" s="11">
        <f t="shared" si="4"/>
        <v>0.75</v>
      </c>
      <c r="N51" s="11">
        <f t="shared" si="4"/>
        <v>0.75</v>
      </c>
      <c r="O51" s="11">
        <f t="shared" si="4"/>
        <v>1</v>
      </c>
      <c r="P51" s="11">
        <f t="shared" si="4"/>
        <v>0.75</v>
      </c>
      <c r="Q51" s="11">
        <f t="shared" si="4"/>
        <v>1</v>
      </c>
      <c r="R51" s="11">
        <f t="shared" si="4"/>
        <v>0.75</v>
      </c>
      <c r="S51" s="11">
        <f t="shared" si="4"/>
        <v>0.75</v>
      </c>
      <c r="T51" s="11">
        <f t="shared" si="4"/>
        <v>0.25</v>
      </c>
      <c r="U51" s="11">
        <f t="shared" si="4"/>
        <v>1</v>
      </c>
      <c r="V51" s="11"/>
      <c r="W51" s="11"/>
      <c r="X51" s="7">
        <f>AVERAGE(B51:U51)</f>
        <v>0.75</v>
      </c>
      <c r="Y51" s="11"/>
      <c r="Z51" s="11"/>
      <c r="AA51" s="11"/>
      <c r="AB51" s="11"/>
      <c r="AC51" s="7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10"/>
    </row>
    <row r="52" spans="1:66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12"/>
      <c r="Z52" s="12"/>
      <c r="AA52" s="12"/>
      <c r="AB52" s="8"/>
      <c r="AC52" s="7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2"/>
      <c r="R53" s="8"/>
      <c r="S53" s="8"/>
      <c r="T53" s="8"/>
      <c r="U53" s="8"/>
      <c r="V53" s="8"/>
      <c r="W53" s="8"/>
      <c r="X53" s="8"/>
      <c r="Y53" s="12"/>
      <c r="Z53" s="12"/>
      <c r="AA53" s="12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8"/>
    </row>
    <row r="54" spans="1:66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12"/>
      <c r="Z54" s="12"/>
      <c r="AA54" s="12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 s="6" customFormat="1">
      <c r="A55" s="2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</row>
    <row r="56" spans="1:66">
      <c r="X56" s="12"/>
    </row>
    <row r="57" spans="1:66">
      <c r="X57" s="12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Ladlab</dc:creator>
  <cp:lastModifiedBy>Mahesh Srinivasan</cp:lastModifiedBy>
  <dcterms:created xsi:type="dcterms:W3CDTF">2011-08-24T16:24:15Z</dcterms:created>
  <dcterms:modified xsi:type="dcterms:W3CDTF">2016-10-13T03:40:14Z</dcterms:modified>
</cp:coreProperties>
</file>