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8915" windowHeight="11760" activeTab="3"/>
  </bookViews>
  <sheets>
    <sheet name="1Q FEB2014 SERV" sheetId="1" r:id="rId1"/>
    <sheet name="Departamentos" sheetId="2" r:id="rId2"/>
    <sheet name="Rubros" sheetId="3" r:id="rId3"/>
    <sheet name="SP" sheetId="4" r:id="rId4"/>
  </sheets>
  <definedNames>
    <definedName name="_xlnm._FilterDatabase" localSheetId="0" hidden="1">'1Q FEB2014 SERV'!$A$5:$AF$135</definedName>
    <definedName name="_xlnm.Print_Area" localSheetId="0">'1Q FEB2014 SERV'!$A$1:$AE$134</definedName>
    <definedName name="_xlnm.Print_Titles" localSheetId="0">'1Q FEB2014 SERV'!$1:$5</definedName>
  </definedNames>
  <calcPr calcId="145621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2" i="4"/>
  <c r="E2" i="4" l="1"/>
  <c r="AA134" i="1"/>
  <c r="Z134" i="1"/>
  <c r="Y134" i="1"/>
  <c r="X134" i="1"/>
  <c r="W134" i="1"/>
  <c r="V134" i="1"/>
  <c r="U134" i="1"/>
  <c r="T134" i="1"/>
  <c r="S134" i="1"/>
  <c r="R134" i="1"/>
  <c r="Q134" i="1"/>
  <c r="O134" i="1"/>
  <c r="N134" i="1"/>
  <c r="M134" i="1"/>
  <c r="L134" i="1"/>
  <c r="K134" i="1"/>
  <c r="J134" i="1"/>
  <c r="I134" i="1"/>
  <c r="H134" i="1"/>
  <c r="G134" i="1"/>
  <c r="E134" i="1"/>
  <c r="AB133" i="1"/>
  <c r="F133" i="1"/>
  <c r="P133" i="1" s="1"/>
  <c r="AB132" i="1"/>
  <c r="F132" i="1"/>
  <c r="P132" i="1" s="1"/>
  <c r="AB131" i="1"/>
  <c r="F131" i="1"/>
  <c r="P131" i="1" s="1"/>
  <c r="AB130" i="1"/>
  <c r="F130" i="1"/>
  <c r="P130" i="1" s="1"/>
  <c r="AB129" i="1"/>
  <c r="F129" i="1"/>
  <c r="P129" i="1" s="1"/>
  <c r="AB128" i="1"/>
  <c r="F128" i="1"/>
  <c r="P128" i="1" s="1"/>
  <c r="AB127" i="1"/>
  <c r="F127" i="1"/>
  <c r="P127" i="1" s="1"/>
  <c r="AB126" i="1"/>
  <c r="F126" i="1"/>
  <c r="P126" i="1" s="1"/>
  <c r="AB125" i="1"/>
  <c r="F125" i="1"/>
  <c r="P125" i="1" s="1"/>
  <c r="AB124" i="1"/>
  <c r="F124" i="1"/>
  <c r="P124" i="1" s="1"/>
  <c r="AB123" i="1"/>
  <c r="F123" i="1"/>
  <c r="P123" i="1" s="1"/>
  <c r="AB122" i="1"/>
  <c r="F122" i="1"/>
  <c r="P122" i="1" s="1"/>
  <c r="AB121" i="1"/>
  <c r="F121" i="1"/>
  <c r="P121" i="1" s="1"/>
  <c r="AB120" i="1"/>
  <c r="F120" i="1"/>
  <c r="P120" i="1" s="1"/>
  <c r="AB119" i="1"/>
  <c r="F119" i="1"/>
  <c r="P119" i="1" s="1"/>
  <c r="AB118" i="1"/>
  <c r="F118" i="1"/>
  <c r="P118" i="1" s="1"/>
  <c r="AB117" i="1"/>
  <c r="F117" i="1"/>
  <c r="P117" i="1" s="1"/>
  <c r="AB116" i="1"/>
  <c r="F116" i="1"/>
  <c r="P116" i="1" s="1"/>
  <c r="AB115" i="1"/>
  <c r="F115" i="1"/>
  <c r="P115" i="1" s="1"/>
  <c r="AB114" i="1"/>
  <c r="F114" i="1"/>
  <c r="P114" i="1" s="1"/>
  <c r="AB113" i="1"/>
  <c r="F113" i="1"/>
  <c r="P113" i="1" s="1"/>
  <c r="AB112" i="1"/>
  <c r="F112" i="1"/>
  <c r="P112" i="1" s="1"/>
  <c r="AB111" i="1"/>
  <c r="F111" i="1"/>
  <c r="P111" i="1" s="1"/>
  <c r="AB110" i="1"/>
  <c r="F110" i="1"/>
  <c r="P110" i="1" s="1"/>
  <c r="AB109" i="1"/>
  <c r="F109" i="1"/>
  <c r="P109" i="1" s="1"/>
  <c r="AB108" i="1"/>
  <c r="F108" i="1"/>
  <c r="P108" i="1" s="1"/>
  <c r="AB107" i="1"/>
  <c r="F107" i="1"/>
  <c r="P107" i="1" s="1"/>
  <c r="AB106" i="1"/>
  <c r="F106" i="1"/>
  <c r="P106" i="1" s="1"/>
  <c r="AB105" i="1"/>
  <c r="F105" i="1"/>
  <c r="P105" i="1" s="1"/>
  <c r="AB104" i="1"/>
  <c r="F104" i="1"/>
  <c r="P104" i="1" s="1"/>
  <c r="AB103" i="1"/>
  <c r="F103" i="1"/>
  <c r="P103" i="1" s="1"/>
  <c r="AB102" i="1"/>
  <c r="F102" i="1"/>
  <c r="P102" i="1" s="1"/>
  <c r="AB101" i="1"/>
  <c r="F101" i="1"/>
  <c r="P101" i="1" s="1"/>
  <c r="AB100" i="1"/>
  <c r="F100" i="1"/>
  <c r="P100" i="1" s="1"/>
  <c r="AB99" i="1"/>
  <c r="F99" i="1"/>
  <c r="P99" i="1" s="1"/>
  <c r="AB98" i="1"/>
  <c r="F98" i="1"/>
  <c r="P98" i="1" s="1"/>
  <c r="AB97" i="1"/>
  <c r="F97" i="1"/>
  <c r="P97" i="1" s="1"/>
  <c r="AB96" i="1"/>
  <c r="F96" i="1"/>
  <c r="P96" i="1" s="1"/>
  <c r="AB95" i="1"/>
  <c r="F95" i="1"/>
  <c r="P95" i="1" s="1"/>
  <c r="AB94" i="1"/>
  <c r="F94" i="1"/>
  <c r="P94" i="1" s="1"/>
  <c r="AB93" i="1"/>
  <c r="F93" i="1"/>
  <c r="P93" i="1" s="1"/>
  <c r="AB92" i="1"/>
  <c r="P92" i="1"/>
  <c r="AC92" i="1" s="1"/>
  <c r="F92" i="1"/>
  <c r="AB91" i="1"/>
  <c r="F91" i="1"/>
  <c r="P91" i="1" s="1"/>
  <c r="AC91" i="1" s="1"/>
  <c r="AB90" i="1"/>
  <c r="P90" i="1"/>
  <c r="AC90" i="1" s="1"/>
  <c r="F90" i="1"/>
  <c r="AB89" i="1"/>
  <c r="F89" i="1"/>
  <c r="P89" i="1" s="1"/>
  <c r="AC89" i="1" s="1"/>
  <c r="AB88" i="1"/>
  <c r="P88" i="1"/>
  <c r="AC88" i="1" s="1"/>
  <c r="F88" i="1"/>
  <c r="AB87" i="1"/>
  <c r="F87" i="1"/>
  <c r="P87" i="1" s="1"/>
  <c r="AC87" i="1" s="1"/>
  <c r="AB86" i="1"/>
  <c r="P86" i="1"/>
  <c r="AC86" i="1" s="1"/>
  <c r="F86" i="1"/>
  <c r="AB85" i="1"/>
  <c r="F85" i="1"/>
  <c r="P85" i="1" s="1"/>
  <c r="AC85" i="1" s="1"/>
  <c r="AB84" i="1"/>
  <c r="P84" i="1"/>
  <c r="AC84" i="1" s="1"/>
  <c r="F84" i="1"/>
  <c r="AB83" i="1"/>
  <c r="F83" i="1"/>
  <c r="P83" i="1" s="1"/>
  <c r="AC83" i="1" s="1"/>
  <c r="AB82" i="1"/>
  <c r="P82" i="1"/>
  <c r="AC82" i="1" s="1"/>
  <c r="F82" i="1"/>
  <c r="AB81" i="1"/>
  <c r="F81" i="1"/>
  <c r="P81" i="1" s="1"/>
  <c r="AC81" i="1" s="1"/>
  <c r="AB80" i="1"/>
  <c r="P80" i="1"/>
  <c r="AC80" i="1" s="1"/>
  <c r="F80" i="1"/>
  <c r="AB79" i="1"/>
  <c r="F79" i="1"/>
  <c r="P79" i="1" s="1"/>
  <c r="AC79" i="1" s="1"/>
  <c r="AB78" i="1"/>
  <c r="P78" i="1"/>
  <c r="AC78" i="1" s="1"/>
  <c r="F78" i="1"/>
  <c r="AB77" i="1"/>
  <c r="F77" i="1"/>
  <c r="P77" i="1" s="1"/>
  <c r="AC77" i="1" s="1"/>
  <c r="AB76" i="1"/>
  <c r="P76" i="1"/>
  <c r="AC76" i="1" s="1"/>
  <c r="F76" i="1"/>
  <c r="AB75" i="1"/>
  <c r="F75" i="1"/>
  <c r="P75" i="1" s="1"/>
  <c r="AC75" i="1" s="1"/>
  <c r="AB74" i="1"/>
  <c r="P74" i="1"/>
  <c r="AC74" i="1" s="1"/>
  <c r="F74" i="1"/>
  <c r="AB73" i="1"/>
  <c r="F73" i="1"/>
  <c r="P73" i="1" s="1"/>
  <c r="AC73" i="1" s="1"/>
  <c r="AB72" i="1"/>
  <c r="P72" i="1"/>
  <c r="AC72" i="1" s="1"/>
  <c r="F72" i="1"/>
  <c r="AB71" i="1"/>
  <c r="F71" i="1"/>
  <c r="P71" i="1" s="1"/>
  <c r="AC71" i="1" s="1"/>
  <c r="AB70" i="1"/>
  <c r="P70" i="1"/>
  <c r="AC70" i="1" s="1"/>
  <c r="F70" i="1"/>
  <c r="AB69" i="1"/>
  <c r="F69" i="1"/>
  <c r="P69" i="1" s="1"/>
  <c r="AC69" i="1" s="1"/>
  <c r="AB68" i="1"/>
  <c r="P68" i="1"/>
  <c r="AC68" i="1" s="1"/>
  <c r="F68" i="1"/>
  <c r="AB67" i="1"/>
  <c r="F67" i="1"/>
  <c r="P67" i="1" s="1"/>
  <c r="AC67" i="1" s="1"/>
  <c r="AB66" i="1"/>
  <c r="P66" i="1"/>
  <c r="AC66" i="1" s="1"/>
  <c r="F66" i="1"/>
  <c r="AB65" i="1"/>
  <c r="F65" i="1"/>
  <c r="P65" i="1" s="1"/>
  <c r="AC65" i="1" s="1"/>
  <c r="AB64" i="1"/>
  <c r="P64" i="1"/>
  <c r="AC64" i="1" s="1"/>
  <c r="F64" i="1"/>
  <c r="AB63" i="1"/>
  <c r="F63" i="1"/>
  <c r="P63" i="1" s="1"/>
  <c r="AC63" i="1" s="1"/>
  <c r="AB62" i="1"/>
  <c r="P62" i="1"/>
  <c r="AC62" i="1" s="1"/>
  <c r="F62" i="1"/>
  <c r="AB61" i="1"/>
  <c r="F61" i="1"/>
  <c r="P61" i="1" s="1"/>
  <c r="AC61" i="1" s="1"/>
  <c r="AB60" i="1"/>
  <c r="P60" i="1"/>
  <c r="AC60" i="1" s="1"/>
  <c r="F60" i="1"/>
  <c r="AB59" i="1"/>
  <c r="F59" i="1"/>
  <c r="P59" i="1" s="1"/>
  <c r="AC59" i="1" s="1"/>
  <c r="AB58" i="1"/>
  <c r="P58" i="1"/>
  <c r="AC58" i="1" s="1"/>
  <c r="F58" i="1"/>
  <c r="AB57" i="1"/>
  <c r="F57" i="1"/>
  <c r="P57" i="1" s="1"/>
  <c r="AC57" i="1" s="1"/>
  <c r="AB56" i="1"/>
  <c r="P56" i="1"/>
  <c r="AC56" i="1" s="1"/>
  <c r="F56" i="1"/>
  <c r="AB55" i="1"/>
  <c r="F55" i="1"/>
  <c r="P55" i="1" s="1"/>
  <c r="AC55" i="1" s="1"/>
  <c r="AB54" i="1"/>
  <c r="P54" i="1"/>
  <c r="AC54" i="1" s="1"/>
  <c r="F54" i="1"/>
  <c r="AB53" i="1"/>
  <c r="F53" i="1"/>
  <c r="P53" i="1" s="1"/>
  <c r="AC53" i="1" s="1"/>
  <c r="AB52" i="1"/>
  <c r="P52" i="1"/>
  <c r="AC52" i="1" s="1"/>
  <c r="F52" i="1"/>
  <c r="AB51" i="1"/>
  <c r="F51" i="1"/>
  <c r="P51" i="1" s="1"/>
  <c r="AC51" i="1" s="1"/>
  <c r="AB50" i="1"/>
  <c r="P50" i="1"/>
  <c r="AC50" i="1" s="1"/>
  <c r="F50" i="1"/>
  <c r="AB49" i="1"/>
  <c r="F49" i="1"/>
  <c r="P49" i="1" s="1"/>
  <c r="AC49" i="1" s="1"/>
  <c r="AB48" i="1"/>
  <c r="P48" i="1"/>
  <c r="AC48" i="1" s="1"/>
  <c r="F48" i="1"/>
  <c r="AB47" i="1"/>
  <c r="F47" i="1"/>
  <c r="P47" i="1" s="1"/>
  <c r="AC47" i="1" s="1"/>
  <c r="AB46" i="1"/>
  <c r="P46" i="1"/>
  <c r="AC46" i="1" s="1"/>
  <c r="F46" i="1"/>
  <c r="AB45" i="1"/>
  <c r="F45" i="1"/>
  <c r="P45" i="1" s="1"/>
  <c r="AC45" i="1" s="1"/>
  <c r="AB44" i="1"/>
  <c r="P44" i="1"/>
  <c r="AC44" i="1" s="1"/>
  <c r="F44" i="1"/>
  <c r="AB43" i="1"/>
  <c r="F43" i="1"/>
  <c r="P43" i="1" s="1"/>
  <c r="AC43" i="1" s="1"/>
  <c r="AB42" i="1"/>
  <c r="P42" i="1"/>
  <c r="AC42" i="1" s="1"/>
  <c r="F42" i="1"/>
  <c r="AB41" i="1"/>
  <c r="F41" i="1"/>
  <c r="P41" i="1" s="1"/>
  <c r="AC41" i="1" s="1"/>
  <c r="AB40" i="1"/>
  <c r="P40" i="1"/>
  <c r="AC40" i="1" s="1"/>
  <c r="F40" i="1"/>
  <c r="AB39" i="1"/>
  <c r="F39" i="1"/>
  <c r="P39" i="1" s="1"/>
  <c r="AC39" i="1" s="1"/>
  <c r="AB38" i="1"/>
  <c r="P38" i="1"/>
  <c r="AC38" i="1" s="1"/>
  <c r="F38" i="1"/>
  <c r="AB37" i="1"/>
  <c r="F37" i="1"/>
  <c r="P37" i="1" s="1"/>
  <c r="AC37" i="1" s="1"/>
  <c r="AB36" i="1"/>
  <c r="P36" i="1"/>
  <c r="AC36" i="1" s="1"/>
  <c r="F36" i="1"/>
  <c r="AB35" i="1"/>
  <c r="F35" i="1"/>
  <c r="P35" i="1" s="1"/>
  <c r="AC35" i="1" s="1"/>
  <c r="AB34" i="1"/>
  <c r="P34" i="1"/>
  <c r="AC34" i="1" s="1"/>
  <c r="F34" i="1"/>
  <c r="AB33" i="1"/>
  <c r="F33" i="1"/>
  <c r="P33" i="1" s="1"/>
  <c r="AC33" i="1" s="1"/>
  <c r="AB32" i="1"/>
  <c r="P32" i="1"/>
  <c r="AC32" i="1" s="1"/>
  <c r="F32" i="1"/>
  <c r="AB31" i="1"/>
  <c r="F31" i="1"/>
  <c r="P31" i="1" s="1"/>
  <c r="AC31" i="1" s="1"/>
  <c r="AB30" i="1"/>
  <c r="P30" i="1"/>
  <c r="AC30" i="1" s="1"/>
  <c r="F30" i="1"/>
  <c r="AB29" i="1"/>
  <c r="F29" i="1"/>
  <c r="P29" i="1" s="1"/>
  <c r="AC29" i="1" s="1"/>
  <c r="AB28" i="1"/>
  <c r="P28" i="1"/>
  <c r="AC28" i="1" s="1"/>
  <c r="F28" i="1"/>
  <c r="AB27" i="1"/>
  <c r="F27" i="1"/>
  <c r="P27" i="1" s="1"/>
  <c r="AC27" i="1" s="1"/>
  <c r="AB26" i="1"/>
  <c r="P26" i="1"/>
  <c r="AC26" i="1" s="1"/>
  <c r="F26" i="1"/>
  <c r="AB25" i="1"/>
  <c r="F25" i="1"/>
  <c r="P25" i="1" s="1"/>
  <c r="AC25" i="1" s="1"/>
  <c r="AB24" i="1"/>
  <c r="P24" i="1"/>
  <c r="AC24" i="1" s="1"/>
  <c r="F24" i="1"/>
  <c r="AB23" i="1"/>
  <c r="F23" i="1"/>
  <c r="P23" i="1" s="1"/>
  <c r="AC23" i="1" s="1"/>
  <c r="AB22" i="1"/>
  <c r="P22" i="1"/>
  <c r="AC22" i="1" s="1"/>
  <c r="F22" i="1"/>
  <c r="AB21" i="1"/>
  <c r="F21" i="1"/>
  <c r="P21" i="1" s="1"/>
  <c r="AC21" i="1" s="1"/>
  <c r="AB20" i="1"/>
  <c r="P20" i="1"/>
  <c r="AC20" i="1" s="1"/>
  <c r="F20" i="1"/>
  <c r="AB19" i="1"/>
  <c r="F19" i="1"/>
  <c r="P19" i="1" s="1"/>
  <c r="AC19" i="1" s="1"/>
  <c r="AB18" i="1"/>
  <c r="P18" i="1"/>
  <c r="AC18" i="1" s="1"/>
  <c r="F18" i="1"/>
  <c r="AB17" i="1"/>
  <c r="F17" i="1"/>
  <c r="P17" i="1" s="1"/>
  <c r="AC17" i="1" s="1"/>
  <c r="AB16" i="1"/>
  <c r="P16" i="1"/>
  <c r="AC16" i="1" s="1"/>
  <c r="F16" i="1"/>
  <c r="AB15" i="1"/>
  <c r="F15" i="1"/>
  <c r="P15" i="1" s="1"/>
  <c r="AC15" i="1" s="1"/>
  <c r="AB14" i="1"/>
  <c r="P14" i="1"/>
  <c r="AC14" i="1" s="1"/>
  <c r="F14" i="1"/>
  <c r="AB13" i="1"/>
  <c r="F13" i="1"/>
  <c r="P13" i="1" s="1"/>
  <c r="AC13" i="1" s="1"/>
  <c r="AB12" i="1"/>
  <c r="P12" i="1"/>
  <c r="AC12" i="1" s="1"/>
  <c r="F12" i="1"/>
  <c r="AB11" i="1"/>
  <c r="F11" i="1"/>
  <c r="P11" i="1" s="1"/>
  <c r="AC11" i="1" s="1"/>
  <c r="AB10" i="1"/>
  <c r="P10" i="1"/>
  <c r="AC10" i="1" s="1"/>
  <c r="F10" i="1"/>
  <c r="AB9" i="1"/>
  <c r="F9" i="1"/>
  <c r="P9" i="1" s="1"/>
  <c r="AC9" i="1" s="1"/>
  <c r="AB8" i="1"/>
  <c r="P8" i="1"/>
  <c r="AC8" i="1" s="1"/>
  <c r="F8" i="1"/>
  <c r="AB7" i="1"/>
  <c r="F7" i="1"/>
  <c r="P7" i="1" s="1"/>
  <c r="AC7" i="1" s="1"/>
  <c r="AB6" i="1"/>
  <c r="P6" i="1"/>
  <c r="F6" i="1"/>
  <c r="P134" i="1" l="1"/>
  <c r="F134" i="1"/>
  <c r="AC6" i="1"/>
  <c r="AB134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 l="1"/>
</calcChain>
</file>

<file path=xl/comments1.xml><?xml version="1.0" encoding="utf-8"?>
<comments xmlns="http://schemas.openxmlformats.org/spreadsheetml/2006/main">
  <authors>
    <author>Margarita E. Chalen Carriel</author>
  </authors>
  <commentList>
    <comment ref="I47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VALOR PENDIENTE EN ENE2014</t>
        </r>
      </text>
    </comment>
    <comment ref="I116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DIFERENCIA PENDIENTE EN ENE2014</t>
        </r>
      </text>
    </comment>
    <comment ref="S135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LIQUIDADO
ARIAS HUMANANTE</t>
        </r>
      </text>
    </comment>
    <comment ref="T135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LIQUIDADO
ARIAS HUMANANTE</t>
        </r>
      </text>
    </comment>
  </commentList>
</comments>
</file>

<file path=xl/sharedStrings.xml><?xml version="1.0" encoding="utf-8"?>
<sst xmlns="http://schemas.openxmlformats.org/spreadsheetml/2006/main" count="520" uniqueCount="371">
  <si>
    <t xml:space="preserve">   Universidad Laica Vicente Rocafuerte de Guayaquil</t>
  </si>
  <si>
    <t xml:space="preserve">ROL DE PAGO PERSONAL SERVICIOS </t>
  </si>
  <si>
    <t>1Q FEBRERO 2014</t>
  </si>
  <si>
    <t>INGRESOS</t>
  </si>
  <si>
    <t>EGRESOS</t>
  </si>
  <si>
    <t>NOMBRES</t>
  </si>
  <si>
    <t>CEDULA</t>
  </si>
  <si>
    <t>DEPARTAMENTO</t>
  </si>
  <si>
    <t>SUELDO BASE</t>
  </si>
  <si>
    <t>ANTICIPO QUINCENAL APORTABLE</t>
  </si>
  <si>
    <t>SUELDO QUINCENAL</t>
  </si>
  <si>
    <t>CARGAS FAMILIARES</t>
  </si>
  <si>
    <r>
      <t xml:space="preserve">OTROS INGRESOS </t>
    </r>
    <r>
      <rPr>
        <b/>
        <sz val="12"/>
        <color theme="1"/>
        <rFont val="Calibri"/>
        <family val="2"/>
        <scheme val="minor"/>
      </rPr>
      <t>NO</t>
    </r>
    <r>
      <rPr>
        <b/>
        <sz val="10"/>
        <color theme="1"/>
        <rFont val="Calibri"/>
        <family val="2"/>
        <scheme val="minor"/>
      </rPr>
      <t xml:space="preserve"> APORTABLES</t>
    </r>
  </si>
  <si>
    <t>OTROS INGRESOS APORTABLES</t>
  </si>
  <si>
    <t>RECARGO 25%</t>
  </si>
  <si>
    <t>HORAS SUPLEMENTARIAS 50%</t>
  </si>
  <si>
    <t>HORAS EXTRAORDINARIAS</t>
  </si>
  <si>
    <t>FONDO DE RESERVA</t>
  </si>
  <si>
    <t>REFRIGERIO</t>
  </si>
  <si>
    <t>TOTAL INGRESOS</t>
  </si>
  <si>
    <t>APORTE IESS</t>
  </si>
  <si>
    <t>SINDICATO</t>
  </si>
  <si>
    <t>OTROS DESCUENTOS</t>
  </si>
  <si>
    <t>PRESTAMOS QUIROGRAFARIOS</t>
  </si>
  <si>
    <t>PRESTAMOS HIPOTECARIOS</t>
  </si>
  <si>
    <t>TRIBUNAL</t>
  </si>
  <si>
    <t>IMPUESTO A LA RTA</t>
  </si>
  <si>
    <t>SEGURO MEDICO</t>
  </si>
  <si>
    <t>EXTENSION SALUD</t>
  </si>
  <si>
    <t>TOTAL EGRESOS</t>
  </si>
  <si>
    <t>NETO A RECIBIR</t>
  </si>
  <si>
    <t>FORMA DE PAGO</t>
  </si>
  <si>
    <t>OBSERVACION</t>
  </si>
  <si>
    <t>ACES ROSADO SR. FAUSTINO ALEJANDRO</t>
  </si>
  <si>
    <t>0912555653</t>
  </si>
  <si>
    <t>CONSERJES DE FACULTADES Y ESCUELAS</t>
  </si>
  <si>
    <t>AGUILERA BARRIENTOS SR. ENRIQUE EUGENIO</t>
  </si>
  <si>
    <t>0904988854</t>
  </si>
  <si>
    <t>CHOFERES</t>
  </si>
  <si>
    <t>ALARCON CAMBA SR. LUIS GILBERTO</t>
  </si>
  <si>
    <t>0906642947</t>
  </si>
  <si>
    <t>ALARCON CAMBA SR. MILTON PLUTARCO</t>
  </si>
  <si>
    <t>0906632658</t>
  </si>
  <si>
    <t>ALARCON MUÑOZ SR. JAVIER EDUARDO</t>
  </si>
  <si>
    <t>0914554373</t>
  </si>
  <si>
    <t>GUARDIANES DIURNOS</t>
  </si>
  <si>
    <t>ALVAREZ YANEZ SR. JOSE MANUEL</t>
  </si>
  <si>
    <t>0914114236</t>
  </si>
  <si>
    <t>AMAGUAYA GUSQUI SR. EDISON ALBERTO</t>
  </si>
  <si>
    <t>0919586032</t>
  </si>
  <si>
    <t>AMAGUAYA GUSQUI SR. JOSE ALFREDO</t>
  </si>
  <si>
    <t>0920525839</t>
  </si>
  <si>
    <t>ANDRADE BRIONES SR. JUAN CARLOS</t>
  </si>
  <si>
    <t>0909141160</t>
  </si>
  <si>
    <t>ANGULO CABRERA SR. MAGNO</t>
  </si>
  <si>
    <t>0905468997</t>
  </si>
  <si>
    <t>ELECTRICISTA</t>
  </si>
  <si>
    <t>ANGULO OBANDO SR. ANTONIO ALFREDO</t>
  </si>
  <si>
    <t>0801433889</t>
  </si>
  <si>
    <t>EMPLEADOS ESPECIALES (CONADIS)</t>
  </si>
  <si>
    <t>CHEQUE</t>
  </si>
  <si>
    <t>AREVALO PLASENCIO SR. JUAN</t>
  </si>
  <si>
    <t>0914661996</t>
  </si>
  <si>
    <t>AREVALO PLAZARTE SR. JOHNNY</t>
  </si>
  <si>
    <t>0912600236</t>
  </si>
  <si>
    <t>ARIAS MENDEZ SR. HERMES GREGORIO</t>
  </si>
  <si>
    <t>1203001621</t>
  </si>
  <si>
    <t>ARROYO FRANCO CHRISTOPHER ISRAEL</t>
  </si>
  <si>
    <t>0950855064</t>
  </si>
  <si>
    <t>AVEIGA VILELA SR. NEIDE RUFINO</t>
  </si>
  <si>
    <t>1306081397</t>
  </si>
  <si>
    <t>AVILA AVEIGA SR. ANGEL BENEDICTO</t>
  </si>
  <si>
    <t>0926655432</t>
  </si>
  <si>
    <t>AVILA MEDINA SR. MARIO GUSTAVO</t>
  </si>
  <si>
    <t>1310902588</t>
  </si>
  <si>
    <t>BAQUE REYES SR. CORNELIO SEBASTIAN</t>
  </si>
  <si>
    <t>1305446195</t>
  </si>
  <si>
    <t>CARPINTEROS ALBAÑILES</t>
  </si>
  <si>
    <t>BORBOR TRIVIÑO SR. LUIS ALBERTO</t>
  </si>
  <si>
    <t>0920985322</t>
  </si>
  <si>
    <t>BRIONES GARCIA SR. MANUEL ALFREDO</t>
  </si>
  <si>
    <t>0911742336</t>
  </si>
  <si>
    <t>BRIONES GARCIA SR. VICTOR HUGO</t>
  </si>
  <si>
    <t>0916518780</t>
  </si>
  <si>
    <t>CADENA CARRANZA SR. EDWIN STALIN</t>
  </si>
  <si>
    <t>1308605979</t>
  </si>
  <si>
    <t>GUARDIANES NOCTURNOS</t>
  </si>
  <si>
    <t>CAICEDO REINOSO SR. SEGUNDO FELIX</t>
  </si>
  <si>
    <t>0924740319</t>
  </si>
  <si>
    <t>CAJAMARCA ZAMBRANO SR. RAUL SEGUNDO</t>
  </si>
  <si>
    <t>0915934343</t>
  </si>
  <si>
    <t>CALDERON MACIAS SR. MELVIN IGNACIO</t>
  </si>
  <si>
    <t>1306411925</t>
  </si>
  <si>
    <t>CASTILLO CRUZ SR. ESTUARDO VICENTE</t>
  </si>
  <si>
    <t>0918760919</t>
  </si>
  <si>
    <t>CASTRO MIRANDA SR. ALEJANDRO</t>
  </si>
  <si>
    <t>0904715661</t>
  </si>
  <si>
    <t>CASTRO SALVATIERRA SR. PATRICIO DANIEL</t>
  </si>
  <si>
    <t>0920164878</t>
  </si>
  <si>
    <t>CERCADO MOREIRA SR. EFREN GREGORIO</t>
  </si>
  <si>
    <t>0922688429</t>
  </si>
  <si>
    <t>CEVALLOS MERA SR. RODOLFO ISMAEL</t>
  </si>
  <si>
    <t>1311024002</t>
  </si>
  <si>
    <t>CEVALLOS SINCHE SR. VICTOR HUGO</t>
  </si>
  <si>
    <t>0920603198</t>
  </si>
  <si>
    <t>CHUNGATA CORNEJO SR. GEORGE ALEX</t>
  </si>
  <si>
    <t>0920379237</t>
  </si>
  <si>
    <t>COX ALVARADO SR. ELIAS</t>
  </si>
  <si>
    <t>0905722971</t>
  </si>
  <si>
    <t>DE LA S VILLACIS SR. FREDDY JAVIER</t>
  </si>
  <si>
    <t>0922571773</t>
  </si>
  <si>
    <t>DIAZ GARCIA SR. ANGEL GIOVANNY</t>
  </si>
  <si>
    <t>0914074505</t>
  </si>
  <si>
    <t>DIAZ PESO SR. JOHNNY JAVIER</t>
  </si>
  <si>
    <t>0909283772</t>
  </si>
  <si>
    <t>ESTRADA RUIZ SR. ENRIQUE</t>
  </si>
  <si>
    <t>1200875894</t>
  </si>
  <si>
    <t>FIGUEROA AGUILAR SR. JOHNNY</t>
  </si>
  <si>
    <t>0909762783</t>
  </si>
  <si>
    <t>FIGUEROA LUIS SR. ANTONIO</t>
  </si>
  <si>
    <t>0906077144</t>
  </si>
  <si>
    <t>FLORES MERCHAN SR. ELIAS ARNALDO</t>
  </si>
  <si>
    <t>0905715900</t>
  </si>
  <si>
    <t>FLORES NOVILLO SR. LUIS ENRIQUE</t>
  </si>
  <si>
    <t>0919171819</t>
  </si>
  <si>
    <t>GARCIA CEDEÑO SR. AMABLE</t>
  </si>
  <si>
    <t>1303465270</t>
  </si>
  <si>
    <t>GUARDIANES</t>
  </si>
  <si>
    <t>GOMEZ MADRID SR. ANGEL CESAR</t>
  </si>
  <si>
    <t>0910089515</t>
  </si>
  <si>
    <t>GOMEZ PINCAY SR. JOSE RODOLFO</t>
  </si>
  <si>
    <t>0917607434</t>
  </si>
  <si>
    <t>GOMEZ PINCAY SR. VICTOR SIMON</t>
  </si>
  <si>
    <t>0925513384</t>
  </si>
  <si>
    <t>GONZALEZ ASENCIO SR. ANDRES RICARDO</t>
  </si>
  <si>
    <t>0914910369</t>
  </si>
  <si>
    <t>GONZALEZ CHAVEZ SR. JULIO CESAR</t>
  </si>
  <si>
    <t>0905863205</t>
  </si>
  <si>
    <t>GONZALEZ VARGAS SR. LUIS ALBERTO</t>
  </si>
  <si>
    <t>0909181711</t>
  </si>
  <si>
    <t>GRANIZO TAPIA SR. LUIS ENRIQUE</t>
  </si>
  <si>
    <t>0909561680</t>
  </si>
  <si>
    <t>GRIJALVA SANTILLAN SR. AMADOR ISAAC</t>
  </si>
  <si>
    <t>0913930327</t>
  </si>
  <si>
    <t>GUAÑANGA AMAGUALLA SR. SEGUNDO MANUEL</t>
  </si>
  <si>
    <t>0916323835</t>
  </si>
  <si>
    <t>GUERRERO MEDINA SR. FRANKLIN ALEX</t>
  </si>
  <si>
    <t>0921314936</t>
  </si>
  <si>
    <t>HERNANDEZ SUCO SR. LUIS ANTONIO</t>
  </si>
  <si>
    <t>0915801955</t>
  </si>
  <si>
    <t>IDROVO GARZON SR. CARLOS LUIS</t>
  </si>
  <si>
    <t>0905938908</t>
  </si>
  <si>
    <t>INDACOCHEA SR. YONNI</t>
  </si>
  <si>
    <t>0905799094</t>
  </si>
  <si>
    <t>JARA BARBA SR. GERMAN</t>
  </si>
  <si>
    <t>0903247534</t>
  </si>
  <si>
    <t>JIMENEZ CASTILLO SR. JIMMY ROLANDO</t>
  </si>
  <si>
    <t>0917241887</t>
  </si>
  <si>
    <t>JUMBO MORENO SR. TIMOTEO</t>
  </si>
  <si>
    <t>0906167176</t>
  </si>
  <si>
    <t>LAINEZ MOSQUERA SR. MARCOS ANTONIO</t>
  </si>
  <si>
    <t>0910947886</t>
  </si>
  <si>
    <t>LITARDO CARRIEL SR. WASHINGTON</t>
  </si>
  <si>
    <t>0908634728</t>
  </si>
  <si>
    <t>MENSAJEROS</t>
  </si>
  <si>
    <t>LOPEZ GOMEZ SR. EITEL DANIEL</t>
  </si>
  <si>
    <t>0926869801</t>
  </si>
  <si>
    <t>LOPEZ MOLINA SR. MANUEL</t>
  </si>
  <si>
    <t>0909508558</t>
  </si>
  <si>
    <t>MACIAS SANCHEZ SR. SANTIAGO SEGUNDO</t>
  </si>
  <si>
    <t>0901887547</t>
  </si>
  <si>
    <t>MACIAS TRIVIÑO SR. OSCAR</t>
  </si>
  <si>
    <t>0910738897</t>
  </si>
  <si>
    <t>MACIAS VERA SR. NERY ROGELIO</t>
  </si>
  <si>
    <t>0801716101</t>
  </si>
  <si>
    <t>MACIAS VERA SR. ULVIO LEODAN</t>
  </si>
  <si>
    <t>1311982860</t>
  </si>
  <si>
    <t>MALAVE SALINAS SR. HENRRY</t>
  </si>
  <si>
    <t>0912987955</t>
  </si>
  <si>
    <t>MARIDUEÑA SALAZAR SR. JUAN FRANCISCO</t>
  </si>
  <si>
    <t>0906211073</t>
  </si>
  <si>
    <t>MARIN OLVERA SR. JUAN CARLOS</t>
  </si>
  <si>
    <t>0912212263</t>
  </si>
  <si>
    <t>MEDINA MARTILLO SR. JORGE</t>
  </si>
  <si>
    <t>0909067852</t>
  </si>
  <si>
    <t>MEJILLONES TIGRERO SR. HUGO CLEMENTE</t>
  </si>
  <si>
    <t>0916384571</t>
  </si>
  <si>
    <t>MERCHAN CONFORME SR. FRANCISCO</t>
  </si>
  <si>
    <t>1301316806</t>
  </si>
  <si>
    <t>MONTIEL LOOR SR. VICENTE FRANCISCO</t>
  </si>
  <si>
    <t>0914793732</t>
  </si>
  <si>
    <t>MORAN BARCO SR. IVAN FABRICIO</t>
  </si>
  <si>
    <t>0916682669</t>
  </si>
  <si>
    <t>MOREIRA ALCIVAR SR. NAPOLEON OLMEDO</t>
  </si>
  <si>
    <t>1303192627</t>
  </si>
  <si>
    <t>JARDINEROS</t>
  </si>
  <si>
    <t>MOREIRA MACIAS SR. JOSÉ JEOVANNY</t>
  </si>
  <si>
    <t>0920101193</t>
  </si>
  <si>
    <t>MURILLO MARURY SR. CARLOS JESUS</t>
  </si>
  <si>
    <t>0917266488</t>
  </si>
  <si>
    <t>NAPA CALDERÓN SR. JONNY EDMUNDO</t>
  </si>
  <si>
    <t>1304409541</t>
  </si>
  <si>
    <t>NAVARRO MONCAYO SR. CESAR</t>
  </si>
  <si>
    <t>0909877987</t>
  </si>
  <si>
    <t>ORRALA YAGUAL SR. JUAN EMILIO</t>
  </si>
  <si>
    <t>0917700049</t>
  </si>
  <si>
    <t>ORTEGA PARRA SR. MANUEL</t>
  </si>
  <si>
    <t>0905919890</t>
  </si>
  <si>
    <t>PATIÑO RODRIGUEZ SR. MARLON</t>
  </si>
  <si>
    <t>0917569832</t>
  </si>
  <si>
    <t>PERERO BAQUE SR. INOCENCIO LAUREANO</t>
  </si>
  <si>
    <t>1303569576</t>
  </si>
  <si>
    <t>PICO ANCHUNDIA SR. LUIS</t>
  </si>
  <si>
    <t>1303174336</t>
  </si>
  <si>
    <t>PINCAY AYALA SR. JOSE LUIS</t>
  </si>
  <si>
    <t>1203166028</t>
  </si>
  <si>
    <t>PINCAY SOLIS SR. FELIX ENRIQUE</t>
  </si>
  <si>
    <t>0920317781</t>
  </si>
  <si>
    <t>PISCO TOALA SR. FRANCISCO GERONIMO</t>
  </si>
  <si>
    <t>0915852800</t>
  </si>
  <si>
    <t>PONCE GUARANDA SR. DIGNO</t>
  </si>
  <si>
    <t>1301790075</t>
  </si>
  <si>
    <t>POZO ROMERO SR. ROSENDO ADRIANO</t>
  </si>
  <si>
    <t>0916018732</t>
  </si>
  <si>
    <t>QUICHIMBO ENCARNACION SR. JOSE</t>
  </si>
  <si>
    <t>0908036726</t>
  </si>
  <si>
    <t>QUIMI LARROSA SR. FRANCISCO VENANCIO</t>
  </si>
  <si>
    <t>0911488930</t>
  </si>
  <si>
    <t>QUINDE BURGOS SR. GEORGE EMITERIO</t>
  </si>
  <si>
    <t>0907754113</t>
  </si>
  <si>
    <t>QUINDE SANCHEZ SR. ROBINSON LIMBER</t>
  </si>
  <si>
    <t>0915264980</t>
  </si>
  <si>
    <t>QUINTO MORAN SR. FRANKLIN ALBERTO</t>
  </si>
  <si>
    <t>0913904009</t>
  </si>
  <si>
    <t>REINOSO FRANCO SR. WILLIAMS ISIDRO</t>
  </si>
  <si>
    <t>0905232914</t>
  </si>
  <si>
    <t>REYES GENDES SR. HUGO GABRIEL</t>
  </si>
  <si>
    <t>0914633946</t>
  </si>
  <si>
    <t>ROBALINO GORDILLO SR. JOSE GABRIEL</t>
  </si>
  <si>
    <t>0915315923</t>
  </si>
  <si>
    <t>RODRIGUEZ ESTUPIÑAN SR. NESTOR PORFIRIO</t>
  </si>
  <si>
    <t>0802143636</t>
  </si>
  <si>
    <t>RODRIGUEZ MOREIRA SR. ROMUALDO</t>
  </si>
  <si>
    <t>0914148028</t>
  </si>
  <si>
    <t>RODRIGUEZ TOVAR SR. JACINTO ANTONIO</t>
  </si>
  <si>
    <t>1204311490</t>
  </si>
  <si>
    <t>RUIZ LARENAS SR. CARLOS JAVIER</t>
  </si>
  <si>
    <t>0911998961</t>
  </si>
  <si>
    <t>SABANDO POSLIGUA SR. LUIS ROY</t>
  </si>
  <si>
    <t>0914470794</t>
  </si>
  <si>
    <t>SAN ANDRES PEREZ SR. JOHNNY</t>
  </si>
  <si>
    <t>0905573226</t>
  </si>
  <si>
    <t>SANCHEZ PALADINES SR. LUIS</t>
  </si>
  <si>
    <t>0700894876</t>
  </si>
  <si>
    <t>SANCHEZ RODRIGUEZ SR. JULIO ARCENIO</t>
  </si>
  <si>
    <t>0901918623</t>
  </si>
  <si>
    <t>SANTANA GALARZA SR. GUSTAVO ADOLFO</t>
  </si>
  <si>
    <t>0908698905</t>
  </si>
  <si>
    <t>PINTOR</t>
  </si>
  <si>
    <t>SARMIENTO ORNA SR. HERIBERTO GONZALO</t>
  </si>
  <si>
    <t>0914200431</t>
  </si>
  <si>
    <t>SERRANO AULESTIA SR. GABRIEL OSWALDO</t>
  </si>
  <si>
    <t>0912937398</t>
  </si>
  <si>
    <t>SOLIS RIVAS SR. GUSTAVO ANTONIO</t>
  </si>
  <si>
    <t>0917466815</t>
  </si>
  <si>
    <t>SOLIS TOALA SR. ANGEL MIGUEL</t>
  </si>
  <si>
    <t>0921457594</t>
  </si>
  <si>
    <t>SOLORZANO MACIAS SR. MANUEL DEL JESUS</t>
  </si>
  <si>
    <t>0911966414</t>
  </si>
  <si>
    <t>SOTO ARANA SR. LUIS AGAPITO</t>
  </si>
  <si>
    <t>1200623252</t>
  </si>
  <si>
    <t>SUAREZ YAGUAL SR. EMILIANO MOISES</t>
  </si>
  <si>
    <t>0921491155</t>
  </si>
  <si>
    <t>TIGRERO PANCHANA SR. FRANCISCO</t>
  </si>
  <si>
    <t>0906452537</t>
  </si>
  <si>
    <t>TIGRERO PANCHANA SR. PEDRO AURELIO</t>
  </si>
  <si>
    <t>0910858554</t>
  </si>
  <si>
    <t>TOALA SORIANO SR. FREDDY AUGUSTO</t>
  </si>
  <si>
    <t>0906372065</t>
  </si>
  <si>
    <t xml:space="preserve">TORRES GUZMAN JORGE SEGUNDO </t>
  </si>
  <si>
    <t>0924867294</t>
  </si>
  <si>
    <t>TUMBACO ARREAGA SR. GUILLERMO</t>
  </si>
  <si>
    <t>0914078654</t>
  </si>
  <si>
    <t>VELASQUEZ BASURTO SR. JIMMY DOLORES</t>
  </si>
  <si>
    <t>0910947282</t>
  </si>
  <si>
    <t>VERA BURGOS SR. JUSTOS GERMAN</t>
  </si>
  <si>
    <t>1302173453</t>
  </si>
  <si>
    <t>VERA FARIÑO SR. CARLOS GEARDO</t>
  </si>
  <si>
    <t>0911192110</t>
  </si>
  <si>
    <t>VERA MENDOZA SR. EDISON JUVENAL</t>
  </si>
  <si>
    <t>1307427698</t>
  </si>
  <si>
    <t>VERA MERINO SR. JESUS CRISTOBAL</t>
  </si>
  <si>
    <t>0909066441</t>
  </si>
  <si>
    <t>VILLAMAR VITERI SR. LUIS ALBERTO</t>
  </si>
  <si>
    <t>0903830057</t>
  </si>
  <si>
    <t>YAGUAL PINARGOTE SR. JONATHAN DAVID</t>
  </si>
  <si>
    <t>0930968698</t>
  </si>
  <si>
    <t>ZAMBRANO MOREIRA SR. JUAN CARLOS</t>
  </si>
  <si>
    <t>0914868476</t>
  </si>
  <si>
    <t>ZAMBRANO SALTOS SR. RAMON HERIBERTO</t>
  </si>
  <si>
    <t>1307322089</t>
  </si>
  <si>
    <t>TOTAL</t>
  </si>
  <si>
    <t>SECRETARIOS DE FACULTADES Y ESCUELAS</t>
  </si>
  <si>
    <t>DEPARTAMENTO FINANCIERO</t>
  </si>
  <si>
    <t>MÓDULOS DE INGLÉS</t>
  </si>
  <si>
    <t>AYUDANTES DE SECRETARÍAS: FACULTADES Y ESCUELAS</t>
  </si>
  <si>
    <t>INSPECTORES DE FACULTADES Y ESCUELAS</t>
  </si>
  <si>
    <t>SECRETARIAS(OS)</t>
  </si>
  <si>
    <t>DEPARTAMENTO DE BIENESTAR ESTUDIANTIL</t>
  </si>
  <si>
    <t>DEPARTAMENTO DE SISTEMA DE INFORMACIÓN Y TELECOMUNICACIÓN</t>
  </si>
  <si>
    <t>ACTIVIDADES CULTURALES</t>
  </si>
  <si>
    <t>UNIDAD DE PRESUPUESTO</t>
  </si>
  <si>
    <t>SECRETARÍA II</t>
  </si>
  <si>
    <t>DEPARTAMENTO DE PLANEAMIENTO</t>
  </si>
  <si>
    <t>AYUDANTES DE TESORERÍA</t>
  </si>
  <si>
    <t>BODEGA</t>
  </si>
  <si>
    <t>ESTUDIO JURÍDICO DE JURISPRUDENCIA</t>
  </si>
  <si>
    <t>COORDINACIÓN ACADÉMICA Y CIENTÍFICA</t>
  </si>
  <si>
    <t>TALENTO HUMANO</t>
  </si>
  <si>
    <t>DEPARTAMENTO DE PUBLICACIONES</t>
  </si>
  <si>
    <t>BIBLIOTECA</t>
  </si>
  <si>
    <t>CENTRO DE ESTUDIOS DE GRADO Y POSGRADO</t>
  </si>
  <si>
    <t>ENFERMERAS</t>
  </si>
  <si>
    <t>ADMISIÓN Y DESARROLLO HUMANO</t>
  </si>
  <si>
    <t>ADMINISTRATIVO</t>
  </si>
  <si>
    <t>DEPARTAMENTO DE INVESTIGACIONES CIENTÍFICAS Y TECNOLÓGICAS</t>
  </si>
  <si>
    <t>DEPARTAMENTO DE EVALUACIÓN</t>
  </si>
  <si>
    <t>CONMUTADOR</t>
  </si>
  <si>
    <t>DEPARTAMENTO AUDIOVISUAL</t>
  </si>
  <si>
    <t>DIRECTIVOS</t>
  </si>
  <si>
    <t>CIENCIAS CONTB</t>
  </si>
  <si>
    <t>COM EXT</t>
  </si>
  <si>
    <t>PERIODISMO</t>
  </si>
  <si>
    <t>CIENCIAS ECO</t>
  </si>
  <si>
    <t>MERCADOTECNIA</t>
  </si>
  <si>
    <t>LENGUAS</t>
  </si>
  <si>
    <t>JURISP</t>
  </si>
  <si>
    <t>CIENCIAS ADM</t>
  </si>
  <si>
    <t>PUBLICIDAD</t>
  </si>
  <si>
    <t>ARQ</t>
  </si>
  <si>
    <t>DISEÑO</t>
  </si>
  <si>
    <t>PARVULOS</t>
  </si>
  <si>
    <t>CIENCIAS DE LA EDUC</t>
  </si>
  <si>
    <t>ING CIVIL</t>
  </si>
  <si>
    <t>ADM SECRETARIAL</t>
  </si>
  <si>
    <t>DESARROLLO HUMANO</t>
  </si>
  <si>
    <t xml:space="preserve">COORDINACIÓN DEPORTIVA </t>
  </si>
  <si>
    <t xml:space="preserve">MARKETING Y PUBLICIDAD </t>
  </si>
  <si>
    <t>RESPONSABILIDAD DIRECTRIZ</t>
  </si>
  <si>
    <t>OTROS INGRESOS NO APORTABLES</t>
  </si>
  <si>
    <t>MULTAS FALTAS  ATRASOS OTROS</t>
  </si>
  <si>
    <t>GESTION ADMINISTRATIVA EXTRA/ OTROS INGRESOS</t>
  </si>
  <si>
    <t>ASOPUL</t>
  </si>
  <si>
    <t>PRESTAMOS IESS</t>
  </si>
  <si>
    <t>DESCUENTO POR  FALTAS</t>
  </si>
  <si>
    <t>ANTICIPO QUINCENAL</t>
  </si>
  <si>
    <t>EGRESO ANTICIPO QUINCENAL</t>
  </si>
  <si>
    <t>HORAS ORDINARIAS 50%</t>
  </si>
  <si>
    <t>OTROS DESCUENTOS ASOPUL</t>
  </si>
  <si>
    <t>CARGA DE RESPONSABILIDAD Y EFICIENCIA</t>
  </si>
  <si>
    <t>BENEFICIO POR CARGA DE RESPONSABILIDAD Y EFICIENCIA.</t>
  </si>
  <si>
    <t>FALTAS</t>
  </si>
  <si>
    <t>ATRASOS</t>
  </si>
  <si>
    <t>HORAS SUPLEMENTARIAS</t>
  </si>
  <si>
    <t>PAGO ANTICIPADO POR CARGA DE RESPONSABILIDAD Y EFICIENCIA</t>
  </si>
  <si>
    <t>RECARGO NOCTURNO 25%</t>
  </si>
  <si>
    <t>Cedula</t>
  </si>
  <si>
    <t>Id Departamento</t>
  </si>
  <si>
    <t>Id Rubro</t>
  </si>
  <si>
    <t>Valor Rubro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</si>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</sst>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164" formatCode="&quot;$&quot;\ #,##0.00"/>
    <numFmt numFmtId="165" formatCode="_ [$€-2]\ * #,##0.00_ ;_ [$€-2]\ * \-#,##0.00_ ;_ [$€-2]\ * &quot;-&quot;??_ "/>
    <numFmt numFmtId="166" formatCode="_([$€]* #,##0.00_);_([$€]* \(#,##0.00\);_([$€]* &quot;-&quot;??_);_(@_)"/>
    <numFmt numFmtId="167" formatCode="_ * #,##0.00_ ;_ * \-#,##0.00_ ;_ * &quot;-&quot;??_ ;_ @_ "/>
    <numFmt numFmtId="168" formatCode="_ &quot;$&quot;\ * #,##0.00_ ;_ &quot;$&quot;\ * \-#,##0.00_ ;_ &quot;$&quot;\ * &quot;-&quot;??_ ;_ @_ 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匠牥晩††††††††††"/>
    </font>
    <font>
      <b/>
      <sz val="28"/>
      <color indexed="8"/>
      <name val="Arial Black"/>
      <family val="2"/>
    </font>
    <font>
      <sz val="28"/>
      <color theme="1"/>
      <name val="Calibri"/>
      <family val="2"/>
      <scheme val="minor"/>
    </font>
    <font>
      <b/>
      <sz val="14"/>
      <color theme="1"/>
      <name val="Arial Black"/>
      <family val="2"/>
    </font>
    <font>
      <b/>
      <sz val="8"/>
      <color theme="1"/>
      <name val="Arial Black"/>
      <family val="2"/>
    </font>
    <font>
      <sz val="8"/>
      <color theme="1"/>
      <name val="Calibri"/>
      <family val="2"/>
      <scheme val="minor"/>
    </font>
    <font>
      <b/>
      <sz val="10"/>
      <color indexed="8"/>
      <name val="Arial Black"/>
      <family val="2"/>
    </font>
    <font>
      <b/>
      <sz val="10"/>
      <color indexed="8"/>
      <name val="匠牥晩††††††††††"/>
    </font>
    <font>
      <b/>
      <sz val="8"/>
      <color rgb="FFFF0000"/>
      <name val="Calibri"/>
      <family val="2"/>
      <scheme val="minor"/>
    </font>
    <font>
      <b/>
      <sz val="9"/>
      <color indexed="8"/>
      <name val=" New Roman     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"/>
      <name val=" New Roman     "/>
    </font>
    <font>
      <sz val="9"/>
      <color indexed="8"/>
      <name val=" New Roman     "/>
    </font>
    <font>
      <sz val="9"/>
      <name val=" New Roman     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0"/>
      <color rgb="FF000000"/>
      <name val="Verdana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63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7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5" fillId="6" borderId="0" applyNumberFormat="0" applyBorder="0" applyAlignment="0" applyProtection="0"/>
    <xf numFmtId="0" fontId="26" fillId="18" borderId="4" applyNumberFormat="0" applyAlignment="0" applyProtection="0"/>
    <xf numFmtId="0" fontId="27" fillId="19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30" fillId="9" borderId="4" applyNumberFormat="0" applyAlignment="0" applyProtection="0"/>
    <xf numFmtId="0" fontId="31" fillId="0" borderId="0"/>
    <xf numFmtId="165" fontId="32" fillId="0" borderId="0" applyFont="0" applyFill="0" applyBorder="0" applyAlignment="0" applyProtection="0"/>
    <xf numFmtId="166" fontId="31" fillId="0" borderId="0" applyFont="0" applyFill="0" applyBorder="0" applyAlignment="0" applyProtection="0"/>
    <xf numFmtId="0" fontId="33" fillId="5" borderId="0" applyNumberFormat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4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2" fillId="24" borderId="7" applyNumberFormat="0" applyFont="0" applyAlignment="0" applyProtection="0"/>
    <xf numFmtId="0" fontId="35" fillId="18" borderId="8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9" fillId="0" borderId="10" applyNumberFormat="0" applyFill="0" applyAlignment="0" applyProtection="0"/>
    <xf numFmtId="0" fontId="29" fillId="0" borderId="11" applyNumberFormat="0" applyFill="0" applyAlignment="0" applyProtection="0"/>
    <xf numFmtId="0" fontId="40" fillId="0" borderId="0" applyNumberFormat="0" applyFill="0" applyBorder="0" applyAlignment="0" applyProtection="0"/>
  </cellStyleXfs>
  <cellXfs count="67">
    <xf numFmtId="0" fontId="0" fillId="0" borderId="0" xfId="0"/>
    <xf numFmtId="0" fontId="4" fillId="2" borderId="0" xfId="2" applyFont="1" applyFill="1" applyAlignment="1"/>
    <xf numFmtId="0" fontId="5" fillId="2" borderId="0" xfId="0" applyFont="1" applyFill="1"/>
    <xf numFmtId="0" fontId="7" fillId="2" borderId="0" xfId="0" applyFont="1" applyFill="1" applyAlignment="1"/>
    <xf numFmtId="0" fontId="8" fillId="2" borderId="0" xfId="0" applyFont="1" applyFill="1"/>
    <xf numFmtId="0" fontId="0" fillId="2" borderId="0" xfId="0" applyFill="1"/>
    <xf numFmtId="0" fontId="3" fillId="2" borderId="0" xfId="2" applyFill="1" applyBorder="1"/>
    <xf numFmtId="0" fontId="3" fillId="2" borderId="0" xfId="2" applyFont="1" applyFill="1" applyBorder="1"/>
    <xf numFmtId="0" fontId="0" fillId="2" borderId="0" xfId="0" applyFill="1" applyBorder="1"/>
    <xf numFmtId="0" fontId="11" fillId="2" borderId="0" xfId="0" applyFont="1" applyFill="1"/>
    <xf numFmtId="0" fontId="12" fillId="3" borderId="3" xfId="2" applyFont="1" applyFill="1" applyBorder="1" applyAlignment="1">
      <alignment horizontal="center" vertical="center" wrapText="1"/>
    </xf>
    <xf numFmtId="3" fontId="16" fillId="0" borderId="3" xfId="2" applyNumberFormat="1" applyFont="1" applyFill="1" applyBorder="1" applyAlignment="1">
      <alignment vertical="center"/>
    </xf>
    <xf numFmtId="0" fontId="16" fillId="0" borderId="3" xfId="2" applyFont="1" applyFill="1" applyBorder="1" applyAlignment="1">
      <alignment vertical="center"/>
    </xf>
    <xf numFmtId="0" fontId="16" fillId="0" borderId="3" xfId="2" applyFont="1" applyFill="1" applyBorder="1" applyAlignment="1">
      <alignment horizontal="center" vertical="center"/>
    </xf>
    <xf numFmtId="44" fontId="16" fillId="0" borderId="3" xfId="1" applyFont="1" applyFill="1" applyBorder="1" applyAlignment="1">
      <alignment horizontal="center" vertical="center"/>
    </xf>
    <xf numFmtId="44" fontId="0" fillId="0" borderId="3" xfId="1" applyFont="1" applyFill="1" applyBorder="1" applyAlignment="1">
      <alignment horizontal="center" vertical="center"/>
    </xf>
    <xf numFmtId="44" fontId="0" fillId="0" borderId="3" xfId="1" applyFont="1" applyFill="1" applyBorder="1"/>
    <xf numFmtId="164" fontId="0" fillId="0" borderId="3" xfId="0" applyNumberFormat="1" applyFill="1" applyBorder="1"/>
    <xf numFmtId="44" fontId="2" fillId="0" borderId="3" xfId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wrapText="1"/>
    </xf>
    <xf numFmtId="0" fontId="8" fillId="0" borderId="3" xfId="0" applyFont="1" applyFill="1" applyBorder="1"/>
    <xf numFmtId="0" fontId="11" fillId="0" borderId="3" xfId="0" applyFont="1" applyFill="1" applyBorder="1"/>
    <xf numFmtId="49" fontId="17" fillId="0" borderId="3" xfId="2" applyNumberFormat="1" applyFont="1" applyFill="1" applyBorder="1" applyAlignment="1">
      <alignment horizontal="center" vertical="center"/>
    </xf>
    <xf numFmtId="0" fontId="18" fillId="0" borderId="3" xfId="0" applyFont="1" applyFill="1" applyBorder="1"/>
    <xf numFmtId="49" fontId="16" fillId="0" borderId="3" xfId="2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left" wrapText="1"/>
    </xf>
    <xf numFmtId="164" fontId="0" fillId="2" borderId="0" xfId="0" applyNumberFormat="1" applyFill="1"/>
    <xf numFmtId="0" fontId="11" fillId="0" borderId="3" xfId="0" applyFont="1" applyFill="1" applyBorder="1" applyAlignment="1">
      <alignment horizontal="center" wrapText="1"/>
    </xf>
    <xf numFmtId="0" fontId="11" fillId="0" borderId="3" xfId="0" applyFont="1" applyFill="1" applyBorder="1" applyAlignment="1">
      <alignment horizontal="center" vertical="center" wrapText="1"/>
    </xf>
    <xf numFmtId="14" fontId="11" fillId="0" borderId="3" xfId="0" applyNumberFormat="1" applyFont="1" applyFill="1" applyBorder="1" applyAlignment="1">
      <alignment horizontal="left" wrapText="1"/>
    </xf>
    <xf numFmtId="0" fontId="18" fillId="0" borderId="3" xfId="0" applyFont="1" applyFill="1" applyBorder="1" applyAlignment="1">
      <alignment horizontal="center" wrapText="1"/>
    </xf>
    <xf numFmtId="0" fontId="11" fillId="0" borderId="3" xfId="0" applyFont="1" applyFill="1" applyBorder="1" applyAlignment="1">
      <alignment horizontal="center"/>
    </xf>
    <xf numFmtId="49" fontId="0" fillId="0" borderId="3" xfId="0" applyNumberFormat="1" applyFill="1" applyBorder="1"/>
    <xf numFmtId="0" fontId="11" fillId="0" borderId="3" xfId="0" applyFont="1" applyFill="1" applyBorder="1" applyAlignment="1">
      <alignment horizontal="left" vertical="center" wrapText="1"/>
    </xf>
    <xf numFmtId="0" fontId="0" fillId="0" borderId="0" xfId="0" applyFill="1"/>
    <xf numFmtId="0" fontId="16" fillId="0" borderId="0" xfId="2" applyFont="1" applyFill="1" applyBorder="1" applyAlignment="1">
      <alignment horizontal="center" vertical="center"/>
    </xf>
    <xf numFmtId="0" fontId="19" fillId="0" borderId="3" xfId="0" applyFont="1" applyFill="1" applyBorder="1"/>
    <xf numFmtId="0" fontId="10" fillId="0" borderId="3" xfId="2" applyFont="1" applyFill="1" applyBorder="1"/>
    <xf numFmtId="44" fontId="10" fillId="0" borderId="3" xfId="1" applyFont="1" applyFill="1" applyBorder="1" applyAlignment="1">
      <alignment horizontal="center" vertical="center"/>
    </xf>
    <xf numFmtId="0" fontId="20" fillId="2" borderId="0" xfId="0" applyFont="1" applyFill="1"/>
    <xf numFmtId="0" fontId="19" fillId="2" borderId="0" xfId="0" applyFont="1" applyFill="1"/>
    <xf numFmtId="0" fontId="19" fillId="0" borderId="0" xfId="0" applyFont="1" applyFill="1"/>
    <xf numFmtId="0" fontId="0" fillId="2" borderId="0" xfId="0" applyFont="1" applyFill="1"/>
    <xf numFmtId="44" fontId="0" fillId="2" borderId="0" xfId="1" applyFont="1" applyFill="1"/>
    <xf numFmtId="44" fontId="0" fillId="2" borderId="0" xfId="0" applyNumberFormat="1" applyFill="1"/>
    <xf numFmtId="0" fontId="0" fillId="0" borderId="0" xfId="0" applyFont="1" applyFill="1"/>
    <xf numFmtId="0" fontId="11" fillId="0" borderId="0" xfId="0" applyFont="1" applyFill="1"/>
    <xf numFmtId="0" fontId="8" fillId="0" borderId="0" xfId="0" applyFont="1" applyFill="1"/>
    <xf numFmtId="0" fontId="3" fillId="0" borderId="3" xfId="2" applyFill="1" applyBorder="1" applyAlignment="1">
      <alignment horizontal="center"/>
    </xf>
    <xf numFmtId="0" fontId="12" fillId="0" borderId="3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5" fillId="0" borderId="3" xfId="2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164" fontId="12" fillId="0" borderId="3" xfId="2" applyNumberFormat="1" applyFont="1" applyFill="1" applyBorder="1" applyAlignment="1">
      <alignment horizontal="center" vertical="center" wrapText="1"/>
    </xf>
    <xf numFmtId="0" fontId="15" fillId="0" borderId="3" xfId="2" applyFont="1" applyFill="1" applyBorder="1" applyAlignment="1">
      <alignment horizontal="left" vertical="center" wrapText="1"/>
    </xf>
    <xf numFmtId="0" fontId="4" fillId="2" borderId="0" xfId="2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0" fontId="9" fillId="2" borderId="0" xfId="2" applyNumberFormat="1" applyFont="1" applyFill="1" applyAlignment="1">
      <alignment horizontal="center"/>
    </xf>
    <xf numFmtId="0" fontId="9" fillId="2" borderId="0" xfId="2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0" fillId="2" borderId="3" xfId="2" applyFont="1" applyFill="1" applyBorder="1" applyAlignment="1">
      <alignment horizontal="center"/>
    </xf>
    <xf numFmtId="10" fontId="0" fillId="0" borderId="0" xfId="0" applyNumberFormat="1"/>
    <xf numFmtId="0" fontId="41" fillId="0" borderId="0" xfId="0" applyFont="1" applyAlignment="1">
      <alignment vertical="center" wrapText="1"/>
    </xf>
    <xf numFmtId="0" fontId="41" fillId="0" borderId="0" xfId="0" applyFont="1" applyAlignment="1">
      <alignment vertical="center"/>
    </xf>
    <xf numFmtId="44" fontId="0" fillId="0" borderId="0" xfId="0" applyNumberFormat="1"/>
  </cellXfs>
  <cellStyles count="63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stilo 1" xfId="33"/>
    <cellStyle name="Euro" xfId="34"/>
    <cellStyle name="Euro 2" xfId="35"/>
    <cellStyle name="Incorrecto 2" xfId="36"/>
    <cellStyle name="Millares 2 2" xfId="37"/>
    <cellStyle name="Millares 2 3" xfId="38"/>
    <cellStyle name="Millares 4" xfId="39"/>
    <cellStyle name="Moneda" xfId="1" builtinId="4"/>
    <cellStyle name="Moneda 2" xfId="40"/>
    <cellStyle name="Normal" xfId="0" builtinId="0"/>
    <cellStyle name="Normal 10 2" xfId="41"/>
    <cellStyle name="Normal 100" xfId="42"/>
    <cellStyle name="Normal 2" xfId="2"/>
    <cellStyle name="Normal 2 2" xfId="43"/>
    <cellStyle name="Normal 2 2 2" xfId="44"/>
    <cellStyle name="Normal 2 2 3" xfId="45"/>
    <cellStyle name="Normal 2 3" xfId="46"/>
    <cellStyle name="Normal 2 4" xfId="47"/>
    <cellStyle name="Normal 3" xfId="48"/>
    <cellStyle name="Normal 4" xfId="49"/>
    <cellStyle name="Normal 4 2" xfId="50"/>
    <cellStyle name="Normal 5" xfId="51"/>
    <cellStyle name="Normal 6" xfId="52"/>
    <cellStyle name="Normal 7" xfId="53"/>
    <cellStyle name="Normal 7 2" xfId="54"/>
    <cellStyle name="Notas 2" xfId="55"/>
    <cellStyle name="Salida 2" xfId="56"/>
    <cellStyle name="Texto de advertencia 2" xfId="57"/>
    <cellStyle name="Texto explicativo 2" xfId="58"/>
    <cellStyle name="Título 1 2" xfId="59"/>
    <cellStyle name="Título 2 2" xfId="60"/>
    <cellStyle name="Título 3 2" xfId="61"/>
    <cellStyle name="Título 4" xfId="6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R584"/>
  <sheetViews>
    <sheetView topLeftCell="P1" zoomScaleNormal="100" workbookViewId="0">
      <pane ySplit="5" topLeftCell="A6" activePane="bottomLeft" state="frozen"/>
      <selection pane="bottomLeft" activeCell="T5" sqref="T5"/>
    </sheetView>
  </sheetViews>
  <sheetFormatPr baseColWidth="10" defaultRowHeight="15"/>
  <cols>
    <col min="1" max="1" width="4" style="34" customWidth="1"/>
    <col min="2" max="2" width="37.5703125" style="34" customWidth="1"/>
    <col min="3" max="3" width="11.42578125" style="34" customWidth="1"/>
    <col min="4" max="4" width="17.28515625" style="45" customWidth="1"/>
    <col min="5" max="7" width="12" style="34" customWidth="1"/>
    <col min="8" max="8" width="11.28515625" style="34" customWidth="1"/>
    <col min="9" max="9" width="10.140625" style="34" customWidth="1"/>
    <col min="10" max="10" width="8.7109375" style="34" customWidth="1"/>
    <col min="11" max="11" width="11.140625" style="34" customWidth="1"/>
    <col min="12" max="12" width="9.85546875" style="34" customWidth="1"/>
    <col min="13" max="13" width="11.28515625" style="34" customWidth="1"/>
    <col min="14" max="14" width="10.7109375" style="34" customWidth="1"/>
    <col min="15" max="15" width="11.28515625" style="34" customWidth="1"/>
    <col min="16" max="16" width="11.5703125" style="34" customWidth="1"/>
    <col min="17" max="17" width="10.7109375" style="34" customWidth="1"/>
    <col min="18" max="20" width="11" style="34" customWidth="1"/>
    <col min="21" max="21" width="9.7109375" style="34" customWidth="1"/>
    <col min="22" max="22" width="13" style="34" customWidth="1"/>
    <col min="23" max="23" width="11" style="34" customWidth="1"/>
    <col min="24" max="24" width="9.7109375" style="34" customWidth="1"/>
    <col min="25" max="25" width="10.42578125" style="34" customWidth="1"/>
    <col min="26" max="26" width="9.42578125" style="34" customWidth="1"/>
    <col min="27" max="27" width="11.28515625" style="34" customWidth="1"/>
    <col min="28" max="28" width="11.5703125" style="34" customWidth="1"/>
    <col min="29" max="29" width="12" style="34" customWidth="1"/>
    <col min="30" max="30" width="6.28515625" style="46" customWidth="1"/>
    <col min="31" max="31" width="19.85546875" style="47" customWidth="1"/>
    <col min="32" max="32" width="11.42578125" style="5" customWidth="1"/>
    <col min="33" max="44" width="11.42578125" style="5"/>
    <col min="45" max="16384" width="11.42578125" style="34"/>
  </cols>
  <sheetData>
    <row r="1" spans="1:31" s="2" customFormat="1" ht="42.7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1"/>
    </row>
    <row r="2" spans="1:31" s="5" customFormat="1" ht="22.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3"/>
      <c r="AE2" s="4"/>
    </row>
    <row r="3" spans="1:31" s="5" customFormat="1" ht="16.5" thickBot="1">
      <c r="A3" s="58" t="s">
        <v>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4"/>
    </row>
    <row r="4" spans="1:31" s="5" customFormat="1">
      <c r="A4" s="6"/>
      <c r="B4" s="6"/>
      <c r="C4" s="6"/>
      <c r="D4" s="7"/>
      <c r="E4" s="6"/>
      <c r="F4" s="62" t="s">
        <v>3</v>
      </c>
      <c r="G4" s="62"/>
      <c r="H4" s="62"/>
      <c r="I4" s="62"/>
      <c r="J4" s="62"/>
      <c r="K4" s="62"/>
      <c r="L4" s="62"/>
      <c r="M4" s="62"/>
      <c r="N4" s="62"/>
      <c r="O4" s="62"/>
      <c r="P4" s="62"/>
      <c r="Q4" s="60" t="s">
        <v>4</v>
      </c>
      <c r="R4" s="60"/>
      <c r="S4" s="60"/>
      <c r="T4" s="60"/>
      <c r="U4" s="60"/>
      <c r="V4" s="60"/>
      <c r="W4" s="60"/>
      <c r="X4" s="60"/>
      <c r="Y4" s="60"/>
      <c r="Z4" s="60"/>
      <c r="AA4" s="60"/>
      <c r="AB4" s="61"/>
      <c r="AC4" s="8"/>
      <c r="AD4" s="9"/>
      <c r="AE4" s="4"/>
    </row>
    <row r="5" spans="1:31" ht="66.75">
      <c r="A5" s="48"/>
      <c r="B5" s="49" t="s">
        <v>5</v>
      </c>
      <c r="C5" s="49" t="s">
        <v>6</v>
      </c>
      <c r="D5" s="49" t="s">
        <v>7</v>
      </c>
      <c r="E5" s="50" t="s">
        <v>8</v>
      </c>
      <c r="F5" s="10" t="s">
        <v>355</v>
      </c>
      <c r="G5" s="50" t="s">
        <v>10</v>
      </c>
      <c r="H5" s="50" t="s">
        <v>11</v>
      </c>
      <c r="I5" s="51" t="s">
        <v>12</v>
      </c>
      <c r="J5" s="50" t="s">
        <v>13</v>
      </c>
      <c r="K5" s="50" t="s">
        <v>14</v>
      </c>
      <c r="L5" s="50" t="s">
        <v>15</v>
      </c>
      <c r="M5" s="50" t="s">
        <v>16</v>
      </c>
      <c r="N5" s="50" t="s">
        <v>17</v>
      </c>
      <c r="O5" s="52" t="s">
        <v>18</v>
      </c>
      <c r="P5" s="50" t="s">
        <v>19</v>
      </c>
      <c r="Q5" s="10" t="s">
        <v>20</v>
      </c>
      <c r="R5" s="50" t="s">
        <v>21</v>
      </c>
      <c r="S5" s="53" t="s">
        <v>361</v>
      </c>
      <c r="T5" s="53" t="s">
        <v>362</v>
      </c>
      <c r="U5" s="50" t="s">
        <v>22</v>
      </c>
      <c r="V5" s="50" t="s">
        <v>23</v>
      </c>
      <c r="W5" s="50" t="s">
        <v>24</v>
      </c>
      <c r="X5" s="50" t="s">
        <v>25</v>
      </c>
      <c r="Y5" s="54" t="s">
        <v>26</v>
      </c>
      <c r="Z5" s="50" t="s">
        <v>27</v>
      </c>
      <c r="AA5" s="50" t="s">
        <v>28</v>
      </c>
      <c r="AB5" s="50" t="s">
        <v>29</v>
      </c>
      <c r="AC5" s="50" t="s">
        <v>30</v>
      </c>
      <c r="AD5" s="55" t="s">
        <v>31</v>
      </c>
      <c r="AE5" s="55" t="s">
        <v>32</v>
      </c>
    </row>
    <row r="6" spans="1:31" ht="15" customHeight="1">
      <c r="A6" s="11">
        <v>1</v>
      </c>
      <c r="B6" s="12" t="s">
        <v>33</v>
      </c>
      <c r="C6" s="13" t="s">
        <v>34</v>
      </c>
      <c r="D6" s="12" t="s">
        <v>35</v>
      </c>
      <c r="E6" s="14">
        <v>500</v>
      </c>
      <c r="F6" s="14">
        <f>+E6/2</f>
        <v>250</v>
      </c>
      <c r="G6" s="14"/>
      <c r="H6" s="14"/>
      <c r="I6" s="14"/>
      <c r="J6" s="14"/>
      <c r="K6" s="15"/>
      <c r="L6" s="15"/>
      <c r="M6" s="15"/>
      <c r="N6" s="15"/>
      <c r="O6" s="15"/>
      <c r="P6" s="15">
        <f>SUM(F6:O6)</f>
        <v>250</v>
      </c>
      <c r="Q6" s="15"/>
      <c r="R6" s="16">
        <v>10</v>
      </c>
      <c r="S6" s="15"/>
      <c r="T6" s="15">
        <v>2.6736111111111112</v>
      </c>
      <c r="U6" s="15"/>
      <c r="V6" s="15"/>
      <c r="W6" s="15"/>
      <c r="X6" s="15"/>
      <c r="Y6" s="15"/>
      <c r="Z6" s="17"/>
      <c r="AA6" s="15"/>
      <c r="AB6" s="15">
        <f>SUM(Q6:AA6)</f>
        <v>12.673611111111111</v>
      </c>
      <c r="AC6" s="18">
        <f>+P6-AB6</f>
        <v>237.32638888888889</v>
      </c>
      <c r="AD6" s="19"/>
      <c r="AE6" s="20"/>
    </row>
    <row r="7" spans="1:31" ht="15" customHeight="1">
      <c r="A7" s="11">
        <v>2</v>
      </c>
      <c r="B7" s="12" t="s">
        <v>36</v>
      </c>
      <c r="C7" s="13" t="s">
        <v>37</v>
      </c>
      <c r="D7" s="12" t="s">
        <v>38</v>
      </c>
      <c r="E7" s="14">
        <v>500</v>
      </c>
      <c r="F7" s="14">
        <f t="shared" ref="F7:F70" si="0">+E7/2</f>
        <v>250</v>
      </c>
      <c r="G7" s="14"/>
      <c r="H7" s="14"/>
      <c r="I7" s="14"/>
      <c r="J7" s="14"/>
      <c r="K7" s="15"/>
      <c r="L7" s="15"/>
      <c r="M7" s="15"/>
      <c r="N7" s="15"/>
      <c r="O7" s="15"/>
      <c r="P7" s="15">
        <f t="shared" ref="P7:P70" si="1">SUM(F7:O7)</f>
        <v>250</v>
      </c>
      <c r="Q7" s="15"/>
      <c r="R7" s="16">
        <v>10</v>
      </c>
      <c r="S7" s="15"/>
      <c r="T7" s="15"/>
      <c r="U7" s="15"/>
      <c r="V7" s="15"/>
      <c r="W7" s="15"/>
      <c r="X7" s="15"/>
      <c r="Y7" s="15"/>
      <c r="Z7" s="17"/>
      <c r="AA7" s="15"/>
      <c r="AB7" s="15">
        <f t="shared" ref="AB7:AB70" si="2">SUM(Q7:AA7)</f>
        <v>10</v>
      </c>
      <c r="AC7" s="18">
        <f t="shared" ref="AC7:AC70" si="3">+P7-AB7</f>
        <v>240</v>
      </c>
      <c r="AD7" s="21"/>
      <c r="AE7" s="20"/>
    </row>
    <row r="8" spans="1:31" ht="15" customHeight="1">
      <c r="A8" s="11">
        <v>3</v>
      </c>
      <c r="B8" s="12" t="s">
        <v>39</v>
      </c>
      <c r="C8" s="13" t="s">
        <v>40</v>
      </c>
      <c r="D8" s="12" t="s">
        <v>35</v>
      </c>
      <c r="E8" s="14">
        <v>600</v>
      </c>
      <c r="F8" s="14">
        <f t="shared" si="0"/>
        <v>300</v>
      </c>
      <c r="G8" s="14"/>
      <c r="H8" s="14"/>
      <c r="I8" s="14"/>
      <c r="J8" s="14"/>
      <c r="K8" s="15"/>
      <c r="L8" s="15"/>
      <c r="M8" s="15"/>
      <c r="N8" s="15"/>
      <c r="O8" s="15"/>
      <c r="P8" s="15">
        <f t="shared" si="1"/>
        <v>300</v>
      </c>
      <c r="Q8" s="15"/>
      <c r="R8" s="16">
        <v>10</v>
      </c>
      <c r="S8" s="15"/>
      <c r="T8" s="15"/>
      <c r="U8" s="15"/>
      <c r="V8" s="15"/>
      <c r="W8" s="15"/>
      <c r="X8" s="15"/>
      <c r="Y8" s="15"/>
      <c r="Z8" s="17"/>
      <c r="AA8" s="15"/>
      <c r="AB8" s="15">
        <f t="shared" si="2"/>
        <v>10</v>
      </c>
      <c r="AC8" s="18">
        <f t="shared" si="3"/>
        <v>290</v>
      </c>
      <c r="AD8" s="21"/>
      <c r="AE8" s="20"/>
    </row>
    <row r="9" spans="1:31" ht="15" customHeight="1">
      <c r="A9" s="11">
        <v>4</v>
      </c>
      <c r="B9" s="12" t="s">
        <v>41</v>
      </c>
      <c r="C9" s="13" t="s">
        <v>42</v>
      </c>
      <c r="D9" s="12" t="s">
        <v>35</v>
      </c>
      <c r="E9" s="14">
        <v>500</v>
      </c>
      <c r="F9" s="14">
        <f t="shared" si="0"/>
        <v>250</v>
      </c>
      <c r="G9" s="14"/>
      <c r="H9" s="14"/>
      <c r="I9" s="14"/>
      <c r="J9" s="14"/>
      <c r="K9" s="15"/>
      <c r="L9" s="15"/>
      <c r="M9" s="15"/>
      <c r="N9" s="15"/>
      <c r="O9" s="15"/>
      <c r="P9" s="15">
        <f t="shared" si="1"/>
        <v>250</v>
      </c>
      <c r="Q9" s="15"/>
      <c r="R9" s="16">
        <v>10</v>
      </c>
      <c r="S9" s="15"/>
      <c r="T9" s="15"/>
      <c r="U9" s="15"/>
      <c r="V9" s="15"/>
      <c r="W9" s="15"/>
      <c r="X9" s="15"/>
      <c r="Y9" s="15"/>
      <c r="Z9" s="17"/>
      <c r="AA9" s="15"/>
      <c r="AB9" s="15">
        <f t="shared" si="2"/>
        <v>10</v>
      </c>
      <c r="AC9" s="18">
        <f t="shared" si="3"/>
        <v>240</v>
      </c>
      <c r="AD9" s="21"/>
      <c r="AE9" s="20"/>
    </row>
    <row r="10" spans="1:31" ht="15" customHeight="1">
      <c r="A10" s="11">
        <v>5</v>
      </c>
      <c r="B10" s="12" t="s">
        <v>43</v>
      </c>
      <c r="C10" s="13" t="s">
        <v>44</v>
      </c>
      <c r="D10" s="12" t="s">
        <v>45</v>
      </c>
      <c r="E10" s="14">
        <v>450</v>
      </c>
      <c r="F10" s="14">
        <f t="shared" si="0"/>
        <v>225</v>
      </c>
      <c r="G10" s="14"/>
      <c r="H10" s="14"/>
      <c r="I10" s="14"/>
      <c r="J10" s="14"/>
      <c r="K10" s="15"/>
      <c r="L10" s="15"/>
      <c r="M10" s="15"/>
      <c r="N10" s="15"/>
      <c r="O10" s="15"/>
      <c r="P10" s="15">
        <f t="shared" si="1"/>
        <v>225</v>
      </c>
      <c r="Q10" s="15"/>
      <c r="R10" s="16">
        <v>10</v>
      </c>
      <c r="S10" s="15"/>
      <c r="T10" s="15"/>
      <c r="U10" s="15"/>
      <c r="V10" s="15"/>
      <c r="W10" s="15"/>
      <c r="X10" s="15"/>
      <c r="Y10" s="15"/>
      <c r="Z10" s="17"/>
      <c r="AA10" s="15">
        <v>15.35</v>
      </c>
      <c r="AB10" s="15">
        <f t="shared" si="2"/>
        <v>25.35</v>
      </c>
      <c r="AC10" s="18">
        <f t="shared" si="3"/>
        <v>199.65</v>
      </c>
      <c r="AD10" s="21"/>
      <c r="AE10" s="20"/>
    </row>
    <row r="11" spans="1:31" ht="15" customHeight="1">
      <c r="A11" s="11">
        <v>6</v>
      </c>
      <c r="B11" s="12" t="s">
        <v>46</v>
      </c>
      <c r="C11" s="13" t="s">
        <v>47</v>
      </c>
      <c r="D11" s="12" t="s">
        <v>35</v>
      </c>
      <c r="E11" s="14">
        <v>344.59</v>
      </c>
      <c r="F11" s="14">
        <f t="shared" si="0"/>
        <v>172.29499999999999</v>
      </c>
      <c r="G11" s="14"/>
      <c r="H11" s="14"/>
      <c r="I11" s="14"/>
      <c r="J11" s="14"/>
      <c r="K11" s="15"/>
      <c r="L11" s="15"/>
      <c r="M11" s="15"/>
      <c r="N11" s="15"/>
      <c r="O11" s="15"/>
      <c r="P11" s="15">
        <f t="shared" si="1"/>
        <v>172.29499999999999</v>
      </c>
      <c r="Q11" s="15"/>
      <c r="R11" s="16"/>
      <c r="S11" s="15"/>
      <c r="T11" s="15"/>
      <c r="U11" s="15"/>
      <c r="V11" s="15"/>
      <c r="W11" s="15"/>
      <c r="X11" s="15"/>
      <c r="Y11" s="15"/>
      <c r="Z11" s="17"/>
      <c r="AA11" s="15"/>
      <c r="AB11" s="15">
        <f t="shared" si="2"/>
        <v>0</v>
      </c>
      <c r="AC11" s="18">
        <f t="shared" si="3"/>
        <v>172.29499999999999</v>
      </c>
      <c r="AD11" s="21"/>
      <c r="AE11" s="20"/>
    </row>
    <row r="12" spans="1:31" ht="15" customHeight="1">
      <c r="A12" s="11">
        <v>7</v>
      </c>
      <c r="B12" s="12" t="s">
        <v>48</v>
      </c>
      <c r="C12" s="13" t="s">
        <v>49</v>
      </c>
      <c r="D12" s="12" t="s">
        <v>45</v>
      </c>
      <c r="E12" s="14">
        <v>400</v>
      </c>
      <c r="F12" s="14">
        <f t="shared" si="0"/>
        <v>200</v>
      </c>
      <c r="G12" s="14"/>
      <c r="H12" s="14"/>
      <c r="I12" s="14"/>
      <c r="J12" s="14"/>
      <c r="K12" s="15"/>
      <c r="L12" s="15"/>
      <c r="M12" s="15"/>
      <c r="N12" s="15"/>
      <c r="O12" s="15"/>
      <c r="P12" s="15">
        <f t="shared" si="1"/>
        <v>200</v>
      </c>
      <c r="Q12" s="15"/>
      <c r="R12" s="16">
        <v>10</v>
      </c>
      <c r="S12" s="15"/>
      <c r="T12" s="15">
        <v>0.16666666666666669</v>
      </c>
      <c r="U12" s="15"/>
      <c r="V12" s="15"/>
      <c r="W12" s="15"/>
      <c r="X12" s="15"/>
      <c r="Y12" s="15"/>
      <c r="Z12" s="17"/>
      <c r="AA12" s="15"/>
      <c r="AB12" s="15">
        <f t="shared" si="2"/>
        <v>10.166666666666666</v>
      </c>
      <c r="AC12" s="18">
        <f t="shared" si="3"/>
        <v>189.83333333333334</v>
      </c>
      <c r="AD12" s="21"/>
      <c r="AE12" s="20"/>
    </row>
    <row r="13" spans="1:31" ht="15" customHeight="1">
      <c r="A13" s="11">
        <v>8</v>
      </c>
      <c r="B13" s="12" t="s">
        <v>50</v>
      </c>
      <c r="C13" s="13" t="s">
        <v>51</v>
      </c>
      <c r="D13" s="12" t="s">
        <v>45</v>
      </c>
      <c r="E13" s="14">
        <v>350</v>
      </c>
      <c r="F13" s="14">
        <f t="shared" si="0"/>
        <v>175</v>
      </c>
      <c r="G13" s="14"/>
      <c r="H13" s="14"/>
      <c r="I13" s="14"/>
      <c r="J13" s="14"/>
      <c r="K13" s="15"/>
      <c r="L13" s="15"/>
      <c r="M13" s="15"/>
      <c r="N13" s="15"/>
      <c r="O13" s="15"/>
      <c r="P13" s="15">
        <f t="shared" si="1"/>
        <v>175</v>
      </c>
      <c r="Q13" s="15"/>
      <c r="R13" s="16">
        <v>10</v>
      </c>
      <c r="S13" s="15">
        <v>11.666666666666666</v>
      </c>
      <c r="T13" s="15"/>
      <c r="U13" s="15"/>
      <c r="V13" s="15"/>
      <c r="W13" s="15"/>
      <c r="X13" s="15"/>
      <c r="Y13" s="15"/>
      <c r="Z13" s="17"/>
      <c r="AA13" s="15"/>
      <c r="AB13" s="15">
        <f t="shared" si="2"/>
        <v>21.666666666666664</v>
      </c>
      <c r="AC13" s="18">
        <f t="shared" si="3"/>
        <v>153.33333333333334</v>
      </c>
      <c r="AD13" s="21"/>
      <c r="AE13" s="20"/>
    </row>
    <row r="14" spans="1:31" ht="15" customHeight="1">
      <c r="A14" s="11">
        <v>9</v>
      </c>
      <c r="B14" s="12" t="s">
        <v>52</v>
      </c>
      <c r="C14" s="13" t="s">
        <v>53</v>
      </c>
      <c r="D14" s="12" t="s">
        <v>38</v>
      </c>
      <c r="E14" s="14">
        <v>690</v>
      </c>
      <c r="F14" s="14">
        <f t="shared" si="0"/>
        <v>345</v>
      </c>
      <c r="G14" s="14"/>
      <c r="H14" s="14"/>
      <c r="I14" s="14"/>
      <c r="J14" s="14"/>
      <c r="K14" s="15"/>
      <c r="L14" s="15"/>
      <c r="M14" s="15"/>
      <c r="N14" s="15"/>
      <c r="O14" s="15"/>
      <c r="P14" s="15">
        <f t="shared" si="1"/>
        <v>345</v>
      </c>
      <c r="Q14" s="15"/>
      <c r="R14" s="16">
        <v>10</v>
      </c>
      <c r="S14" s="15"/>
      <c r="T14" s="15"/>
      <c r="U14" s="15"/>
      <c r="V14" s="15"/>
      <c r="W14" s="15"/>
      <c r="X14" s="15"/>
      <c r="Y14" s="15"/>
      <c r="Z14" s="17"/>
      <c r="AA14" s="15"/>
      <c r="AB14" s="15">
        <f t="shared" si="2"/>
        <v>10</v>
      </c>
      <c r="AC14" s="18">
        <f t="shared" si="3"/>
        <v>335</v>
      </c>
      <c r="AD14" s="21"/>
      <c r="AE14" s="20"/>
    </row>
    <row r="15" spans="1:31" ht="15" customHeight="1">
      <c r="A15" s="11">
        <v>10</v>
      </c>
      <c r="B15" s="12" t="s">
        <v>54</v>
      </c>
      <c r="C15" s="13" t="s">
        <v>55</v>
      </c>
      <c r="D15" s="12" t="s">
        <v>56</v>
      </c>
      <c r="E15" s="14">
        <v>450</v>
      </c>
      <c r="F15" s="14">
        <f t="shared" si="0"/>
        <v>225</v>
      </c>
      <c r="G15" s="14"/>
      <c r="H15" s="14"/>
      <c r="I15" s="14"/>
      <c r="J15" s="14"/>
      <c r="K15" s="15"/>
      <c r="L15" s="15"/>
      <c r="M15" s="15"/>
      <c r="N15" s="15"/>
      <c r="O15" s="15"/>
      <c r="P15" s="15">
        <f t="shared" si="1"/>
        <v>225</v>
      </c>
      <c r="Q15" s="15"/>
      <c r="R15" s="16">
        <v>10</v>
      </c>
      <c r="S15" s="15"/>
      <c r="T15" s="15"/>
      <c r="U15" s="15"/>
      <c r="V15" s="15"/>
      <c r="W15" s="15"/>
      <c r="X15" s="15"/>
      <c r="Y15" s="15"/>
      <c r="Z15" s="17"/>
      <c r="AA15" s="15"/>
      <c r="AB15" s="15">
        <f t="shared" si="2"/>
        <v>10</v>
      </c>
      <c r="AC15" s="18">
        <f t="shared" si="3"/>
        <v>215</v>
      </c>
      <c r="AD15" s="21"/>
      <c r="AE15" s="20"/>
    </row>
    <row r="16" spans="1:31" ht="15" customHeight="1">
      <c r="A16" s="11">
        <v>11</v>
      </c>
      <c r="B16" s="12" t="s">
        <v>57</v>
      </c>
      <c r="C16" s="22" t="s">
        <v>58</v>
      </c>
      <c r="D16" s="12" t="s">
        <v>59</v>
      </c>
      <c r="E16" s="14">
        <v>517.5</v>
      </c>
      <c r="F16" s="14">
        <f t="shared" si="0"/>
        <v>258.75</v>
      </c>
      <c r="G16" s="14"/>
      <c r="H16" s="14"/>
      <c r="I16" s="14"/>
      <c r="J16" s="14"/>
      <c r="K16" s="15"/>
      <c r="L16" s="15"/>
      <c r="M16" s="15"/>
      <c r="N16" s="15"/>
      <c r="O16" s="15"/>
      <c r="P16" s="15">
        <f t="shared" si="1"/>
        <v>258.75</v>
      </c>
      <c r="Q16" s="15"/>
      <c r="R16" s="16">
        <v>10</v>
      </c>
      <c r="S16" s="15"/>
      <c r="T16" s="15">
        <v>0.64687499999999998</v>
      </c>
      <c r="U16" s="15"/>
      <c r="V16" s="15"/>
      <c r="W16" s="15"/>
      <c r="X16" s="15"/>
      <c r="Y16" s="15"/>
      <c r="Z16" s="17"/>
      <c r="AA16" s="15"/>
      <c r="AB16" s="15">
        <f t="shared" si="2"/>
        <v>10.646875</v>
      </c>
      <c r="AC16" s="18">
        <f t="shared" si="3"/>
        <v>248.10312500000001</v>
      </c>
      <c r="AD16" s="23" t="s">
        <v>60</v>
      </c>
      <c r="AE16" s="20"/>
    </row>
    <row r="17" spans="1:32" ht="15" customHeight="1">
      <c r="A17" s="11">
        <v>12</v>
      </c>
      <c r="B17" s="12" t="s">
        <v>61</v>
      </c>
      <c r="C17" s="13" t="s">
        <v>62</v>
      </c>
      <c r="D17" s="12" t="s">
        <v>59</v>
      </c>
      <c r="E17" s="14">
        <v>517.5</v>
      </c>
      <c r="F17" s="14">
        <f t="shared" si="0"/>
        <v>258.75</v>
      </c>
      <c r="G17" s="14"/>
      <c r="H17" s="14"/>
      <c r="I17" s="14"/>
      <c r="J17" s="14"/>
      <c r="K17" s="15"/>
      <c r="L17" s="15"/>
      <c r="M17" s="15"/>
      <c r="N17" s="15"/>
      <c r="O17" s="15"/>
      <c r="P17" s="15">
        <f t="shared" si="1"/>
        <v>258.75</v>
      </c>
      <c r="Q17" s="15"/>
      <c r="R17" s="16">
        <v>10</v>
      </c>
      <c r="S17" s="15">
        <v>17.25</v>
      </c>
      <c r="T17" s="15"/>
      <c r="U17" s="15"/>
      <c r="V17" s="15"/>
      <c r="W17" s="15"/>
      <c r="X17" s="15"/>
      <c r="Y17" s="15"/>
      <c r="Z17" s="17"/>
      <c r="AA17" s="15"/>
      <c r="AB17" s="15">
        <f t="shared" si="2"/>
        <v>27.25</v>
      </c>
      <c r="AC17" s="18">
        <f t="shared" si="3"/>
        <v>231.5</v>
      </c>
      <c r="AD17" s="21"/>
      <c r="AE17" s="20"/>
    </row>
    <row r="18" spans="1:32" ht="15" customHeight="1">
      <c r="A18" s="11">
        <v>13</v>
      </c>
      <c r="B18" s="12" t="s">
        <v>63</v>
      </c>
      <c r="C18" s="13" t="s">
        <v>64</v>
      </c>
      <c r="D18" s="12" t="s">
        <v>38</v>
      </c>
      <c r="E18" s="14">
        <v>575</v>
      </c>
      <c r="F18" s="14">
        <f t="shared" si="0"/>
        <v>287.5</v>
      </c>
      <c r="G18" s="14"/>
      <c r="H18" s="14"/>
      <c r="I18" s="14"/>
      <c r="J18" s="14"/>
      <c r="K18" s="15"/>
      <c r="L18" s="15"/>
      <c r="M18" s="15"/>
      <c r="N18" s="15"/>
      <c r="O18" s="15"/>
      <c r="P18" s="15">
        <f t="shared" si="1"/>
        <v>287.5</v>
      </c>
      <c r="Q18" s="15"/>
      <c r="R18" s="16">
        <v>10</v>
      </c>
      <c r="S18" s="15"/>
      <c r="T18" s="15"/>
      <c r="U18" s="15"/>
      <c r="V18" s="15"/>
      <c r="W18" s="15"/>
      <c r="X18" s="15"/>
      <c r="Y18" s="15"/>
      <c r="Z18" s="17"/>
      <c r="AA18" s="15"/>
      <c r="AB18" s="15">
        <f t="shared" si="2"/>
        <v>10</v>
      </c>
      <c r="AC18" s="18">
        <f t="shared" si="3"/>
        <v>277.5</v>
      </c>
      <c r="AD18" s="21"/>
      <c r="AE18" s="20"/>
    </row>
    <row r="19" spans="1:32" ht="15" customHeight="1">
      <c r="A19" s="11">
        <v>14</v>
      </c>
      <c r="B19" s="12" t="s">
        <v>65</v>
      </c>
      <c r="C19" s="13" t="s">
        <v>66</v>
      </c>
      <c r="D19" s="12" t="s">
        <v>35</v>
      </c>
      <c r="E19" s="14">
        <v>500</v>
      </c>
      <c r="F19" s="14">
        <f t="shared" si="0"/>
        <v>250</v>
      </c>
      <c r="G19" s="14"/>
      <c r="H19" s="14"/>
      <c r="I19" s="14"/>
      <c r="J19" s="14"/>
      <c r="K19" s="15"/>
      <c r="L19" s="15"/>
      <c r="M19" s="15"/>
      <c r="N19" s="15"/>
      <c r="O19" s="15"/>
      <c r="P19" s="15">
        <f t="shared" si="1"/>
        <v>250</v>
      </c>
      <c r="Q19" s="15"/>
      <c r="R19" s="16">
        <v>10</v>
      </c>
      <c r="S19" s="15"/>
      <c r="T19" s="15">
        <v>4.3402777777777786</v>
      </c>
      <c r="U19" s="15"/>
      <c r="V19" s="15"/>
      <c r="W19" s="15"/>
      <c r="X19" s="15">
        <v>45.37</v>
      </c>
      <c r="Y19" s="15"/>
      <c r="Z19" s="17"/>
      <c r="AA19" s="15"/>
      <c r="AB19" s="15">
        <f t="shared" si="2"/>
        <v>59.710277777777776</v>
      </c>
      <c r="AC19" s="18">
        <f t="shared" si="3"/>
        <v>190.28972222222222</v>
      </c>
      <c r="AD19" s="19"/>
      <c r="AE19" s="20"/>
    </row>
    <row r="20" spans="1:32" ht="15" customHeight="1">
      <c r="A20" s="11">
        <v>15</v>
      </c>
      <c r="B20" s="12" t="s">
        <v>67</v>
      </c>
      <c r="C20" s="24" t="s">
        <v>68</v>
      </c>
      <c r="D20" s="12" t="s">
        <v>59</v>
      </c>
      <c r="E20" s="14">
        <v>344.59</v>
      </c>
      <c r="F20" s="14">
        <f t="shared" si="0"/>
        <v>172.29499999999999</v>
      </c>
      <c r="G20" s="14"/>
      <c r="H20" s="14"/>
      <c r="I20" s="14"/>
      <c r="J20" s="14"/>
      <c r="K20" s="15"/>
      <c r="L20" s="15"/>
      <c r="M20" s="15"/>
      <c r="N20" s="15"/>
      <c r="O20" s="15"/>
      <c r="P20" s="15">
        <f t="shared" si="1"/>
        <v>172.29499999999999</v>
      </c>
      <c r="Q20" s="15"/>
      <c r="R20" s="16"/>
      <c r="S20" s="15"/>
      <c r="T20" s="15"/>
      <c r="U20" s="15"/>
      <c r="V20" s="15"/>
      <c r="W20" s="15"/>
      <c r="X20" s="15"/>
      <c r="Y20" s="15"/>
      <c r="Z20" s="17"/>
      <c r="AA20" s="15"/>
      <c r="AB20" s="15">
        <f t="shared" si="2"/>
        <v>0</v>
      </c>
      <c r="AC20" s="18">
        <f t="shared" si="3"/>
        <v>172.29499999999999</v>
      </c>
      <c r="AD20" s="21"/>
      <c r="AE20" s="20"/>
    </row>
    <row r="21" spans="1:32" ht="15" customHeight="1">
      <c r="A21" s="11">
        <v>16</v>
      </c>
      <c r="B21" s="12" t="s">
        <v>69</v>
      </c>
      <c r="C21" s="13" t="s">
        <v>70</v>
      </c>
      <c r="D21" s="12" t="s">
        <v>35</v>
      </c>
      <c r="E21" s="14">
        <v>517.5</v>
      </c>
      <c r="F21" s="14">
        <f t="shared" si="0"/>
        <v>258.75</v>
      </c>
      <c r="G21" s="14"/>
      <c r="H21" s="14"/>
      <c r="I21" s="14"/>
      <c r="J21" s="14"/>
      <c r="K21" s="15"/>
      <c r="L21" s="15"/>
      <c r="M21" s="15"/>
      <c r="N21" s="15"/>
      <c r="O21" s="15"/>
      <c r="P21" s="15">
        <f t="shared" si="1"/>
        <v>258.75</v>
      </c>
      <c r="Q21" s="15"/>
      <c r="R21" s="16">
        <v>10</v>
      </c>
      <c r="S21" s="15"/>
      <c r="T21" s="15"/>
      <c r="U21" s="15"/>
      <c r="V21" s="15"/>
      <c r="W21" s="15"/>
      <c r="X21" s="15"/>
      <c r="Y21" s="15"/>
      <c r="Z21" s="17"/>
      <c r="AA21" s="15">
        <v>17.649999999999999</v>
      </c>
      <c r="AB21" s="15">
        <f t="shared" si="2"/>
        <v>27.65</v>
      </c>
      <c r="AC21" s="18">
        <f t="shared" si="3"/>
        <v>231.1</v>
      </c>
      <c r="AD21" s="25"/>
      <c r="AE21" s="20"/>
    </row>
    <row r="22" spans="1:32" ht="15" customHeight="1">
      <c r="A22" s="11">
        <v>17</v>
      </c>
      <c r="B22" s="12" t="s">
        <v>71</v>
      </c>
      <c r="C22" s="13" t="s">
        <v>72</v>
      </c>
      <c r="D22" s="12" t="s">
        <v>45</v>
      </c>
      <c r="E22" s="14">
        <v>402.5</v>
      </c>
      <c r="F22" s="14">
        <f t="shared" si="0"/>
        <v>201.25</v>
      </c>
      <c r="G22" s="14"/>
      <c r="H22" s="14"/>
      <c r="I22" s="14"/>
      <c r="J22" s="14"/>
      <c r="K22" s="15"/>
      <c r="L22" s="15"/>
      <c r="M22" s="15"/>
      <c r="N22" s="15"/>
      <c r="O22" s="15"/>
      <c r="P22" s="15">
        <f t="shared" si="1"/>
        <v>201.25</v>
      </c>
      <c r="Q22" s="15"/>
      <c r="R22" s="16">
        <v>10</v>
      </c>
      <c r="S22" s="15"/>
      <c r="T22" s="15"/>
      <c r="U22" s="15"/>
      <c r="V22" s="15"/>
      <c r="W22" s="15"/>
      <c r="X22" s="15"/>
      <c r="Y22" s="15"/>
      <c r="Z22" s="17"/>
      <c r="AA22" s="15"/>
      <c r="AB22" s="15">
        <f t="shared" si="2"/>
        <v>10</v>
      </c>
      <c r="AC22" s="18">
        <f t="shared" si="3"/>
        <v>191.25</v>
      </c>
      <c r="AD22" s="21"/>
      <c r="AE22" s="20"/>
      <c r="AF22" s="26"/>
    </row>
    <row r="23" spans="1:32" ht="15" customHeight="1">
      <c r="A23" s="11">
        <v>18</v>
      </c>
      <c r="B23" s="12" t="s">
        <v>73</v>
      </c>
      <c r="C23" s="13" t="s">
        <v>74</v>
      </c>
      <c r="D23" s="12" t="s">
        <v>45</v>
      </c>
      <c r="E23" s="14">
        <v>340</v>
      </c>
      <c r="F23" s="14">
        <f t="shared" si="0"/>
        <v>170</v>
      </c>
      <c r="G23" s="14"/>
      <c r="H23" s="14"/>
      <c r="I23" s="14"/>
      <c r="J23" s="14"/>
      <c r="K23" s="15"/>
      <c r="L23" s="15"/>
      <c r="M23" s="15"/>
      <c r="N23" s="15"/>
      <c r="O23" s="15"/>
      <c r="P23" s="15">
        <f t="shared" si="1"/>
        <v>170</v>
      </c>
      <c r="Q23" s="15"/>
      <c r="R23" s="16">
        <v>10</v>
      </c>
      <c r="S23" s="15">
        <v>10.6</v>
      </c>
      <c r="T23" s="15">
        <v>0.30916666666666665</v>
      </c>
      <c r="U23" s="15"/>
      <c r="V23" s="15"/>
      <c r="W23" s="15"/>
      <c r="X23" s="15">
        <v>57.87</v>
      </c>
      <c r="Y23" s="15"/>
      <c r="Z23" s="17"/>
      <c r="AA23" s="15"/>
      <c r="AB23" s="15">
        <f t="shared" si="2"/>
        <v>78.779166666666669</v>
      </c>
      <c r="AC23" s="18">
        <f t="shared" si="3"/>
        <v>91.220833333333331</v>
      </c>
      <c r="AD23" s="21"/>
      <c r="AE23" s="21"/>
    </row>
    <row r="24" spans="1:32" ht="15" customHeight="1">
      <c r="A24" s="11">
        <v>19</v>
      </c>
      <c r="B24" s="12" t="s">
        <v>75</v>
      </c>
      <c r="C24" s="13" t="s">
        <v>76</v>
      </c>
      <c r="D24" s="12" t="s">
        <v>77</v>
      </c>
      <c r="E24" s="14">
        <v>400</v>
      </c>
      <c r="F24" s="14">
        <f t="shared" si="0"/>
        <v>200</v>
      </c>
      <c r="G24" s="14"/>
      <c r="H24" s="14"/>
      <c r="I24" s="14"/>
      <c r="J24" s="14"/>
      <c r="K24" s="15"/>
      <c r="L24" s="15"/>
      <c r="M24" s="15"/>
      <c r="N24" s="15"/>
      <c r="O24" s="15"/>
      <c r="P24" s="15">
        <f t="shared" si="1"/>
        <v>200</v>
      </c>
      <c r="Q24" s="15"/>
      <c r="R24" s="16">
        <v>10</v>
      </c>
      <c r="S24" s="15"/>
      <c r="T24" s="15"/>
      <c r="U24" s="15"/>
      <c r="V24" s="15"/>
      <c r="W24" s="15"/>
      <c r="X24" s="15"/>
      <c r="Y24" s="15"/>
      <c r="Z24" s="17"/>
      <c r="AA24" s="15"/>
      <c r="AB24" s="15">
        <f t="shared" si="2"/>
        <v>10</v>
      </c>
      <c r="AC24" s="18">
        <f t="shared" si="3"/>
        <v>190</v>
      </c>
      <c r="AD24" s="19"/>
      <c r="AE24" s="21"/>
    </row>
    <row r="25" spans="1:32" ht="15" customHeight="1">
      <c r="A25" s="11">
        <v>20</v>
      </c>
      <c r="B25" s="12" t="s">
        <v>78</v>
      </c>
      <c r="C25" s="13" t="s">
        <v>79</v>
      </c>
      <c r="D25" s="12" t="s">
        <v>45</v>
      </c>
      <c r="E25" s="14">
        <v>340</v>
      </c>
      <c r="F25" s="14">
        <f t="shared" si="0"/>
        <v>170</v>
      </c>
      <c r="G25" s="14"/>
      <c r="H25" s="14"/>
      <c r="I25" s="14"/>
      <c r="J25" s="14"/>
      <c r="K25" s="15"/>
      <c r="L25" s="15"/>
      <c r="M25" s="15"/>
      <c r="N25" s="15"/>
      <c r="O25" s="15"/>
      <c r="P25" s="15">
        <f t="shared" si="1"/>
        <v>170</v>
      </c>
      <c r="Q25" s="15"/>
      <c r="R25" s="16">
        <v>10</v>
      </c>
      <c r="S25" s="15"/>
      <c r="T25" s="15"/>
      <c r="U25" s="15"/>
      <c r="V25" s="15"/>
      <c r="W25" s="15"/>
      <c r="X25" s="15"/>
      <c r="Y25" s="15"/>
      <c r="Z25" s="17"/>
      <c r="AA25" s="15"/>
      <c r="AB25" s="15">
        <f t="shared" si="2"/>
        <v>10</v>
      </c>
      <c r="AC25" s="18">
        <f t="shared" si="3"/>
        <v>160</v>
      </c>
      <c r="AD25" s="21"/>
      <c r="AE25" s="20"/>
    </row>
    <row r="26" spans="1:32" ht="15" customHeight="1">
      <c r="A26" s="11">
        <v>21</v>
      </c>
      <c r="B26" s="12" t="s">
        <v>80</v>
      </c>
      <c r="C26" s="13" t="s">
        <v>81</v>
      </c>
      <c r="D26" s="12" t="s">
        <v>45</v>
      </c>
      <c r="E26" s="14">
        <v>650</v>
      </c>
      <c r="F26" s="14">
        <f t="shared" si="0"/>
        <v>325</v>
      </c>
      <c r="G26" s="14"/>
      <c r="H26" s="14"/>
      <c r="I26" s="14"/>
      <c r="J26" s="14"/>
      <c r="K26" s="15"/>
      <c r="L26" s="15"/>
      <c r="M26" s="15"/>
      <c r="N26" s="15"/>
      <c r="O26" s="15"/>
      <c r="P26" s="15">
        <f t="shared" si="1"/>
        <v>325</v>
      </c>
      <c r="Q26" s="15"/>
      <c r="R26" s="16">
        <v>10</v>
      </c>
      <c r="S26" s="15"/>
      <c r="T26" s="15"/>
      <c r="U26" s="15"/>
      <c r="V26" s="15"/>
      <c r="W26" s="15"/>
      <c r="X26" s="15"/>
      <c r="Y26" s="15"/>
      <c r="Z26" s="17"/>
      <c r="AA26" s="15"/>
      <c r="AB26" s="15">
        <f t="shared" si="2"/>
        <v>10</v>
      </c>
      <c r="AC26" s="18">
        <f t="shared" si="3"/>
        <v>315</v>
      </c>
      <c r="AD26" s="21"/>
      <c r="AE26" s="20"/>
    </row>
    <row r="27" spans="1:32" ht="15" customHeight="1">
      <c r="A27" s="11">
        <v>22</v>
      </c>
      <c r="B27" s="12" t="s">
        <v>82</v>
      </c>
      <c r="C27" s="13" t="s">
        <v>83</v>
      </c>
      <c r="D27" s="12" t="s">
        <v>45</v>
      </c>
      <c r="E27" s="14">
        <v>517.5</v>
      </c>
      <c r="F27" s="14">
        <f t="shared" si="0"/>
        <v>258.75</v>
      </c>
      <c r="G27" s="14"/>
      <c r="H27" s="14"/>
      <c r="I27" s="14"/>
      <c r="J27" s="14"/>
      <c r="K27" s="15"/>
      <c r="L27" s="15"/>
      <c r="M27" s="15"/>
      <c r="N27" s="15"/>
      <c r="O27" s="15"/>
      <c r="P27" s="15">
        <f t="shared" si="1"/>
        <v>258.75</v>
      </c>
      <c r="Q27" s="15"/>
      <c r="R27" s="16">
        <v>10</v>
      </c>
      <c r="S27" s="15">
        <v>34.5</v>
      </c>
      <c r="T27" s="15"/>
      <c r="U27" s="15"/>
      <c r="V27" s="15"/>
      <c r="W27" s="15"/>
      <c r="X27" s="15"/>
      <c r="Y27" s="15"/>
      <c r="Z27" s="17"/>
      <c r="AA27" s="15"/>
      <c r="AB27" s="15">
        <f t="shared" si="2"/>
        <v>44.5</v>
      </c>
      <c r="AC27" s="18">
        <f t="shared" si="3"/>
        <v>214.25</v>
      </c>
      <c r="AD27" s="21"/>
      <c r="AE27" s="20"/>
    </row>
    <row r="28" spans="1:32" ht="15" customHeight="1">
      <c r="A28" s="11">
        <v>23</v>
      </c>
      <c r="B28" s="12" t="s">
        <v>84</v>
      </c>
      <c r="C28" s="13" t="s">
        <v>85</v>
      </c>
      <c r="D28" s="12" t="s">
        <v>86</v>
      </c>
      <c r="E28" s="14">
        <v>450</v>
      </c>
      <c r="F28" s="14">
        <f t="shared" si="0"/>
        <v>225</v>
      </c>
      <c r="G28" s="14"/>
      <c r="H28" s="14"/>
      <c r="I28" s="14"/>
      <c r="J28" s="14"/>
      <c r="K28" s="15"/>
      <c r="L28" s="15"/>
      <c r="M28" s="15"/>
      <c r="N28" s="15"/>
      <c r="O28" s="15"/>
      <c r="P28" s="15">
        <f t="shared" si="1"/>
        <v>225</v>
      </c>
      <c r="Q28" s="15"/>
      <c r="R28" s="16">
        <v>10</v>
      </c>
      <c r="S28" s="15">
        <v>15</v>
      </c>
      <c r="T28" s="15"/>
      <c r="U28" s="15"/>
      <c r="V28" s="15"/>
      <c r="W28" s="15"/>
      <c r="X28" s="15"/>
      <c r="Y28" s="15"/>
      <c r="Z28" s="17"/>
      <c r="AA28" s="15"/>
      <c r="AB28" s="15">
        <f t="shared" si="2"/>
        <v>25</v>
      </c>
      <c r="AC28" s="18">
        <f t="shared" si="3"/>
        <v>200</v>
      </c>
      <c r="AD28" s="19"/>
      <c r="AE28" s="20"/>
    </row>
    <row r="29" spans="1:32" ht="15" customHeight="1">
      <c r="A29" s="11">
        <v>24</v>
      </c>
      <c r="B29" s="12" t="s">
        <v>87</v>
      </c>
      <c r="C29" s="13" t="s">
        <v>88</v>
      </c>
      <c r="D29" s="12" t="s">
        <v>45</v>
      </c>
      <c r="E29" s="14">
        <v>350</v>
      </c>
      <c r="F29" s="14">
        <f t="shared" si="0"/>
        <v>175</v>
      </c>
      <c r="G29" s="14"/>
      <c r="H29" s="14"/>
      <c r="I29" s="14"/>
      <c r="J29" s="14"/>
      <c r="K29" s="15"/>
      <c r="L29" s="15"/>
      <c r="M29" s="15"/>
      <c r="N29" s="15"/>
      <c r="O29" s="15"/>
      <c r="P29" s="15">
        <f t="shared" si="1"/>
        <v>175</v>
      </c>
      <c r="Q29" s="15"/>
      <c r="R29" s="16">
        <v>10</v>
      </c>
      <c r="S29" s="15"/>
      <c r="T29" s="15"/>
      <c r="U29" s="15"/>
      <c r="V29" s="15"/>
      <c r="W29" s="15"/>
      <c r="X29" s="15"/>
      <c r="Y29" s="15"/>
      <c r="Z29" s="17"/>
      <c r="AA29" s="15"/>
      <c r="AB29" s="15">
        <f t="shared" si="2"/>
        <v>10</v>
      </c>
      <c r="AC29" s="18">
        <f t="shared" si="3"/>
        <v>165</v>
      </c>
      <c r="AD29" s="21"/>
      <c r="AE29" s="20"/>
    </row>
    <row r="30" spans="1:32" ht="15" customHeight="1">
      <c r="A30" s="11">
        <v>25</v>
      </c>
      <c r="B30" s="12" t="s">
        <v>89</v>
      </c>
      <c r="C30" s="13" t="s">
        <v>90</v>
      </c>
      <c r="D30" s="12" t="s">
        <v>45</v>
      </c>
      <c r="E30" s="14">
        <v>350</v>
      </c>
      <c r="F30" s="14">
        <f t="shared" si="0"/>
        <v>175</v>
      </c>
      <c r="G30" s="14"/>
      <c r="H30" s="14"/>
      <c r="I30" s="14"/>
      <c r="J30" s="14"/>
      <c r="K30" s="15"/>
      <c r="L30" s="15"/>
      <c r="M30" s="15"/>
      <c r="N30" s="15"/>
      <c r="O30" s="15"/>
      <c r="P30" s="15">
        <f t="shared" si="1"/>
        <v>175</v>
      </c>
      <c r="Q30" s="15"/>
      <c r="R30" s="16">
        <v>10</v>
      </c>
      <c r="S30" s="15"/>
      <c r="T30" s="15">
        <v>0.72916666666666663</v>
      </c>
      <c r="U30" s="15"/>
      <c r="V30" s="15"/>
      <c r="W30" s="15"/>
      <c r="X30" s="15"/>
      <c r="Y30" s="15"/>
      <c r="Z30" s="17"/>
      <c r="AA30" s="15"/>
      <c r="AB30" s="15">
        <f t="shared" si="2"/>
        <v>10.729166666666666</v>
      </c>
      <c r="AC30" s="18">
        <f t="shared" si="3"/>
        <v>164.27083333333334</v>
      </c>
      <c r="AD30" s="21"/>
      <c r="AE30" s="20"/>
    </row>
    <row r="31" spans="1:32" ht="15" customHeight="1">
      <c r="A31" s="11">
        <v>26</v>
      </c>
      <c r="B31" s="12" t="s">
        <v>91</v>
      </c>
      <c r="C31" s="13" t="s">
        <v>92</v>
      </c>
      <c r="D31" s="12" t="s">
        <v>59</v>
      </c>
      <c r="E31" s="14">
        <v>450</v>
      </c>
      <c r="F31" s="14">
        <f t="shared" si="0"/>
        <v>225</v>
      </c>
      <c r="G31" s="14"/>
      <c r="H31" s="14"/>
      <c r="I31" s="14"/>
      <c r="J31" s="14"/>
      <c r="K31" s="15"/>
      <c r="L31" s="15"/>
      <c r="M31" s="15"/>
      <c r="N31" s="15"/>
      <c r="O31" s="15"/>
      <c r="P31" s="15">
        <f t="shared" si="1"/>
        <v>225</v>
      </c>
      <c r="Q31" s="15"/>
      <c r="R31" s="16">
        <v>10</v>
      </c>
      <c r="S31" s="15"/>
      <c r="T31" s="15">
        <v>0.1875</v>
      </c>
      <c r="U31" s="15"/>
      <c r="V31" s="15"/>
      <c r="W31" s="15"/>
      <c r="X31" s="15"/>
      <c r="Y31" s="15"/>
      <c r="Z31" s="17"/>
      <c r="AA31" s="15"/>
      <c r="AB31" s="15">
        <f t="shared" si="2"/>
        <v>10.1875</v>
      </c>
      <c r="AC31" s="18">
        <f t="shared" si="3"/>
        <v>214.8125</v>
      </c>
      <c r="AD31" s="19"/>
      <c r="AE31" s="20"/>
    </row>
    <row r="32" spans="1:32" ht="15" customHeight="1">
      <c r="A32" s="11">
        <v>27</v>
      </c>
      <c r="B32" s="12" t="s">
        <v>93</v>
      </c>
      <c r="C32" s="13" t="s">
        <v>94</v>
      </c>
      <c r="D32" s="12" t="s">
        <v>45</v>
      </c>
      <c r="E32" s="14">
        <v>400</v>
      </c>
      <c r="F32" s="14">
        <f t="shared" si="0"/>
        <v>200</v>
      </c>
      <c r="G32" s="14"/>
      <c r="H32" s="14"/>
      <c r="I32" s="14"/>
      <c r="J32" s="14"/>
      <c r="K32" s="15"/>
      <c r="L32" s="15"/>
      <c r="M32" s="15"/>
      <c r="N32" s="15"/>
      <c r="O32" s="15"/>
      <c r="P32" s="15">
        <f t="shared" si="1"/>
        <v>200</v>
      </c>
      <c r="Q32" s="15"/>
      <c r="R32" s="16">
        <v>10</v>
      </c>
      <c r="S32" s="15"/>
      <c r="T32" s="15"/>
      <c r="U32" s="15"/>
      <c r="V32" s="15"/>
      <c r="W32" s="15"/>
      <c r="X32" s="15"/>
      <c r="Y32" s="15"/>
      <c r="Z32" s="17"/>
      <c r="AA32" s="15"/>
      <c r="AB32" s="15">
        <f t="shared" si="2"/>
        <v>10</v>
      </c>
      <c r="AC32" s="18">
        <f t="shared" si="3"/>
        <v>190</v>
      </c>
      <c r="AD32" s="19"/>
      <c r="AE32" s="20"/>
    </row>
    <row r="33" spans="1:31" ht="15" customHeight="1">
      <c r="A33" s="11">
        <v>28</v>
      </c>
      <c r="B33" s="12" t="s">
        <v>95</v>
      </c>
      <c r="C33" s="13" t="s">
        <v>96</v>
      </c>
      <c r="D33" s="12" t="s">
        <v>38</v>
      </c>
      <c r="E33" s="14">
        <v>450</v>
      </c>
      <c r="F33" s="14">
        <f t="shared" si="0"/>
        <v>225</v>
      </c>
      <c r="G33" s="14"/>
      <c r="H33" s="14"/>
      <c r="I33" s="14"/>
      <c r="J33" s="14"/>
      <c r="K33" s="15"/>
      <c r="L33" s="15"/>
      <c r="M33" s="15"/>
      <c r="N33" s="15"/>
      <c r="O33" s="15"/>
      <c r="P33" s="15">
        <f t="shared" si="1"/>
        <v>225</v>
      </c>
      <c r="Q33" s="15"/>
      <c r="R33" s="16">
        <v>10</v>
      </c>
      <c r="S33" s="15"/>
      <c r="T33" s="15"/>
      <c r="U33" s="15"/>
      <c r="V33" s="15"/>
      <c r="W33" s="15"/>
      <c r="X33" s="15"/>
      <c r="Y33" s="15"/>
      <c r="Z33" s="17"/>
      <c r="AA33" s="15"/>
      <c r="AB33" s="15">
        <f t="shared" si="2"/>
        <v>10</v>
      </c>
      <c r="AC33" s="18">
        <f t="shared" si="3"/>
        <v>215</v>
      </c>
      <c r="AD33" s="21"/>
      <c r="AE33" s="20"/>
    </row>
    <row r="34" spans="1:31" ht="15" customHeight="1">
      <c r="A34" s="11">
        <v>29</v>
      </c>
      <c r="B34" s="12" t="s">
        <v>97</v>
      </c>
      <c r="C34" s="13" t="s">
        <v>98</v>
      </c>
      <c r="D34" s="12" t="s">
        <v>45</v>
      </c>
      <c r="E34" s="14">
        <v>402.5</v>
      </c>
      <c r="F34" s="14">
        <f t="shared" si="0"/>
        <v>201.25</v>
      </c>
      <c r="G34" s="14"/>
      <c r="H34" s="14"/>
      <c r="I34" s="14"/>
      <c r="J34" s="14"/>
      <c r="K34" s="15"/>
      <c r="L34" s="15"/>
      <c r="M34" s="15"/>
      <c r="N34" s="15"/>
      <c r="O34" s="15"/>
      <c r="P34" s="15">
        <f t="shared" si="1"/>
        <v>201.25</v>
      </c>
      <c r="Q34" s="15"/>
      <c r="R34" s="16">
        <v>10</v>
      </c>
      <c r="S34" s="15"/>
      <c r="T34" s="15">
        <v>1.0901041666666667</v>
      </c>
      <c r="U34" s="15"/>
      <c r="V34" s="15"/>
      <c r="W34" s="15"/>
      <c r="X34" s="15"/>
      <c r="Y34" s="15"/>
      <c r="Z34" s="17"/>
      <c r="AA34" s="15"/>
      <c r="AB34" s="15">
        <f t="shared" si="2"/>
        <v>11.090104166666666</v>
      </c>
      <c r="AC34" s="18">
        <f t="shared" si="3"/>
        <v>190.15989583333334</v>
      </c>
      <c r="AD34" s="27"/>
      <c r="AE34" s="20"/>
    </row>
    <row r="35" spans="1:31" ht="15" customHeight="1">
      <c r="A35" s="11">
        <v>30</v>
      </c>
      <c r="B35" s="12" t="s">
        <v>99</v>
      </c>
      <c r="C35" s="13" t="s">
        <v>100</v>
      </c>
      <c r="D35" s="12" t="s">
        <v>45</v>
      </c>
      <c r="E35" s="14">
        <v>400</v>
      </c>
      <c r="F35" s="14">
        <f t="shared" si="0"/>
        <v>200</v>
      </c>
      <c r="G35" s="14"/>
      <c r="H35" s="14"/>
      <c r="I35" s="14"/>
      <c r="J35" s="14"/>
      <c r="K35" s="15"/>
      <c r="L35" s="15"/>
      <c r="M35" s="15"/>
      <c r="N35" s="15"/>
      <c r="O35" s="15"/>
      <c r="P35" s="15">
        <f t="shared" si="1"/>
        <v>200</v>
      </c>
      <c r="Q35" s="15"/>
      <c r="R35" s="16">
        <v>10</v>
      </c>
      <c r="S35" s="15"/>
      <c r="T35" s="15"/>
      <c r="U35" s="15"/>
      <c r="V35" s="15"/>
      <c r="W35" s="15"/>
      <c r="X35" s="15"/>
      <c r="Y35" s="15"/>
      <c r="Z35" s="17"/>
      <c r="AA35" s="15"/>
      <c r="AB35" s="15">
        <f t="shared" si="2"/>
        <v>10</v>
      </c>
      <c r="AC35" s="18">
        <f t="shared" si="3"/>
        <v>190</v>
      </c>
      <c r="AD35" s="21"/>
      <c r="AE35" s="20"/>
    </row>
    <row r="36" spans="1:31" ht="15" customHeight="1">
      <c r="A36" s="11">
        <v>31</v>
      </c>
      <c r="B36" s="12" t="s">
        <v>101</v>
      </c>
      <c r="C36" s="13" t="s">
        <v>102</v>
      </c>
      <c r="D36" s="12" t="s">
        <v>45</v>
      </c>
      <c r="E36" s="14">
        <v>340</v>
      </c>
      <c r="F36" s="14">
        <f t="shared" si="0"/>
        <v>170</v>
      </c>
      <c r="G36" s="14"/>
      <c r="H36" s="14"/>
      <c r="I36" s="14"/>
      <c r="J36" s="14"/>
      <c r="K36" s="15"/>
      <c r="L36" s="15"/>
      <c r="M36" s="15"/>
      <c r="N36" s="15"/>
      <c r="O36" s="15"/>
      <c r="P36" s="15">
        <f t="shared" si="1"/>
        <v>170</v>
      </c>
      <c r="Q36" s="15"/>
      <c r="R36" s="16">
        <v>10</v>
      </c>
      <c r="S36" s="15"/>
      <c r="T36" s="15"/>
      <c r="U36" s="15"/>
      <c r="V36" s="15"/>
      <c r="W36" s="15"/>
      <c r="X36" s="15"/>
      <c r="Y36" s="15"/>
      <c r="Z36" s="17"/>
      <c r="AA36" s="15"/>
      <c r="AB36" s="15">
        <f t="shared" si="2"/>
        <v>10</v>
      </c>
      <c r="AC36" s="18">
        <f t="shared" si="3"/>
        <v>160</v>
      </c>
      <c r="AD36" s="19"/>
      <c r="AE36" s="20"/>
    </row>
    <row r="37" spans="1:31" ht="15" customHeight="1">
      <c r="A37" s="11">
        <v>32</v>
      </c>
      <c r="B37" s="12" t="s">
        <v>103</v>
      </c>
      <c r="C37" s="13" t="s">
        <v>104</v>
      </c>
      <c r="D37" s="12" t="s">
        <v>35</v>
      </c>
      <c r="E37" s="14">
        <v>400</v>
      </c>
      <c r="F37" s="14">
        <f t="shared" si="0"/>
        <v>200</v>
      </c>
      <c r="G37" s="14"/>
      <c r="H37" s="14"/>
      <c r="I37" s="14"/>
      <c r="J37" s="14"/>
      <c r="K37" s="15"/>
      <c r="L37" s="15"/>
      <c r="M37" s="15"/>
      <c r="N37" s="15"/>
      <c r="O37" s="15"/>
      <c r="P37" s="15">
        <f t="shared" si="1"/>
        <v>200</v>
      </c>
      <c r="Q37" s="15"/>
      <c r="R37" s="16">
        <v>10</v>
      </c>
      <c r="S37" s="15"/>
      <c r="T37" s="15">
        <v>1.6944444444444444</v>
      </c>
      <c r="U37" s="15"/>
      <c r="V37" s="15"/>
      <c r="W37" s="15"/>
      <c r="X37" s="15"/>
      <c r="Y37" s="15"/>
      <c r="Z37" s="17"/>
      <c r="AA37" s="15"/>
      <c r="AB37" s="15">
        <f t="shared" si="2"/>
        <v>11.694444444444445</v>
      </c>
      <c r="AC37" s="18">
        <f t="shared" si="3"/>
        <v>188.30555555555554</v>
      </c>
      <c r="AD37" s="21"/>
      <c r="AE37" s="20"/>
    </row>
    <row r="38" spans="1:31" ht="15" customHeight="1">
      <c r="A38" s="11">
        <v>33</v>
      </c>
      <c r="B38" s="12" t="s">
        <v>105</v>
      </c>
      <c r="C38" s="13" t="s">
        <v>106</v>
      </c>
      <c r="D38" s="12" t="s">
        <v>86</v>
      </c>
      <c r="E38" s="14">
        <v>450</v>
      </c>
      <c r="F38" s="14">
        <f t="shared" si="0"/>
        <v>225</v>
      </c>
      <c r="G38" s="14"/>
      <c r="H38" s="14"/>
      <c r="I38" s="14"/>
      <c r="J38" s="14"/>
      <c r="K38" s="15"/>
      <c r="L38" s="15"/>
      <c r="M38" s="15"/>
      <c r="N38" s="15"/>
      <c r="O38" s="15"/>
      <c r="P38" s="15">
        <f t="shared" si="1"/>
        <v>225</v>
      </c>
      <c r="Q38" s="15"/>
      <c r="R38" s="16">
        <v>10</v>
      </c>
      <c r="S38" s="15"/>
      <c r="T38" s="15"/>
      <c r="U38" s="15"/>
      <c r="V38" s="15"/>
      <c r="W38" s="15"/>
      <c r="X38" s="15"/>
      <c r="Y38" s="15"/>
      <c r="Z38" s="17"/>
      <c r="AA38" s="15"/>
      <c r="AB38" s="15">
        <f t="shared" si="2"/>
        <v>10</v>
      </c>
      <c r="AC38" s="18">
        <f t="shared" si="3"/>
        <v>215</v>
      </c>
      <c r="AD38" s="21"/>
      <c r="AE38" s="20"/>
    </row>
    <row r="39" spans="1:31" ht="15" customHeight="1">
      <c r="A39" s="11">
        <v>34</v>
      </c>
      <c r="B39" s="12" t="s">
        <v>107</v>
      </c>
      <c r="C39" s="13" t="s">
        <v>108</v>
      </c>
      <c r="D39" s="12" t="s">
        <v>59</v>
      </c>
      <c r="E39" s="14">
        <v>500</v>
      </c>
      <c r="F39" s="14">
        <f t="shared" si="0"/>
        <v>250</v>
      </c>
      <c r="G39" s="14"/>
      <c r="H39" s="14"/>
      <c r="I39" s="14"/>
      <c r="J39" s="14"/>
      <c r="K39" s="15"/>
      <c r="L39" s="15"/>
      <c r="M39" s="15"/>
      <c r="N39" s="15"/>
      <c r="O39" s="15"/>
      <c r="P39" s="15">
        <f t="shared" si="1"/>
        <v>250</v>
      </c>
      <c r="Q39" s="15"/>
      <c r="R39" s="16">
        <v>10</v>
      </c>
      <c r="S39" s="15"/>
      <c r="T39" s="15"/>
      <c r="U39" s="15"/>
      <c r="V39" s="15"/>
      <c r="W39" s="15"/>
      <c r="X39" s="15"/>
      <c r="Y39" s="15"/>
      <c r="Z39" s="17"/>
      <c r="AA39" s="15"/>
      <c r="AB39" s="15">
        <f t="shared" si="2"/>
        <v>10</v>
      </c>
      <c r="AC39" s="18">
        <f t="shared" si="3"/>
        <v>240</v>
      </c>
      <c r="AD39" s="21"/>
      <c r="AE39" s="20"/>
    </row>
    <row r="40" spans="1:31" ht="15" customHeight="1">
      <c r="A40" s="11">
        <v>35</v>
      </c>
      <c r="B40" s="12" t="s">
        <v>109</v>
      </c>
      <c r="C40" s="13" t="s">
        <v>110</v>
      </c>
      <c r="D40" s="12" t="s">
        <v>45</v>
      </c>
      <c r="E40" s="14">
        <v>350</v>
      </c>
      <c r="F40" s="14">
        <f t="shared" si="0"/>
        <v>175</v>
      </c>
      <c r="G40" s="14"/>
      <c r="H40" s="14"/>
      <c r="I40" s="14"/>
      <c r="J40" s="14"/>
      <c r="K40" s="15"/>
      <c r="L40" s="15"/>
      <c r="M40" s="15"/>
      <c r="N40" s="15"/>
      <c r="O40" s="15"/>
      <c r="P40" s="15">
        <f t="shared" si="1"/>
        <v>175</v>
      </c>
      <c r="Q40" s="15"/>
      <c r="R40" s="16">
        <v>10</v>
      </c>
      <c r="S40" s="15"/>
      <c r="T40" s="15"/>
      <c r="U40" s="15"/>
      <c r="V40" s="15"/>
      <c r="W40" s="15"/>
      <c r="X40" s="15"/>
      <c r="Y40" s="15"/>
      <c r="Z40" s="17"/>
      <c r="AA40" s="15"/>
      <c r="AB40" s="15">
        <f t="shared" si="2"/>
        <v>10</v>
      </c>
      <c r="AC40" s="18">
        <f t="shared" si="3"/>
        <v>165</v>
      </c>
      <c r="AD40" s="21"/>
      <c r="AE40" s="20"/>
    </row>
    <row r="41" spans="1:31" ht="15" customHeight="1">
      <c r="A41" s="11">
        <v>36</v>
      </c>
      <c r="B41" s="12" t="s">
        <v>111</v>
      </c>
      <c r="C41" s="13" t="s">
        <v>112</v>
      </c>
      <c r="D41" s="12" t="s">
        <v>45</v>
      </c>
      <c r="E41" s="14">
        <v>400</v>
      </c>
      <c r="F41" s="14">
        <f t="shared" si="0"/>
        <v>200</v>
      </c>
      <c r="G41" s="14"/>
      <c r="H41" s="14"/>
      <c r="I41" s="14"/>
      <c r="J41" s="14"/>
      <c r="K41" s="15"/>
      <c r="L41" s="15"/>
      <c r="M41" s="15"/>
      <c r="N41" s="15"/>
      <c r="O41" s="15"/>
      <c r="P41" s="15">
        <f t="shared" si="1"/>
        <v>200</v>
      </c>
      <c r="Q41" s="15"/>
      <c r="R41" s="16">
        <v>10</v>
      </c>
      <c r="S41" s="15">
        <v>13.333333333333334</v>
      </c>
      <c r="T41" s="15">
        <v>0.55555555555555558</v>
      </c>
      <c r="U41" s="15"/>
      <c r="V41" s="15"/>
      <c r="W41" s="15"/>
      <c r="X41" s="15"/>
      <c r="Y41" s="15"/>
      <c r="Z41" s="17"/>
      <c r="AA41" s="15"/>
      <c r="AB41" s="15">
        <f t="shared" si="2"/>
        <v>23.888888888888893</v>
      </c>
      <c r="AC41" s="18">
        <f t="shared" si="3"/>
        <v>176.11111111111111</v>
      </c>
      <c r="AD41" s="21"/>
      <c r="AE41" s="20"/>
    </row>
    <row r="42" spans="1:31" ht="15" customHeight="1">
      <c r="A42" s="11">
        <v>37</v>
      </c>
      <c r="B42" s="12" t="s">
        <v>113</v>
      </c>
      <c r="C42" s="13" t="s">
        <v>114</v>
      </c>
      <c r="D42" s="12" t="s">
        <v>59</v>
      </c>
      <c r="E42" s="14">
        <v>340</v>
      </c>
      <c r="F42" s="14">
        <f t="shared" si="0"/>
        <v>170</v>
      </c>
      <c r="G42" s="14"/>
      <c r="H42" s="14"/>
      <c r="I42" s="14"/>
      <c r="J42" s="14"/>
      <c r="K42" s="15"/>
      <c r="L42" s="15"/>
      <c r="M42" s="15"/>
      <c r="N42" s="15"/>
      <c r="O42" s="15"/>
      <c r="P42" s="15">
        <f t="shared" si="1"/>
        <v>170</v>
      </c>
      <c r="Q42" s="15"/>
      <c r="R42" s="16"/>
      <c r="S42" s="15"/>
      <c r="T42" s="15"/>
      <c r="U42" s="15"/>
      <c r="V42" s="15"/>
      <c r="W42" s="15"/>
      <c r="X42" s="15"/>
      <c r="Y42" s="15"/>
      <c r="Z42" s="17"/>
      <c r="AA42" s="15"/>
      <c r="AB42" s="15">
        <f t="shared" si="2"/>
        <v>0</v>
      </c>
      <c r="AC42" s="18">
        <f t="shared" si="3"/>
        <v>170</v>
      </c>
      <c r="AD42" s="21"/>
      <c r="AE42" s="20"/>
    </row>
    <row r="43" spans="1:31" ht="15" customHeight="1">
      <c r="A43" s="11">
        <v>38</v>
      </c>
      <c r="B43" s="12" t="s">
        <v>115</v>
      </c>
      <c r="C43" s="13" t="s">
        <v>116</v>
      </c>
      <c r="D43" s="12" t="s">
        <v>59</v>
      </c>
      <c r="E43" s="14">
        <v>500</v>
      </c>
      <c r="F43" s="14">
        <f t="shared" si="0"/>
        <v>250</v>
      </c>
      <c r="G43" s="14"/>
      <c r="H43" s="14"/>
      <c r="I43" s="14"/>
      <c r="J43" s="14"/>
      <c r="K43" s="15"/>
      <c r="L43" s="15"/>
      <c r="M43" s="15"/>
      <c r="N43" s="15"/>
      <c r="O43" s="15"/>
      <c r="P43" s="15">
        <f t="shared" si="1"/>
        <v>250</v>
      </c>
      <c r="Q43" s="15"/>
      <c r="R43" s="16">
        <v>10</v>
      </c>
      <c r="S43" s="15"/>
      <c r="T43" s="15"/>
      <c r="U43" s="15"/>
      <c r="V43" s="15"/>
      <c r="W43" s="15"/>
      <c r="X43" s="15"/>
      <c r="Y43" s="15"/>
      <c r="Z43" s="17"/>
      <c r="AA43" s="15"/>
      <c r="AB43" s="15">
        <f t="shared" si="2"/>
        <v>10</v>
      </c>
      <c r="AC43" s="18">
        <f t="shared" si="3"/>
        <v>240</v>
      </c>
      <c r="AD43" s="21"/>
      <c r="AE43" s="20"/>
    </row>
    <row r="44" spans="1:31" ht="15" customHeight="1">
      <c r="A44" s="11">
        <v>39</v>
      </c>
      <c r="B44" s="12" t="s">
        <v>117</v>
      </c>
      <c r="C44" s="13" t="s">
        <v>118</v>
      </c>
      <c r="D44" s="12" t="s">
        <v>86</v>
      </c>
      <c r="E44" s="14">
        <v>700</v>
      </c>
      <c r="F44" s="14">
        <f t="shared" si="0"/>
        <v>350</v>
      </c>
      <c r="G44" s="14"/>
      <c r="H44" s="14"/>
      <c r="I44" s="14"/>
      <c r="J44" s="14"/>
      <c r="K44" s="15"/>
      <c r="L44" s="15"/>
      <c r="M44" s="15"/>
      <c r="N44" s="15"/>
      <c r="O44" s="15"/>
      <c r="P44" s="15">
        <f t="shared" si="1"/>
        <v>350</v>
      </c>
      <c r="Q44" s="15"/>
      <c r="R44" s="16">
        <v>10</v>
      </c>
      <c r="S44" s="15"/>
      <c r="T44" s="15"/>
      <c r="U44" s="15"/>
      <c r="V44" s="15"/>
      <c r="W44" s="15"/>
      <c r="X44" s="15"/>
      <c r="Y44" s="15"/>
      <c r="Z44" s="17"/>
      <c r="AA44" s="15"/>
      <c r="AB44" s="15">
        <f t="shared" si="2"/>
        <v>10</v>
      </c>
      <c r="AC44" s="18">
        <f t="shared" si="3"/>
        <v>340</v>
      </c>
      <c r="AD44" s="21"/>
      <c r="AE44" s="20"/>
    </row>
    <row r="45" spans="1:31" ht="15" customHeight="1">
      <c r="A45" s="11">
        <v>40</v>
      </c>
      <c r="B45" s="12" t="s">
        <v>119</v>
      </c>
      <c r="C45" s="13" t="s">
        <v>120</v>
      </c>
      <c r="D45" s="12" t="s">
        <v>35</v>
      </c>
      <c r="E45" s="14">
        <v>500</v>
      </c>
      <c r="F45" s="14">
        <f t="shared" si="0"/>
        <v>250</v>
      </c>
      <c r="G45" s="14"/>
      <c r="H45" s="14"/>
      <c r="I45" s="14"/>
      <c r="J45" s="14"/>
      <c r="K45" s="15"/>
      <c r="L45" s="15"/>
      <c r="M45" s="15"/>
      <c r="N45" s="15"/>
      <c r="O45" s="15"/>
      <c r="P45" s="15">
        <f t="shared" si="1"/>
        <v>250</v>
      </c>
      <c r="Q45" s="15"/>
      <c r="R45" s="16">
        <v>10</v>
      </c>
      <c r="S45" s="15"/>
      <c r="T45" s="15"/>
      <c r="U45" s="15"/>
      <c r="V45" s="15"/>
      <c r="W45" s="15"/>
      <c r="X45" s="15"/>
      <c r="Y45" s="15"/>
      <c r="Z45" s="17"/>
      <c r="AA45" s="15"/>
      <c r="AB45" s="15">
        <f t="shared" si="2"/>
        <v>10</v>
      </c>
      <c r="AC45" s="18">
        <f t="shared" si="3"/>
        <v>240</v>
      </c>
      <c r="AD45" s="21"/>
      <c r="AE45" s="20"/>
    </row>
    <row r="46" spans="1:31" ht="15" customHeight="1">
      <c r="A46" s="11">
        <v>41</v>
      </c>
      <c r="B46" s="12" t="s">
        <v>121</v>
      </c>
      <c r="C46" s="13" t="s">
        <v>122</v>
      </c>
      <c r="D46" s="12" t="s">
        <v>35</v>
      </c>
      <c r="E46" s="14">
        <v>450</v>
      </c>
      <c r="F46" s="14">
        <f t="shared" si="0"/>
        <v>225</v>
      </c>
      <c r="G46" s="14"/>
      <c r="H46" s="14"/>
      <c r="I46" s="14"/>
      <c r="J46" s="14"/>
      <c r="K46" s="15"/>
      <c r="L46" s="15"/>
      <c r="M46" s="15"/>
      <c r="N46" s="15"/>
      <c r="O46" s="15"/>
      <c r="P46" s="15">
        <f t="shared" si="1"/>
        <v>225</v>
      </c>
      <c r="Q46" s="15"/>
      <c r="R46" s="16">
        <v>10</v>
      </c>
      <c r="S46" s="15"/>
      <c r="T46" s="15">
        <v>0.9375</v>
      </c>
      <c r="U46" s="15"/>
      <c r="V46" s="15"/>
      <c r="W46" s="15"/>
      <c r="X46" s="15"/>
      <c r="Y46" s="15"/>
      <c r="Z46" s="17"/>
      <c r="AA46" s="15"/>
      <c r="AB46" s="15">
        <f t="shared" si="2"/>
        <v>10.9375</v>
      </c>
      <c r="AC46" s="18">
        <f t="shared" si="3"/>
        <v>214.0625</v>
      </c>
      <c r="AD46" s="21"/>
      <c r="AE46" s="20"/>
    </row>
    <row r="47" spans="1:31" ht="15" customHeight="1">
      <c r="A47" s="11">
        <v>42</v>
      </c>
      <c r="B47" s="12" t="s">
        <v>123</v>
      </c>
      <c r="C47" s="13" t="s">
        <v>124</v>
      </c>
      <c r="D47" s="12" t="s">
        <v>35</v>
      </c>
      <c r="E47" s="14">
        <v>350</v>
      </c>
      <c r="F47" s="14">
        <f t="shared" si="0"/>
        <v>175</v>
      </c>
      <c r="G47" s="14"/>
      <c r="H47" s="14"/>
      <c r="I47" s="14">
        <v>5.41</v>
      </c>
      <c r="J47" s="14"/>
      <c r="K47" s="15"/>
      <c r="L47" s="15"/>
      <c r="M47" s="15"/>
      <c r="N47" s="15"/>
      <c r="O47" s="15"/>
      <c r="P47" s="15">
        <f t="shared" si="1"/>
        <v>180.41</v>
      </c>
      <c r="Q47" s="15"/>
      <c r="R47" s="16">
        <v>10</v>
      </c>
      <c r="S47" s="15"/>
      <c r="T47" s="15">
        <v>0.72916666666666663</v>
      </c>
      <c r="U47" s="15"/>
      <c r="V47" s="15"/>
      <c r="W47" s="15"/>
      <c r="X47" s="15"/>
      <c r="Y47" s="15"/>
      <c r="Z47" s="17"/>
      <c r="AA47" s="15"/>
      <c r="AB47" s="15">
        <f t="shared" si="2"/>
        <v>10.729166666666666</v>
      </c>
      <c r="AC47" s="18">
        <f t="shared" si="3"/>
        <v>169.68083333333334</v>
      </c>
      <c r="AD47" s="21"/>
      <c r="AE47" s="20"/>
    </row>
    <row r="48" spans="1:31" ht="15" customHeight="1">
      <c r="A48" s="11">
        <v>43</v>
      </c>
      <c r="B48" s="12" t="s">
        <v>125</v>
      </c>
      <c r="C48" s="13" t="s">
        <v>126</v>
      </c>
      <c r="D48" s="12" t="s">
        <v>127</v>
      </c>
      <c r="E48" s="14">
        <v>500</v>
      </c>
      <c r="F48" s="14">
        <f t="shared" si="0"/>
        <v>250</v>
      </c>
      <c r="G48" s="14"/>
      <c r="H48" s="14"/>
      <c r="I48" s="14"/>
      <c r="J48" s="14"/>
      <c r="K48" s="15"/>
      <c r="L48" s="15"/>
      <c r="M48" s="15"/>
      <c r="N48" s="15"/>
      <c r="O48" s="15"/>
      <c r="P48" s="15">
        <f t="shared" si="1"/>
        <v>250</v>
      </c>
      <c r="Q48" s="15"/>
      <c r="R48" s="16">
        <v>10</v>
      </c>
      <c r="S48" s="15"/>
      <c r="T48" s="15"/>
      <c r="U48" s="15"/>
      <c r="V48" s="15"/>
      <c r="W48" s="15"/>
      <c r="X48" s="15"/>
      <c r="Y48" s="15"/>
      <c r="Z48" s="17"/>
      <c r="AA48" s="15">
        <v>17.05</v>
      </c>
      <c r="AB48" s="15">
        <f t="shared" si="2"/>
        <v>27.05</v>
      </c>
      <c r="AC48" s="18">
        <f t="shared" si="3"/>
        <v>222.95</v>
      </c>
      <c r="AD48" s="21"/>
      <c r="AE48" s="20"/>
    </row>
    <row r="49" spans="1:31" ht="15" customHeight="1">
      <c r="A49" s="11">
        <v>44</v>
      </c>
      <c r="B49" s="12" t="s">
        <v>128</v>
      </c>
      <c r="C49" s="13" t="s">
        <v>129</v>
      </c>
      <c r="D49" s="12" t="s">
        <v>38</v>
      </c>
      <c r="E49" s="14">
        <v>800</v>
      </c>
      <c r="F49" s="14">
        <f t="shared" si="0"/>
        <v>400</v>
      </c>
      <c r="G49" s="14"/>
      <c r="H49" s="14"/>
      <c r="I49" s="14"/>
      <c r="J49" s="14"/>
      <c r="K49" s="15"/>
      <c r="L49" s="15"/>
      <c r="M49" s="15"/>
      <c r="N49" s="15"/>
      <c r="O49" s="15"/>
      <c r="P49" s="15">
        <f t="shared" si="1"/>
        <v>400</v>
      </c>
      <c r="Q49" s="15"/>
      <c r="R49" s="16">
        <v>10</v>
      </c>
      <c r="S49" s="15"/>
      <c r="T49" s="15">
        <v>4.5</v>
      </c>
      <c r="U49" s="15"/>
      <c r="V49" s="15"/>
      <c r="W49" s="15"/>
      <c r="X49" s="15"/>
      <c r="Y49" s="15"/>
      <c r="Z49" s="17"/>
      <c r="AA49" s="15"/>
      <c r="AB49" s="15">
        <f t="shared" si="2"/>
        <v>14.5</v>
      </c>
      <c r="AC49" s="18">
        <f t="shared" si="3"/>
        <v>385.5</v>
      </c>
      <c r="AD49" s="21"/>
      <c r="AE49" s="20"/>
    </row>
    <row r="50" spans="1:31" ht="15" customHeight="1">
      <c r="A50" s="11">
        <v>45</v>
      </c>
      <c r="B50" s="12" t="s">
        <v>130</v>
      </c>
      <c r="C50" s="13" t="s">
        <v>131</v>
      </c>
      <c r="D50" s="12" t="s">
        <v>45</v>
      </c>
      <c r="E50" s="14">
        <v>350</v>
      </c>
      <c r="F50" s="14">
        <f t="shared" si="0"/>
        <v>175</v>
      </c>
      <c r="G50" s="14"/>
      <c r="H50" s="14"/>
      <c r="I50" s="14"/>
      <c r="J50" s="14"/>
      <c r="K50" s="15"/>
      <c r="L50" s="15"/>
      <c r="M50" s="15"/>
      <c r="N50" s="15"/>
      <c r="O50" s="15"/>
      <c r="P50" s="15">
        <f t="shared" si="1"/>
        <v>175</v>
      </c>
      <c r="Q50" s="15"/>
      <c r="R50" s="16">
        <v>10</v>
      </c>
      <c r="S50" s="15"/>
      <c r="T50" s="15">
        <v>0.3888888888888889</v>
      </c>
      <c r="U50" s="15"/>
      <c r="V50" s="15"/>
      <c r="W50" s="15"/>
      <c r="X50" s="15"/>
      <c r="Y50" s="15"/>
      <c r="Z50" s="17"/>
      <c r="AA50" s="15"/>
      <c r="AB50" s="15">
        <f t="shared" si="2"/>
        <v>10.388888888888889</v>
      </c>
      <c r="AC50" s="18">
        <f t="shared" si="3"/>
        <v>164.61111111111111</v>
      </c>
      <c r="AD50" s="25"/>
      <c r="AE50" s="20"/>
    </row>
    <row r="51" spans="1:31" ht="15" customHeight="1">
      <c r="A51" s="11">
        <v>46</v>
      </c>
      <c r="B51" s="12" t="s">
        <v>132</v>
      </c>
      <c r="C51" s="13" t="s">
        <v>133</v>
      </c>
      <c r="D51" s="12" t="s">
        <v>45</v>
      </c>
      <c r="E51" s="14">
        <v>350</v>
      </c>
      <c r="F51" s="14">
        <f t="shared" si="0"/>
        <v>175</v>
      </c>
      <c r="G51" s="14"/>
      <c r="H51" s="14"/>
      <c r="I51" s="14"/>
      <c r="J51" s="14"/>
      <c r="K51" s="15"/>
      <c r="L51" s="15"/>
      <c r="M51" s="15"/>
      <c r="N51" s="15"/>
      <c r="O51" s="15"/>
      <c r="P51" s="15">
        <f t="shared" si="1"/>
        <v>175</v>
      </c>
      <c r="Q51" s="15"/>
      <c r="R51" s="16">
        <v>10</v>
      </c>
      <c r="S51" s="15"/>
      <c r="T51" s="15"/>
      <c r="U51" s="15"/>
      <c r="V51" s="15"/>
      <c r="W51" s="15"/>
      <c r="X51" s="15"/>
      <c r="Y51" s="15"/>
      <c r="Z51" s="17"/>
      <c r="AA51" s="15"/>
      <c r="AB51" s="15">
        <f t="shared" si="2"/>
        <v>10</v>
      </c>
      <c r="AC51" s="18">
        <f t="shared" si="3"/>
        <v>165</v>
      </c>
      <c r="AD51" s="21"/>
      <c r="AE51" s="20"/>
    </row>
    <row r="52" spans="1:31" ht="15" customHeight="1">
      <c r="A52" s="11">
        <v>47</v>
      </c>
      <c r="B52" s="12" t="s">
        <v>134</v>
      </c>
      <c r="C52" s="13" t="s">
        <v>135</v>
      </c>
      <c r="D52" s="12" t="s">
        <v>35</v>
      </c>
      <c r="E52" s="14">
        <v>517.5</v>
      </c>
      <c r="F52" s="14">
        <f t="shared" si="0"/>
        <v>258.75</v>
      </c>
      <c r="G52" s="14"/>
      <c r="H52" s="14"/>
      <c r="I52" s="14"/>
      <c r="J52" s="14"/>
      <c r="K52" s="15"/>
      <c r="L52" s="15"/>
      <c r="M52" s="15"/>
      <c r="N52" s="15"/>
      <c r="O52" s="15"/>
      <c r="P52" s="15">
        <f t="shared" si="1"/>
        <v>258.75</v>
      </c>
      <c r="Q52" s="15"/>
      <c r="R52" s="16">
        <v>10</v>
      </c>
      <c r="S52" s="15"/>
      <c r="T52" s="15"/>
      <c r="U52" s="15"/>
      <c r="V52" s="15"/>
      <c r="W52" s="15"/>
      <c r="X52" s="15"/>
      <c r="Y52" s="15"/>
      <c r="Z52" s="17"/>
      <c r="AA52" s="15"/>
      <c r="AB52" s="15">
        <f t="shared" si="2"/>
        <v>10</v>
      </c>
      <c r="AC52" s="18">
        <f t="shared" si="3"/>
        <v>248.75</v>
      </c>
      <c r="AD52" s="21"/>
      <c r="AE52" s="20"/>
    </row>
    <row r="53" spans="1:31" ht="15" customHeight="1">
      <c r="A53" s="11">
        <v>48</v>
      </c>
      <c r="B53" s="12" t="s">
        <v>136</v>
      </c>
      <c r="C53" s="13" t="s">
        <v>137</v>
      </c>
      <c r="D53" s="12" t="s">
        <v>59</v>
      </c>
      <c r="E53" s="14">
        <v>517.5</v>
      </c>
      <c r="F53" s="14">
        <f t="shared" si="0"/>
        <v>258.75</v>
      </c>
      <c r="G53" s="14"/>
      <c r="H53" s="14"/>
      <c r="I53" s="14"/>
      <c r="J53" s="14"/>
      <c r="K53" s="15"/>
      <c r="L53" s="15"/>
      <c r="M53" s="15"/>
      <c r="N53" s="15"/>
      <c r="O53" s="15"/>
      <c r="P53" s="15">
        <f t="shared" si="1"/>
        <v>258.75</v>
      </c>
      <c r="Q53" s="15"/>
      <c r="R53" s="16">
        <v>10</v>
      </c>
      <c r="S53" s="15"/>
      <c r="T53" s="15">
        <v>4.0968749999999998</v>
      </c>
      <c r="U53" s="15"/>
      <c r="V53" s="15"/>
      <c r="W53" s="15"/>
      <c r="X53" s="15"/>
      <c r="Y53" s="15"/>
      <c r="Z53" s="17"/>
      <c r="AA53" s="15"/>
      <c r="AB53" s="15">
        <f t="shared" si="2"/>
        <v>14.096875000000001</v>
      </c>
      <c r="AC53" s="18">
        <f t="shared" si="3"/>
        <v>244.65312499999999</v>
      </c>
      <c r="AD53" s="21"/>
      <c r="AE53" s="20"/>
    </row>
    <row r="54" spans="1:31" ht="15" customHeight="1">
      <c r="A54" s="11">
        <v>49</v>
      </c>
      <c r="B54" s="12" t="s">
        <v>138</v>
      </c>
      <c r="C54" s="13" t="s">
        <v>139</v>
      </c>
      <c r="D54" s="12" t="s">
        <v>45</v>
      </c>
      <c r="E54" s="14">
        <v>450</v>
      </c>
      <c r="F54" s="14">
        <f t="shared" si="0"/>
        <v>225</v>
      </c>
      <c r="G54" s="14"/>
      <c r="H54" s="14"/>
      <c r="I54" s="14"/>
      <c r="J54" s="14"/>
      <c r="K54" s="15"/>
      <c r="L54" s="15"/>
      <c r="M54" s="15"/>
      <c r="N54" s="15"/>
      <c r="O54" s="15"/>
      <c r="P54" s="15">
        <f t="shared" si="1"/>
        <v>225</v>
      </c>
      <c r="Q54" s="15"/>
      <c r="R54" s="16">
        <v>10</v>
      </c>
      <c r="S54" s="15"/>
      <c r="T54" s="15"/>
      <c r="U54" s="15"/>
      <c r="V54" s="15"/>
      <c r="W54" s="15"/>
      <c r="X54" s="15"/>
      <c r="Y54" s="15"/>
      <c r="Z54" s="17"/>
      <c r="AA54" s="15"/>
      <c r="AB54" s="15">
        <f t="shared" si="2"/>
        <v>10</v>
      </c>
      <c r="AC54" s="18">
        <f t="shared" si="3"/>
        <v>215</v>
      </c>
      <c r="AD54" s="21"/>
      <c r="AE54" s="20"/>
    </row>
    <row r="55" spans="1:31" ht="15" customHeight="1">
      <c r="A55" s="11">
        <v>50</v>
      </c>
      <c r="B55" s="12" t="s">
        <v>140</v>
      </c>
      <c r="C55" s="13" t="s">
        <v>141</v>
      </c>
      <c r="D55" s="12" t="s">
        <v>45</v>
      </c>
      <c r="E55" s="14">
        <v>450</v>
      </c>
      <c r="F55" s="14">
        <f t="shared" si="0"/>
        <v>225</v>
      </c>
      <c r="G55" s="14"/>
      <c r="H55" s="14"/>
      <c r="I55" s="14"/>
      <c r="J55" s="14"/>
      <c r="K55" s="15"/>
      <c r="L55" s="15"/>
      <c r="M55" s="15"/>
      <c r="N55" s="15"/>
      <c r="O55" s="15"/>
      <c r="P55" s="15">
        <f t="shared" si="1"/>
        <v>225</v>
      </c>
      <c r="Q55" s="15"/>
      <c r="R55" s="16">
        <v>10</v>
      </c>
      <c r="S55" s="15">
        <v>15</v>
      </c>
      <c r="T55" s="15"/>
      <c r="U55" s="15"/>
      <c r="V55" s="15"/>
      <c r="W55" s="15"/>
      <c r="X55" s="15"/>
      <c r="Y55" s="15"/>
      <c r="Z55" s="17"/>
      <c r="AA55" s="15"/>
      <c r="AB55" s="15">
        <f t="shared" si="2"/>
        <v>25</v>
      </c>
      <c r="AC55" s="18">
        <f t="shared" si="3"/>
        <v>200</v>
      </c>
      <c r="AD55" s="21"/>
      <c r="AE55" s="20"/>
    </row>
    <row r="56" spans="1:31" ht="15" customHeight="1">
      <c r="A56" s="11">
        <v>51</v>
      </c>
      <c r="B56" s="12" t="s">
        <v>142</v>
      </c>
      <c r="C56" s="13" t="s">
        <v>143</v>
      </c>
      <c r="D56" s="12" t="s">
        <v>56</v>
      </c>
      <c r="E56" s="14">
        <v>340</v>
      </c>
      <c r="F56" s="14">
        <f t="shared" si="0"/>
        <v>170</v>
      </c>
      <c r="G56" s="14"/>
      <c r="H56" s="14"/>
      <c r="I56" s="14"/>
      <c r="J56" s="14"/>
      <c r="K56" s="15"/>
      <c r="L56" s="15"/>
      <c r="M56" s="15"/>
      <c r="N56" s="15"/>
      <c r="O56" s="15"/>
      <c r="P56" s="15">
        <f t="shared" si="1"/>
        <v>170</v>
      </c>
      <c r="Q56" s="15"/>
      <c r="R56" s="16"/>
      <c r="S56" s="15"/>
      <c r="T56" s="15"/>
      <c r="U56" s="15"/>
      <c r="V56" s="15"/>
      <c r="W56" s="15"/>
      <c r="X56" s="15"/>
      <c r="Y56" s="15"/>
      <c r="Z56" s="17"/>
      <c r="AA56" s="15"/>
      <c r="AB56" s="15">
        <f t="shared" si="2"/>
        <v>0</v>
      </c>
      <c r="AC56" s="18">
        <f t="shared" si="3"/>
        <v>170</v>
      </c>
      <c r="AD56" s="21"/>
      <c r="AE56" s="20"/>
    </row>
    <row r="57" spans="1:31" ht="15" customHeight="1">
      <c r="A57" s="11">
        <v>52</v>
      </c>
      <c r="B57" s="12" t="s">
        <v>144</v>
      </c>
      <c r="C57" s="13" t="s">
        <v>145</v>
      </c>
      <c r="D57" s="12" t="s">
        <v>35</v>
      </c>
      <c r="E57" s="14">
        <v>344.59</v>
      </c>
      <c r="F57" s="14">
        <f t="shared" si="0"/>
        <v>172.29499999999999</v>
      </c>
      <c r="G57" s="14"/>
      <c r="H57" s="14"/>
      <c r="I57" s="14"/>
      <c r="J57" s="14"/>
      <c r="K57" s="15"/>
      <c r="L57" s="15"/>
      <c r="M57" s="15"/>
      <c r="N57" s="15"/>
      <c r="O57" s="15"/>
      <c r="P57" s="15">
        <f t="shared" si="1"/>
        <v>172.29499999999999</v>
      </c>
      <c r="Q57" s="15"/>
      <c r="R57" s="16">
        <v>10</v>
      </c>
      <c r="S57" s="15"/>
      <c r="T57" s="15">
        <v>0.94958333333333333</v>
      </c>
      <c r="U57" s="15"/>
      <c r="V57" s="15"/>
      <c r="W57" s="15"/>
      <c r="X57" s="15"/>
      <c r="Y57" s="15"/>
      <c r="Z57" s="17"/>
      <c r="AA57" s="15"/>
      <c r="AB57" s="15">
        <f t="shared" si="2"/>
        <v>10.949583333333333</v>
      </c>
      <c r="AC57" s="18">
        <f t="shared" si="3"/>
        <v>161.34541666666667</v>
      </c>
      <c r="AD57" s="21"/>
      <c r="AE57" s="20"/>
    </row>
    <row r="58" spans="1:31" ht="15" customHeight="1">
      <c r="A58" s="11">
        <v>53</v>
      </c>
      <c r="B58" s="12" t="s">
        <v>146</v>
      </c>
      <c r="C58" s="13" t="s">
        <v>147</v>
      </c>
      <c r="D58" s="12" t="s">
        <v>45</v>
      </c>
      <c r="E58" s="14">
        <v>350</v>
      </c>
      <c r="F58" s="14">
        <f t="shared" si="0"/>
        <v>175</v>
      </c>
      <c r="G58" s="14"/>
      <c r="H58" s="14"/>
      <c r="I58" s="14"/>
      <c r="J58" s="14"/>
      <c r="K58" s="15"/>
      <c r="L58" s="15"/>
      <c r="M58" s="15"/>
      <c r="N58" s="15"/>
      <c r="O58" s="15"/>
      <c r="P58" s="15">
        <f t="shared" si="1"/>
        <v>175</v>
      </c>
      <c r="Q58" s="15"/>
      <c r="R58" s="16"/>
      <c r="S58" s="15"/>
      <c r="T58" s="15">
        <v>0.41319444444444448</v>
      </c>
      <c r="U58" s="15"/>
      <c r="V58" s="15"/>
      <c r="W58" s="15"/>
      <c r="X58" s="15"/>
      <c r="Y58" s="15"/>
      <c r="Z58" s="17"/>
      <c r="AA58" s="15"/>
      <c r="AB58" s="15">
        <f t="shared" si="2"/>
        <v>0.41319444444444448</v>
      </c>
      <c r="AC58" s="18">
        <f t="shared" si="3"/>
        <v>174.58680555555554</v>
      </c>
      <c r="AD58" s="21"/>
      <c r="AE58" s="20"/>
    </row>
    <row r="59" spans="1:31" ht="15" customHeight="1">
      <c r="A59" s="11">
        <v>54</v>
      </c>
      <c r="B59" s="12" t="s">
        <v>148</v>
      </c>
      <c r="C59" s="13" t="s">
        <v>149</v>
      </c>
      <c r="D59" s="12" t="s">
        <v>45</v>
      </c>
      <c r="E59" s="14">
        <v>400</v>
      </c>
      <c r="F59" s="14">
        <f t="shared" si="0"/>
        <v>200</v>
      </c>
      <c r="G59" s="14"/>
      <c r="H59" s="14"/>
      <c r="I59" s="14"/>
      <c r="J59" s="14"/>
      <c r="K59" s="15"/>
      <c r="L59" s="15"/>
      <c r="M59" s="15"/>
      <c r="N59" s="15"/>
      <c r="O59" s="15"/>
      <c r="P59" s="15">
        <f t="shared" si="1"/>
        <v>200</v>
      </c>
      <c r="Q59" s="15"/>
      <c r="R59" s="16">
        <v>10</v>
      </c>
      <c r="S59" s="15">
        <v>13.333333333333334</v>
      </c>
      <c r="T59" s="15">
        <v>2.333333333333333</v>
      </c>
      <c r="U59" s="15"/>
      <c r="V59" s="15"/>
      <c r="W59" s="15"/>
      <c r="X59" s="15"/>
      <c r="Y59" s="15"/>
      <c r="Z59" s="17"/>
      <c r="AA59" s="15"/>
      <c r="AB59" s="15">
        <f t="shared" si="2"/>
        <v>25.666666666666668</v>
      </c>
      <c r="AC59" s="18">
        <f t="shared" si="3"/>
        <v>174.33333333333334</v>
      </c>
      <c r="AD59" s="21"/>
      <c r="AE59" s="20"/>
    </row>
    <row r="60" spans="1:31" ht="15" customHeight="1">
      <c r="A60" s="11">
        <v>55</v>
      </c>
      <c r="B60" s="12" t="s">
        <v>150</v>
      </c>
      <c r="C60" s="13" t="s">
        <v>151</v>
      </c>
      <c r="D60" s="12" t="s">
        <v>59</v>
      </c>
      <c r="E60" s="14">
        <v>450</v>
      </c>
      <c r="F60" s="14">
        <f t="shared" si="0"/>
        <v>225</v>
      </c>
      <c r="G60" s="14"/>
      <c r="H60" s="14"/>
      <c r="I60" s="14"/>
      <c r="J60" s="14"/>
      <c r="K60" s="15"/>
      <c r="L60" s="15"/>
      <c r="M60" s="15"/>
      <c r="N60" s="15"/>
      <c r="O60" s="15"/>
      <c r="P60" s="15">
        <f t="shared" si="1"/>
        <v>225</v>
      </c>
      <c r="Q60" s="15"/>
      <c r="R60" s="16">
        <v>10</v>
      </c>
      <c r="S60" s="15"/>
      <c r="T60" s="15"/>
      <c r="U60" s="15"/>
      <c r="V60" s="15"/>
      <c r="W60" s="15"/>
      <c r="X60" s="15"/>
      <c r="Y60" s="15"/>
      <c r="Z60" s="17"/>
      <c r="AA60" s="15"/>
      <c r="AB60" s="15">
        <f t="shared" si="2"/>
        <v>10</v>
      </c>
      <c r="AC60" s="18">
        <f t="shared" si="3"/>
        <v>215</v>
      </c>
      <c r="AD60" s="28"/>
      <c r="AE60" s="20"/>
    </row>
    <row r="61" spans="1:31" ht="15" customHeight="1">
      <c r="A61" s="11">
        <v>56</v>
      </c>
      <c r="B61" s="12" t="s">
        <v>152</v>
      </c>
      <c r="C61" s="13" t="s">
        <v>153</v>
      </c>
      <c r="D61" s="12" t="s">
        <v>86</v>
      </c>
      <c r="E61" s="14">
        <v>500</v>
      </c>
      <c r="F61" s="14">
        <f t="shared" si="0"/>
        <v>250</v>
      </c>
      <c r="G61" s="14"/>
      <c r="H61" s="14"/>
      <c r="I61" s="14"/>
      <c r="J61" s="14"/>
      <c r="K61" s="15"/>
      <c r="L61" s="15"/>
      <c r="M61" s="15"/>
      <c r="N61" s="15"/>
      <c r="O61" s="15"/>
      <c r="P61" s="15">
        <f t="shared" si="1"/>
        <v>250</v>
      </c>
      <c r="Q61" s="15"/>
      <c r="R61" s="16">
        <v>10</v>
      </c>
      <c r="S61" s="15"/>
      <c r="T61" s="15"/>
      <c r="U61" s="15"/>
      <c r="V61" s="15"/>
      <c r="W61" s="15"/>
      <c r="X61" s="15"/>
      <c r="Y61" s="15"/>
      <c r="Z61" s="17"/>
      <c r="AA61" s="15"/>
      <c r="AB61" s="15">
        <f t="shared" si="2"/>
        <v>10</v>
      </c>
      <c r="AC61" s="18">
        <f t="shared" si="3"/>
        <v>240</v>
      </c>
      <c r="AD61" s="19"/>
      <c r="AE61" s="20"/>
    </row>
    <row r="62" spans="1:31" ht="15" customHeight="1">
      <c r="A62" s="11">
        <v>57</v>
      </c>
      <c r="B62" s="12" t="s">
        <v>154</v>
      </c>
      <c r="C62" s="13" t="s">
        <v>155</v>
      </c>
      <c r="D62" s="12" t="s">
        <v>38</v>
      </c>
      <c r="E62" s="14">
        <v>700</v>
      </c>
      <c r="F62" s="14">
        <f t="shared" si="0"/>
        <v>350</v>
      </c>
      <c r="G62" s="14"/>
      <c r="H62" s="14"/>
      <c r="I62" s="14"/>
      <c r="J62" s="14"/>
      <c r="K62" s="15"/>
      <c r="L62" s="15"/>
      <c r="M62" s="15"/>
      <c r="N62" s="15"/>
      <c r="O62" s="15"/>
      <c r="P62" s="15">
        <f t="shared" si="1"/>
        <v>350</v>
      </c>
      <c r="Q62" s="15"/>
      <c r="R62" s="16">
        <v>10</v>
      </c>
      <c r="S62" s="15"/>
      <c r="T62" s="15"/>
      <c r="U62" s="15"/>
      <c r="V62" s="15"/>
      <c r="W62" s="15"/>
      <c r="X62" s="15"/>
      <c r="Y62" s="15"/>
      <c r="Z62" s="17">
        <v>30.07</v>
      </c>
      <c r="AA62" s="15"/>
      <c r="AB62" s="15">
        <f t="shared" si="2"/>
        <v>40.07</v>
      </c>
      <c r="AC62" s="18">
        <f t="shared" si="3"/>
        <v>309.93</v>
      </c>
      <c r="AD62" s="29"/>
      <c r="AE62" s="21"/>
    </row>
    <row r="63" spans="1:31" ht="15" customHeight="1">
      <c r="A63" s="11">
        <v>58</v>
      </c>
      <c r="B63" s="12" t="s">
        <v>156</v>
      </c>
      <c r="C63" s="13" t="s">
        <v>157</v>
      </c>
      <c r="D63" s="12" t="s">
        <v>86</v>
      </c>
      <c r="E63" s="14">
        <v>517.5</v>
      </c>
      <c r="F63" s="14">
        <f t="shared" si="0"/>
        <v>258.75</v>
      </c>
      <c r="G63" s="14"/>
      <c r="H63" s="14"/>
      <c r="I63" s="14"/>
      <c r="J63" s="14"/>
      <c r="K63" s="15"/>
      <c r="L63" s="15"/>
      <c r="M63" s="15"/>
      <c r="N63" s="15"/>
      <c r="O63" s="15"/>
      <c r="P63" s="15">
        <f t="shared" si="1"/>
        <v>258.75</v>
      </c>
      <c r="Q63" s="15"/>
      <c r="R63" s="16">
        <v>10</v>
      </c>
      <c r="S63" s="15"/>
      <c r="T63" s="15"/>
      <c r="U63" s="15"/>
      <c r="V63" s="15"/>
      <c r="W63" s="15"/>
      <c r="X63" s="15"/>
      <c r="Y63" s="15"/>
      <c r="Z63" s="17"/>
      <c r="AA63" s="15"/>
      <c r="AB63" s="15">
        <f t="shared" si="2"/>
        <v>10</v>
      </c>
      <c r="AC63" s="18">
        <f t="shared" si="3"/>
        <v>248.75</v>
      </c>
      <c r="AD63" s="21"/>
      <c r="AE63" s="20"/>
    </row>
    <row r="64" spans="1:31" ht="15" customHeight="1">
      <c r="A64" s="11">
        <v>59</v>
      </c>
      <c r="B64" s="12" t="s">
        <v>158</v>
      </c>
      <c r="C64" s="13" t="s">
        <v>159</v>
      </c>
      <c r="D64" s="12" t="s">
        <v>77</v>
      </c>
      <c r="E64" s="14">
        <v>350</v>
      </c>
      <c r="F64" s="14">
        <f t="shared" si="0"/>
        <v>175</v>
      </c>
      <c r="G64" s="14"/>
      <c r="H64" s="14"/>
      <c r="I64" s="14"/>
      <c r="J64" s="14"/>
      <c r="K64" s="15"/>
      <c r="L64" s="15"/>
      <c r="M64" s="15"/>
      <c r="N64" s="15"/>
      <c r="O64" s="15"/>
      <c r="P64" s="15">
        <f t="shared" si="1"/>
        <v>175</v>
      </c>
      <c r="Q64" s="15"/>
      <c r="R64" s="16">
        <v>10</v>
      </c>
      <c r="S64" s="15"/>
      <c r="T64" s="15"/>
      <c r="U64" s="15"/>
      <c r="V64" s="15"/>
      <c r="W64" s="15"/>
      <c r="X64" s="15"/>
      <c r="Y64" s="15"/>
      <c r="Z64" s="17"/>
      <c r="AA64" s="15"/>
      <c r="AB64" s="15">
        <f t="shared" si="2"/>
        <v>10</v>
      </c>
      <c r="AC64" s="18">
        <f t="shared" si="3"/>
        <v>165</v>
      </c>
      <c r="AD64" s="21"/>
      <c r="AE64" s="20"/>
    </row>
    <row r="65" spans="1:31" ht="15" customHeight="1">
      <c r="A65" s="11">
        <v>60</v>
      </c>
      <c r="B65" s="12" t="s">
        <v>160</v>
      </c>
      <c r="C65" s="13" t="s">
        <v>161</v>
      </c>
      <c r="D65" s="12" t="s">
        <v>45</v>
      </c>
      <c r="E65" s="14">
        <v>517.5</v>
      </c>
      <c r="F65" s="14">
        <f t="shared" si="0"/>
        <v>258.75</v>
      </c>
      <c r="G65" s="14"/>
      <c r="H65" s="14"/>
      <c r="I65" s="14"/>
      <c r="J65" s="14"/>
      <c r="K65" s="15"/>
      <c r="L65" s="15"/>
      <c r="M65" s="15"/>
      <c r="N65" s="15"/>
      <c r="O65" s="15"/>
      <c r="P65" s="15">
        <f t="shared" si="1"/>
        <v>258.75</v>
      </c>
      <c r="Q65" s="15"/>
      <c r="R65" s="16">
        <v>10</v>
      </c>
      <c r="S65" s="15"/>
      <c r="T65" s="15"/>
      <c r="U65" s="15"/>
      <c r="V65" s="15"/>
      <c r="W65" s="15"/>
      <c r="X65" s="15"/>
      <c r="Y65" s="15"/>
      <c r="Z65" s="17"/>
      <c r="AA65" s="15"/>
      <c r="AB65" s="15">
        <f t="shared" si="2"/>
        <v>10</v>
      </c>
      <c r="AC65" s="18">
        <f t="shared" si="3"/>
        <v>248.75</v>
      </c>
      <c r="AD65" s="21"/>
      <c r="AE65" s="20"/>
    </row>
    <row r="66" spans="1:31" ht="15" customHeight="1">
      <c r="A66" s="11">
        <v>61</v>
      </c>
      <c r="B66" s="12" t="s">
        <v>162</v>
      </c>
      <c r="C66" s="13" t="s">
        <v>163</v>
      </c>
      <c r="D66" s="12" t="s">
        <v>164</v>
      </c>
      <c r="E66" s="14">
        <v>500</v>
      </c>
      <c r="F66" s="14">
        <f t="shared" si="0"/>
        <v>250</v>
      </c>
      <c r="G66" s="14"/>
      <c r="H66" s="14"/>
      <c r="I66" s="14"/>
      <c r="J66" s="14"/>
      <c r="K66" s="15"/>
      <c r="L66" s="15"/>
      <c r="M66" s="15"/>
      <c r="N66" s="15"/>
      <c r="O66" s="15"/>
      <c r="P66" s="15">
        <f t="shared" si="1"/>
        <v>250</v>
      </c>
      <c r="Q66" s="15"/>
      <c r="R66" s="16">
        <v>10</v>
      </c>
      <c r="S66" s="15"/>
      <c r="T66" s="15">
        <v>4.166666666666667</v>
      </c>
      <c r="U66" s="15"/>
      <c r="V66" s="15"/>
      <c r="W66" s="15"/>
      <c r="X66" s="15"/>
      <c r="Y66" s="15"/>
      <c r="Z66" s="17"/>
      <c r="AA66" s="15"/>
      <c r="AB66" s="15">
        <f t="shared" si="2"/>
        <v>14.166666666666668</v>
      </c>
      <c r="AC66" s="18">
        <f t="shared" si="3"/>
        <v>235.83333333333334</v>
      </c>
      <c r="AD66" s="21"/>
      <c r="AE66" s="20"/>
    </row>
    <row r="67" spans="1:31" ht="15" customHeight="1">
      <c r="A67" s="11">
        <v>62</v>
      </c>
      <c r="B67" s="12" t="s">
        <v>165</v>
      </c>
      <c r="C67" s="13" t="s">
        <v>166</v>
      </c>
      <c r="D67" s="12" t="s">
        <v>35</v>
      </c>
      <c r="E67" s="14">
        <v>344.59</v>
      </c>
      <c r="F67" s="14">
        <f t="shared" si="0"/>
        <v>172.29499999999999</v>
      </c>
      <c r="G67" s="14"/>
      <c r="H67" s="14"/>
      <c r="I67" s="14"/>
      <c r="J67" s="14"/>
      <c r="K67" s="15"/>
      <c r="L67" s="15"/>
      <c r="M67" s="15"/>
      <c r="N67" s="15"/>
      <c r="O67" s="15"/>
      <c r="P67" s="15">
        <f t="shared" si="1"/>
        <v>172.29499999999999</v>
      </c>
      <c r="Q67" s="15"/>
      <c r="R67" s="16">
        <v>10</v>
      </c>
      <c r="S67" s="15">
        <v>10.6</v>
      </c>
      <c r="T67" s="15"/>
      <c r="U67" s="15"/>
      <c r="V67" s="15"/>
      <c r="W67" s="15"/>
      <c r="X67" s="15"/>
      <c r="Y67" s="15"/>
      <c r="Z67" s="17"/>
      <c r="AA67" s="15"/>
      <c r="AB67" s="15">
        <f t="shared" si="2"/>
        <v>20.6</v>
      </c>
      <c r="AC67" s="18">
        <f t="shared" si="3"/>
        <v>151.69499999999999</v>
      </c>
      <c r="AD67" s="21"/>
      <c r="AE67" s="20"/>
    </row>
    <row r="68" spans="1:31" ht="15" customHeight="1">
      <c r="A68" s="11">
        <v>63</v>
      </c>
      <c r="B68" s="12" t="s">
        <v>167</v>
      </c>
      <c r="C68" s="13" t="s">
        <v>168</v>
      </c>
      <c r="D68" s="12" t="s">
        <v>38</v>
      </c>
      <c r="E68" s="14">
        <v>600</v>
      </c>
      <c r="F68" s="14">
        <f t="shared" si="0"/>
        <v>300</v>
      </c>
      <c r="G68" s="14"/>
      <c r="H68" s="14"/>
      <c r="I68" s="14"/>
      <c r="J68" s="14"/>
      <c r="K68" s="15"/>
      <c r="L68" s="15"/>
      <c r="M68" s="15"/>
      <c r="N68" s="15"/>
      <c r="O68" s="15"/>
      <c r="P68" s="15">
        <f t="shared" si="1"/>
        <v>300</v>
      </c>
      <c r="Q68" s="15"/>
      <c r="R68" s="16">
        <v>10</v>
      </c>
      <c r="S68" s="15"/>
      <c r="T68" s="15"/>
      <c r="U68" s="15"/>
      <c r="V68" s="15"/>
      <c r="W68" s="15"/>
      <c r="X68" s="15"/>
      <c r="Y68" s="15"/>
      <c r="Z68" s="17"/>
      <c r="AA68" s="15">
        <v>20.46</v>
      </c>
      <c r="AB68" s="15">
        <f t="shared" si="2"/>
        <v>30.46</v>
      </c>
      <c r="AC68" s="18">
        <f t="shared" si="3"/>
        <v>269.54000000000002</v>
      </c>
      <c r="AD68" s="21"/>
      <c r="AE68" s="20"/>
    </row>
    <row r="69" spans="1:31" ht="15" customHeight="1">
      <c r="A69" s="11">
        <v>64</v>
      </c>
      <c r="B69" s="12" t="s">
        <v>169</v>
      </c>
      <c r="C69" s="13" t="s">
        <v>170</v>
      </c>
      <c r="D69" s="12" t="s">
        <v>35</v>
      </c>
      <c r="E69" s="14">
        <v>450</v>
      </c>
      <c r="F69" s="14">
        <f t="shared" si="0"/>
        <v>225</v>
      </c>
      <c r="G69" s="14"/>
      <c r="H69" s="14"/>
      <c r="I69" s="14"/>
      <c r="J69" s="14"/>
      <c r="K69" s="15"/>
      <c r="L69" s="15"/>
      <c r="M69" s="15"/>
      <c r="N69" s="15"/>
      <c r="O69" s="15"/>
      <c r="P69" s="15">
        <f t="shared" si="1"/>
        <v>225</v>
      </c>
      <c r="Q69" s="15"/>
      <c r="R69" s="16">
        <v>10</v>
      </c>
      <c r="S69" s="15"/>
      <c r="T69" s="15">
        <v>3.375</v>
      </c>
      <c r="U69" s="15"/>
      <c r="V69" s="15"/>
      <c r="W69" s="15"/>
      <c r="X69" s="15"/>
      <c r="Y69" s="15"/>
      <c r="Z69" s="17"/>
      <c r="AA69" s="15"/>
      <c r="AB69" s="15">
        <f t="shared" si="2"/>
        <v>13.375</v>
      </c>
      <c r="AC69" s="18">
        <f t="shared" si="3"/>
        <v>211.625</v>
      </c>
      <c r="AD69" s="21"/>
      <c r="AE69" s="20"/>
    </row>
    <row r="70" spans="1:31" ht="15" customHeight="1">
      <c r="A70" s="11">
        <v>65</v>
      </c>
      <c r="B70" s="12" t="s">
        <v>171</v>
      </c>
      <c r="C70" s="13" t="s">
        <v>172</v>
      </c>
      <c r="D70" s="12" t="s">
        <v>45</v>
      </c>
      <c r="E70" s="14">
        <v>400</v>
      </c>
      <c r="F70" s="14">
        <f t="shared" si="0"/>
        <v>200</v>
      </c>
      <c r="G70" s="14"/>
      <c r="H70" s="14"/>
      <c r="I70" s="14"/>
      <c r="J70" s="14"/>
      <c r="K70" s="15"/>
      <c r="L70" s="15"/>
      <c r="M70" s="15"/>
      <c r="N70" s="15"/>
      <c r="O70" s="15"/>
      <c r="P70" s="15">
        <f t="shared" si="1"/>
        <v>200</v>
      </c>
      <c r="Q70" s="15"/>
      <c r="R70" s="16">
        <v>10</v>
      </c>
      <c r="S70" s="15"/>
      <c r="T70" s="15"/>
      <c r="U70" s="15"/>
      <c r="V70" s="15"/>
      <c r="W70" s="15"/>
      <c r="X70" s="15"/>
      <c r="Y70" s="15"/>
      <c r="Z70" s="17"/>
      <c r="AA70" s="15"/>
      <c r="AB70" s="15">
        <f t="shared" si="2"/>
        <v>10</v>
      </c>
      <c r="AC70" s="18">
        <f t="shared" si="3"/>
        <v>190</v>
      </c>
      <c r="AD70" s="21"/>
      <c r="AE70" s="20"/>
    </row>
    <row r="71" spans="1:31" ht="15" customHeight="1">
      <c r="A71" s="11">
        <v>66</v>
      </c>
      <c r="B71" s="12" t="s">
        <v>173</v>
      </c>
      <c r="C71" s="13" t="s">
        <v>174</v>
      </c>
      <c r="D71" s="12" t="s">
        <v>35</v>
      </c>
      <c r="E71" s="14">
        <v>500</v>
      </c>
      <c r="F71" s="14">
        <f t="shared" ref="F71:F133" si="4">+E71/2</f>
        <v>250</v>
      </c>
      <c r="G71" s="14"/>
      <c r="H71" s="14"/>
      <c r="I71" s="14"/>
      <c r="J71" s="14"/>
      <c r="K71" s="15"/>
      <c r="L71" s="15"/>
      <c r="M71" s="15"/>
      <c r="N71" s="15"/>
      <c r="O71" s="15"/>
      <c r="P71" s="15">
        <f t="shared" ref="P71:P133" si="5">SUM(F71:O71)</f>
        <v>250</v>
      </c>
      <c r="Q71" s="15"/>
      <c r="R71" s="16">
        <v>10</v>
      </c>
      <c r="S71" s="15"/>
      <c r="T71" s="15">
        <v>0.9027777777777779</v>
      </c>
      <c r="U71" s="15"/>
      <c r="V71" s="15"/>
      <c r="W71" s="15"/>
      <c r="X71" s="15"/>
      <c r="Y71" s="15"/>
      <c r="Z71" s="17"/>
      <c r="AA71" s="15"/>
      <c r="AB71" s="15">
        <f t="shared" ref="AB71:AB133" si="6">SUM(Q71:AA71)</f>
        <v>10.902777777777779</v>
      </c>
      <c r="AC71" s="18">
        <f t="shared" ref="AC71:AC133" si="7">+P71-AB71</f>
        <v>239.09722222222223</v>
      </c>
      <c r="AD71" s="25"/>
      <c r="AE71" s="20"/>
    </row>
    <row r="72" spans="1:31" ht="15" customHeight="1">
      <c r="A72" s="11">
        <v>67</v>
      </c>
      <c r="B72" s="12" t="s">
        <v>175</v>
      </c>
      <c r="C72" s="13" t="s">
        <v>176</v>
      </c>
      <c r="D72" s="12" t="s">
        <v>35</v>
      </c>
      <c r="E72" s="14">
        <v>402.5</v>
      </c>
      <c r="F72" s="14">
        <f t="shared" si="4"/>
        <v>201.25</v>
      </c>
      <c r="G72" s="14"/>
      <c r="H72" s="14"/>
      <c r="I72" s="14"/>
      <c r="J72" s="14"/>
      <c r="K72" s="15"/>
      <c r="L72" s="15"/>
      <c r="M72" s="15"/>
      <c r="N72" s="15"/>
      <c r="O72" s="15"/>
      <c r="P72" s="15">
        <f t="shared" si="5"/>
        <v>201.25</v>
      </c>
      <c r="Q72" s="15"/>
      <c r="R72" s="16">
        <v>10</v>
      </c>
      <c r="S72" s="15"/>
      <c r="T72" s="15">
        <v>0.36336805555555557</v>
      </c>
      <c r="U72" s="15"/>
      <c r="V72" s="15"/>
      <c r="W72" s="15"/>
      <c r="X72" s="15"/>
      <c r="Y72" s="15"/>
      <c r="Z72" s="17"/>
      <c r="AA72" s="15"/>
      <c r="AB72" s="15">
        <f t="shared" si="6"/>
        <v>10.363368055555556</v>
      </c>
      <c r="AC72" s="18">
        <f t="shared" si="7"/>
        <v>190.88663194444445</v>
      </c>
      <c r="AD72" s="19"/>
      <c r="AE72" s="20"/>
    </row>
    <row r="73" spans="1:31" ht="15" customHeight="1">
      <c r="A73" s="11">
        <v>68</v>
      </c>
      <c r="B73" s="12" t="s">
        <v>177</v>
      </c>
      <c r="C73" s="13" t="s">
        <v>178</v>
      </c>
      <c r="D73" s="12" t="s">
        <v>35</v>
      </c>
      <c r="E73" s="14">
        <v>400</v>
      </c>
      <c r="F73" s="14">
        <f t="shared" si="4"/>
        <v>200</v>
      </c>
      <c r="G73" s="14"/>
      <c r="H73" s="14"/>
      <c r="I73" s="14"/>
      <c r="J73" s="14"/>
      <c r="K73" s="15"/>
      <c r="L73" s="15"/>
      <c r="M73" s="15"/>
      <c r="N73" s="15"/>
      <c r="O73" s="15"/>
      <c r="P73" s="15">
        <f t="shared" si="5"/>
        <v>200</v>
      </c>
      <c r="Q73" s="15"/>
      <c r="R73" s="16">
        <v>10</v>
      </c>
      <c r="S73" s="15"/>
      <c r="T73" s="15">
        <v>0.75</v>
      </c>
      <c r="U73" s="15"/>
      <c r="V73" s="15"/>
      <c r="W73" s="15"/>
      <c r="X73" s="15"/>
      <c r="Y73" s="15"/>
      <c r="Z73" s="17"/>
      <c r="AA73" s="15"/>
      <c r="AB73" s="15">
        <f t="shared" si="6"/>
        <v>10.75</v>
      </c>
      <c r="AC73" s="18">
        <f t="shared" si="7"/>
        <v>189.25</v>
      </c>
      <c r="AD73" s="21"/>
      <c r="AE73" s="20"/>
    </row>
    <row r="74" spans="1:31" ht="15" customHeight="1">
      <c r="A74" s="11">
        <v>69</v>
      </c>
      <c r="B74" s="12" t="s">
        <v>179</v>
      </c>
      <c r="C74" s="13" t="s">
        <v>180</v>
      </c>
      <c r="D74" s="12" t="s">
        <v>35</v>
      </c>
      <c r="E74" s="14">
        <v>500</v>
      </c>
      <c r="F74" s="14">
        <f t="shared" si="4"/>
        <v>250</v>
      </c>
      <c r="G74" s="14"/>
      <c r="H74" s="14"/>
      <c r="I74" s="14"/>
      <c r="J74" s="14"/>
      <c r="K74" s="15"/>
      <c r="L74" s="15"/>
      <c r="M74" s="15"/>
      <c r="N74" s="15"/>
      <c r="O74" s="15"/>
      <c r="P74" s="15">
        <f t="shared" si="5"/>
        <v>250</v>
      </c>
      <c r="Q74" s="15"/>
      <c r="R74" s="16">
        <v>10</v>
      </c>
      <c r="S74" s="15">
        <v>16.666666666666668</v>
      </c>
      <c r="T74" s="15"/>
      <c r="U74" s="15"/>
      <c r="V74" s="15"/>
      <c r="W74" s="15"/>
      <c r="X74" s="15"/>
      <c r="Y74" s="15"/>
      <c r="Z74" s="17"/>
      <c r="AA74" s="15"/>
      <c r="AB74" s="15">
        <f t="shared" si="6"/>
        <v>26.666666666666668</v>
      </c>
      <c r="AC74" s="18">
        <f t="shared" si="7"/>
        <v>223.33333333333334</v>
      </c>
      <c r="AD74" s="21"/>
      <c r="AE74" s="20"/>
    </row>
    <row r="75" spans="1:31" ht="15" customHeight="1">
      <c r="A75" s="11">
        <v>70</v>
      </c>
      <c r="B75" s="12" t="s">
        <v>181</v>
      </c>
      <c r="C75" s="13" t="s">
        <v>182</v>
      </c>
      <c r="D75" s="12" t="s">
        <v>45</v>
      </c>
      <c r="E75" s="14">
        <v>650</v>
      </c>
      <c r="F75" s="14">
        <f t="shared" si="4"/>
        <v>325</v>
      </c>
      <c r="G75" s="14"/>
      <c r="H75" s="14"/>
      <c r="I75" s="14"/>
      <c r="J75" s="14"/>
      <c r="K75" s="15"/>
      <c r="L75" s="15"/>
      <c r="M75" s="15"/>
      <c r="N75" s="15"/>
      <c r="O75" s="15"/>
      <c r="P75" s="15">
        <f t="shared" si="5"/>
        <v>325</v>
      </c>
      <c r="Q75" s="15"/>
      <c r="R75" s="16">
        <v>10</v>
      </c>
      <c r="S75" s="15"/>
      <c r="T75" s="15"/>
      <c r="U75" s="15"/>
      <c r="V75" s="15"/>
      <c r="W75" s="15"/>
      <c r="X75" s="15"/>
      <c r="Y75" s="15"/>
      <c r="Z75" s="17"/>
      <c r="AA75" s="15"/>
      <c r="AB75" s="15">
        <f t="shared" si="6"/>
        <v>10</v>
      </c>
      <c r="AC75" s="18">
        <f t="shared" si="7"/>
        <v>315</v>
      </c>
      <c r="AD75" s="30"/>
      <c r="AE75" s="20"/>
    </row>
    <row r="76" spans="1:31" ht="15" customHeight="1">
      <c r="A76" s="11">
        <v>71</v>
      </c>
      <c r="B76" s="12" t="s">
        <v>183</v>
      </c>
      <c r="C76" s="13" t="s">
        <v>184</v>
      </c>
      <c r="D76" s="12" t="s">
        <v>35</v>
      </c>
      <c r="E76" s="14">
        <v>450</v>
      </c>
      <c r="F76" s="14">
        <f t="shared" si="4"/>
        <v>225</v>
      </c>
      <c r="G76" s="14"/>
      <c r="H76" s="14"/>
      <c r="I76" s="14"/>
      <c r="J76" s="14"/>
      <c r="K76" s="15"/>
      <c r="L76" s="15"/>
      <c r="M76" s="15"/>
      <c r="N76" s="15"/>
      <c r="O76" s="15"/>
      <c r="P76" s="15">
        <f t="shared" si="5"/>
        <v>225</v>
      </c>
      <c r="Q76" s="15"/>
      <c r="R76" s="16">
        <v>10</v>
      </c>
      <c r="S76" s="15"/>
      <c r="T76" s="15"/>
      <c r="U76" s="15"/>
      <c r="V76" s="15"/>
      <c r="W76" s="15"/>
      <c r="X76" s="15"/>
      <c r="Y76" s="15"/>
      <c r="Z76" s="17"/>
      <c r="AA76" s="15"/>
      <c r="AB76" s="15">
        <f t="shared" si="6"/>
        <v>10</v>
      </c>
      <c r="AC76" s="18">
        <f t="shared" si="7"/>
        <v>215</v>
      </c>
      <c r="AD76" s="21"/>
      <c r="AE76" s="20"/>
    </row>
    <row r="77" spans="1:31" ht="15" customHeight="1">
      <c r="A77" s="11">
        <v>72</v>
      </c>
      <c r="B77" s="12" t="s">
        <v>185</v>
      </c>
      <c r="C77" s="13" t="s">
        <v>186</v>
      </c>
      <c r="D77" s="12" t="s">
        <v>77</v>
      </c>
      <c r="E77" s="14">
        <v>340</v>
      </c>
      <c r="F77" s="14">
        <f t="shared" si="4"/>
        <v>170</v>
      </c>
      <c r="G77" s="14"/>
      <c r="H77" s="14"/>
      <c r="I77" s="14"/>
      <c r="J77" s="14"/>
      <c r="K77" s="15"/>
      <c r="L77" s="15"/>
      <c r="M77" s="15"/>
      <c r="N77" s="15"/>
      <c r="O77" s="15"/>
      <c r="P77" s="15">
        <f t="shared" si="5"/>
        <v>170</v>
      </c>
      <c r="Q77" s="15"/>
      <c r="R77" s="16">
        <v>10</v>
      </c>
      <c r="S77" s="15"/>
      <c r="T77" s="15"/>
      <c r="U77" s="15"/>
      <c r="V77" s="15"/>
      <c r="W77" s="15"/>
      <c r="X77" s="15"/>
      <c r="Y77" s="15"/>
      <c r="Z77" s="17"/>
      <c r="AA77" s="15"/>
      <c r="AB77" s="15">
        <f t="shared" si="6"/>
        <v>10</v>
      </c>
      <c r="AC77" s="18">
        <f t="shared" si="7"/>
        <v>160</v>
      </c>
      <c r="AD77" s="21"/>
      <c r="AE77" s="20"/>
    </row>
    <row r="78" spans="1:31" ht="15" customHeight="1">
      <c r="A78" s="11">
        <v>73</v>
      </c>
      <c r="B78" s="12" t="s">
        <v>187</v>
      </c>
      <c r="C78" s="13" t="s">
        <v>188</v>
      </c>
      <c r="D78" s="12" t="s">
        <v>35</v>
      </c>
      <c r="E78" s="14">
        <v>500</v>
      </c>
      <c r="F78" s="14">
        <f t="shared" si="4"/>
        <v>250</v>
      </c>
      <c r="G78" s="14"/>
      <c r="H78" s="14"/>
      <c r="I78" s="14"/>
      <c r="J78" s="14"/>
      <c r="K78" s="15"/>
      <c r="L78" s="15"/>
      <c r="M78" s="15"/>
      <c r="N78" s="15"/>
      <c r="O78" s="15"/>
      <c r="P78" s="15">
        <f t="shared" si="5"/>
        <v>250</v>
      </c>
      <c r="Q78" s="15"/>
      <c r="R78" s="16">
        <v>10</v>
      </c>
      <c r="S78" s="15"/>
      <c r="T78" s="15"/>
      <c r="U78" s="15"/>
      <c r="V78" s="15"/>
      <c r="W78" s="15"/>
      <c r="X78" s="15"/>
      <c r="Y78" s="15"/>
      <c r="Z78" s="17"/>
      <c r="AA78" s="15"/>
      <c r="AB78" s="15">
        <f t="shared" si="6"/>
        <v>10</v>
      </c>
      <c r="AC78" s="18">
        <f t="shared" si="7"/>
        <v>240</v>
      </c>
      <c r="AD78" s="19"/>
      <c r="AE78" s="20"/>
    </row>
    <row r="79" spans="1:31" ht="15" customHeight="1">
      <c r="A79" s="11">
        <v>74</v>
      </c>
      <c r="B79" s="12" t="s">
        <v>189</v>
      </c>
      <c r="C79" s="13" t="s">
        <v>190</v>
      </c>
      <c r="D79" s="12" t="s">
        <v>86</v>
      </c>
      <c r="E79" s="14">
        <v>700</v>
      </c>
      <c r="F79" s="14">
        <f t="shared" si="4"/>
        <v>350</v>
      </c>
      <c r="G79" s="14"/>
      <c r="H79" s="14"/>
      <c r="I79" s="14"/>
      <c r="J79" s="14"/>
      <c r="K79" s="15"/>
      <c r="L79" s="15"/>
      <c r="M79" s="15"/>
      <c r="N79" s="15"/>
      <c r="O79" s="15"/>
      <c r="P79" s="15">
        <f t="shared" si="5"/>
        <v>350</v>
      </c>
      <c r="Q79" s="15"/>
      <c r="R79" s="16">
        <v>10</v>
      </c>
      <c r="S79" s="15"/>
      <c r="T79" s="15"/>
      <c r="U79" s="15"/>
      <c r="V79" s="15"/>
      <c r="W79" s="15"/>
      <c r="X79" s="15"/>
      <c r="Y79" s="15"/>
      <c r="Z79" s="17"/>
      <c r="AA79" s="15"/>
      <c r="AB79" s="15">
        <f t="shared" si="6"/>
        <v>10</v>
      </c>
      <c r="AC79" s="18">
        <f t="shared" si="7"/>
        <v>340</v>
      </c>
      <c r="AD79" s="21"/>
      <c r="AE79" s="20"/>
    </row>
    <row r="80" spans="1:31" ht="15" customHeight="1">
      <c r="A80" s="11">
        <v>75</v>
      </c>
      <c r="B80" s="12" t="s">
        <v>191</v>
      </c>
      <c r="C80" s="13" t="s">
        <v>192</v>
      </c>
      <c r="D80" s="12" t="s">
        <v>45</v>
      </c>
      <c r="E80" s="14">
        <v>517.5</v>
      </c>
      <c r="F80" s="14">
        <f t="shared" si="4"/>
        <v>258.75</v>
      </c>
      <c r="G80" s="14"/>
      <c r="H80" s="14"/>
      <c r="I80" s="14"/>
      <c r="J80" s="14"/>
      <c r="K80" s="15"/>
      <c r="L80" s="15"/>
      <c r="M80" s="15"/>
      <c r="N80" s="15"/>
      <c r="O80" s="15"/>
      <c r="P80" s="15">
        <f t="shared" si="5"/>
        <v>258.75</v>
      </c>
      <c r="Q80" s="15"/>
      <c r="R80" s="16">
        <v>10</v>
      </c>
      <c r="S80" s="15"/>
      <c r="T80" s="15"/>
      <c r="U80" s="15"/>
      <c r="V80" s="15"/>
      <c r="W80" s="15"/>
      <c r="X80" s="15"/>
      <c r="Y80" s="15"/>
      <c r="Z80" s="17"/>
      <c r="AA80" s="15"/>
      <c r="AB80" s="15">
        <f t="shared" si="6"/>
        <v>10</v>
      </c>
      <c r="AC80" s="18">
        <f t="shared" si="7"/>
        <v>248.75</v>
      </c>
      <c r="AD80" s="21"/>
      <c r="AE80" s="20"/>
    </row>
    <row r="81" spans="1:31" ht="15" customHeight="1">
      <c r="A81" s="11">
        <v>76</v>
      </c>
      <c r="B81" s="12" t="s">
        <v>193</v>
      </c>
      <c r="C81" s="13" t="s">
        <v>194</v>
      </c>
      <c r="D81" s="12" t="s">
        <v>195</v>
      </c>
      <c r="E81" s="14">
        <v>517.5</v>
      </c>
      <c r="F81" s="14">
        <f t="shared" si="4"/>
        <v>258.75</v>
      </c>
      <c r="G81" s="14"/>
      <c r="H81" s="14"/>
      <c r="I81" s="14"/>
      <c r="J81" s="14"/>
      <c r="K81" s="15"/>
      <c r="L81" s="15"/>
      <c r="M81" s="15"/>
      <c r="N81" s="15"/>
      <c r="O81" s="15"/>
      <c r="P81" s="15">
        <f t="shared" si="5"/>
        <v>258.75</v>
      </c>
      <c r="Q81" s="15"/>
      <c r="R81" s="16">
        <v>10</v>
      </c>
      <c r="S81" s="15"/>
      <c r="T81" s="15">
        <v>0.28749999999999998</v>
      </c>
      <c r="U81" s="15"/>
      <c r="V81" s="15"/>
      <c r="W81" s="15"/>
      <c r="X81" s="15"/>
      <c r="Y81" s="15"/>
      <c r="Z81" s="17"/>
      <c r="AA81" s="15"/>
      <c r="AB81" s="15">
        <f t="shared" si="6"/>
        <v>10.2875</v>
      </c>
      <c r="AC81" s="18">
        <f t="shared" si="7"/>
        <v>248.46250000000001</v>
      </c>
      <c r="AD81" s="19"/>
      <c r="AE81" s="20"/>
    </row>
    <row r="82" spans="1:31" ht="15" customHeight="1">
      <c r="A82" s="11">
        <v>77</v>
      </c>
      <c r="B82" s="12" t="s">
        <v>196</v>
      </c>
      <c r="C82" s="13" t="s">
        <v>197</v>
      </c>
      <c r="D82" s="12" t="s">
        <v>45</v>
      </c>
      <c r="E82" s="14">
        <v>400</v>
      </c>
      <c r="F82" s="14">
        <f t="shared" si="4"/>
        <v>200</v>
      </c>
      <c r="G82" s="14"/>
      <c r="H82" s="14"/>
      <c r="I82" s="14"/>
      <c r="J82" s="14"/>
      <c r="K82" s="15"/>
      <c r="L82" s="15"/>
      <c r="M82" s="15"/>
      <c r="N82" s="15"/>
      <c r="O82" s="15"/>
      <c r="P82" s="15">
        <f t="shared" si="5"/>
        <v>200</v>
      </c>
      <c r="Q82" s="15"/>
      <c r="R82" s="16">
        <v>10</v>
      </c>
      <c r="S82" s="15">
        <v>13.333333333333334</v>
      </c>
      <c r="T82" s="15">
        <v>0.19444444444444445</v>
      </c>
      <c r="U82" s="15"/>
      <c r="V82" s="15"/>
      <c r="W82" s="15"/>
      <c r="X82" s="15"/>
      <c r="Y82" s="15"/>
      <c r="Z82" s="17"/>
      <c r="AA82" s="15"/>
      <c r="AB82" s="15">
        <f t="shared" si="6"/>
        <v>23.527777777777779</v>
      </c>
      <c r="AC82" s="18">
        <f t="shared" si="7"/>
        <v>176.47222222222223</v>
      </c>
      <c r="AD82" s="21"/>
      <c r="AE82" s="20"/>
    </row>
    <row r="83" spans="1:31" ht="15" customHeight="1">
      <c r="A83" s="11">
        <v>78</v>
      </c>
      <c r="B83" s="12" t="s">
        <v>198</v>
      </c>
      <c r="C83" s="13" t="s">
        <v>199</v>
      </c>
      <c r="D83" s="12" t="s">
        <v>35</v>
      </c>
      <c r="E83" s="14">
        <v>517.5</v>
      </c>
      <c r="F83" s="14">
        <f t="shared" si="4"/>
        <v>258.75</v>
      </c>
      <c r="G83" s="14"/>
      <c r="H83" s="14"/>
      <c r="I83" s="14"/>
      <c r="J83" s="14"/>
      <c r="K83" s="15"/>
      <c r="L83" s="15"/>
      <c r="M83" s="15"/>
      <c r="N83" s="15"/>
      <c r="O83" s="15"/>
      <c r="P83" s="15">
        <f t="shared" si="5"/>
        <v>258.75</v>
      </c>
      <c r="Q83" s="15"/>
      <c r="R83" s="16">
        <v>10</v>
      </c>
      <c r="S83" s="15">
        <v>17.25</v>
      </c>
      <c r="T83" s="15"/>
      <c r="U83" s="15"/>
      <c r="V83" s="15"/>
      <c r="W83" s="15"/>
      <c r="X83" s="15"/>
      <c r="Y83" s="15"/>
      <c r="Z83" s="17"/>
      <c r="AA83" s="15"/>
      <c r="AB83" s="15">
        <f t="shared" si="6"/>
        <v>27.25</v>
      </c>
      <c r="AC83" s="18">
        <f t="shared" si="7"/>
        <v>231.5</v>
      </c>
      <c r="AD83" s="21"/>
      <c r="AE83" s="20"/>
    </row>
    <row r="84" spans="1:31" ht="15" customHeight="1">
      <c r="A84" s="11">
        <v>79</v>
      </c>
      <c r="B84" s="12" t="s">
        <v>200</v>
      </c>
      <c r="C84" s="13" t="s">
        <v>201</v>
      </c>
      <c r="D84" s="12" t="s">
        <v>45</v>
      </c>
      <c r="E84" s="14">
        <v>450</v>
      </c>
      <c r="F84" s="14">
        <f t="shared" si="4"/>
        <v>225</v>
      </c>
      <c r="G84" s="14"/>
      <c r="H84" s="14"/>
      <c r="I84" s="14"/>
      <c r="J84" s="14"/>
      <c r="K84" s="15"/>
      <c r="L84" s="15"/>
      <c r="M84" s="15"/>
      <c r="N84" s="15"/>
      <c r="O84" s="15"/>
      <c r="P84" s="15">
        <f t="shared" si="5"/>
        <v>225</v>
      </c>
      <c r="Q84" s="15"/>
      <c r="R84" s="16">
        <v>10</v>
      </c>
      <c r="S84" s="15"/>
      <c r="T84" s="15"/>
      <c r="U84" s="15"/>
      <c r="V84" s="15"/>
      <c r="W84" s="15"/>
      <c r="X84" s="15"/>
      <c r="Y84" s="15"/>
      <c r="Z84" s="17"/>
      <c r="AA84" s="15"/>
      <c r="AB84" s="15">
        <f t="shared" si="6"/>
        <v>10</v>
      </c>
      <c r="AC84" s="18">
        <f t="shared" si="7"/>
        <v>215</v>
      </c>
      <c r="AD84" s="19"/>
      <c r="AE84" s="20"/>
    </row>
    <row r="85" spans="1:31" ht="15" customHeight="1">
      <c r="A85" s="11">
        <v>80</v>
      </c>
      <c r="B85" s="12" t="s">
        <v>202</v>
      </c>
      <c r="C85" s="13" t="s">
        <v>203</v>
      </c>
      <c r="D85" s="12" t="s">
        <v>38</v>
      </c>
      <c r="E85" s="14">
        <v>700</v>
      </c>
      <c r="F85" s="14">
        <f t="shared" si="4"/>
        <v>350</v>
      </c>
      <c r="G85" s="14"/>
      <c r="H85" s="14"/>
      <c r="I85" s="14"/>
      <c r="J85" s="14"/>
      <c r="K85" s="15"/>
      <c r="L85" s="15"/>
      <c r="M85" s="15"/>
      <c r="N85" s="15"/>
      <c r="O85" s="15"/>
      <c r="P85" s="15">
        <f t="shared" si="5"/>
        <v>350</v>
      </c>
      <c r="Q85" s="15"/>
      <c r="R85" s="16">
        <v>10</v>
      </c>
      <c r="S85" s="15"/>
      <c r="T85" s="15"/>
      <c r="U85" s="15"/>
      <c r="V85" s="15"/>
      <c r="W85" s="15"/>
      <c r="X85" s="15"/>
      <c r="Y85" s="15"/>
      <c r="Z85" s="17">
        <v>10.72</v>
      </c>
      <c r="AA85" s="15"/>
      <c r="AB85" s="15">
        <f t="shared" si="6"/>
        <v>20.72</v>
      </c>
      <c r="AC85" s="18">
        <f t="shared" si="7"/>
        <v>329.28</v>
      </c>
      <c r="AD85" s="21"/>
      <c r="AE85" s="20"/>
    </row>
    <row r="86" spans="1:31" ht="15" customHeight="1">
      <c r="A86" s="11">
        <v>81</v>
      </c>
      <c r="B86" s="12" t="s">
        <v>204</v>
      </c>
      <c r="C86" s="13" t="s">
        <v>205</v>
      </c>
      <c r="D86" s="12" t="s">
        <v>35</v>
      </c>
      <c r="E86" s="14">
        <v>500</v>
      </c>
      <c r="F86" s="14">
        <f t="shared" si="4"/>
        <v>250</v>
      </c>
      <c r="G86" s="14"/>
      <c r="H86" s="14"/>
      <c r="I86" s="14"/>
      <c r="J86" s="14"/>
      <c r="K86" s="15"/>
      <c r="L86" s="15"/>
      <c r="M86" s="15"/>
      <c r="N86" s="15"/>
      <c r="O86" s="15"/>
      <c r="P86" s="15">
        <f t="shared" si="5"/>
        <v>250</v>
      </c>
      <c r="Q86" s="15"/>
      <c r="R86" s="16">
        <v>10</v>
      </c>
      <c r="S86" s="15"/>
      <c r="T86" s="15"/>
      <c r="U86" s="15"/>
      <c r="V86" s="15"/>
      <c r="W86" s="15"/>
      <c r="X86" s="15"/>
      <c r="Y86" s="15"/>
      <c r="Z86" s="17"/>
      <c r="AA86" s="15"/>
      <c r="AB86" s="15">
        <f t="shared" si="6"/>
        <v>10</v>
      </c>
      <c r="AC86" s="18">
        <f t="shared" si="7"/>
        <v>240</v>
      </c>
      <c r="AD86" s="30"/>
      <c r="AE86" s="20"/>
    </row>
    <row r="87" spans="1:31" ht="15" customHeight="1">
      <c r="A87" s="11">
        <v>82</v>
      </c>
      <c r="B87" s="12" t="s">
        <v>206</v>
      </c>
      <c r="C87" s="13" t="s">
        <v>207</v>
      </c>
      <c r="D87" s="12" t="s">
        <v>35</v>
      </c>
      <c r="E87" s="14">
        <v>575</v>
      </c>
      <c r="F87" s="14">
        <f t="shared" si="4"/>
        <v>287.5</v>
      </c>
      <c r="G87" s="14"/>
      <c r="H87" s="14"/>
      <c r="I87" s="14"/>
      <c r="J87" s="14"/>
      <c r="K87" s="15"/>
      <c r="L87" s="15"/>
      <c r="M87" s="15"/>
      <c r="N87" s="15"/>
      <c r="O87" s="15"/>
      <c r="P87" s="15">
        <f t="shared" si="5"/>
        <v>287.5</v>
      </c>
      <c r="Q87" s="15"/>
      <c r="R87" s="16">
        <v>10</v>
      </c>
      <c r="S87" s="15"/>
      <c r="T87" s="15"/>
      <c r="U87" s="15"/>
      <c r="V87" s="15"/>
      <c r="W87" s="15"/>
      <c r="X87" s="15"/>
      <c r="Y87" s="15"/>
      <c r="Z87" s="17"/>
      <c r="AA87" s="15"/>
      <c r="AB87" s="15">
        <f t="shared" si="6"/>
        <v>10</v>
      </c>
      <c r="AC87" s="18">
        <f t="shared" si="7"/>
        <v>277.5</v>
      </c>
      <c r="AD87" s="21"/>
      <c r="AE87" s="20"/>
    </row>
    <row r="88" spans="1:31" ht="15" customHeight="1">
      <c r="A88" s="11">
        <v>83</v>
      </c>
      <c r="B88" s="12" t="s">
        <v>208</v>
      </c>
      <c r="C88" s="13" t="s">
        <v>209</v>
      </c>
      <c r="D88" s="12" t="s">
        <v>86</v>
      </c>
      <c r="E88" s="14">
        <v>450</v>
      </c>
      <c r="F88" s="14">
        <f t="shared" si="4"/>
        <v>225</v>
      </c>
      <c r="G88" s="14"/>
      <c r="H88" s="14"/>
      <c r="I88" s="14"/>
      <c r="J88" s="14"/>
      <c r="K88" s="15"/>
      <c r="L88" s="15"/>
      <c r="M88" s="15"/>
      <c r="N88" s="15"/>
      <c r="O88" s="15"/>
      <c r="P88" s="15">
        <f t="shared" si="5"/>
        <v>225</v>
      </c>
      <c r="Q88" s="15"/>
      <c r="R88" s="16">
        <v>10</v>
      </c>
      <c r="S88" s="15"/>
      <c r="T88" s="15"/>
      <c r="U88" s="15"/>
      <c r="V88" s="15"/>
      <c r="W88" s="15"/>
      <c r="X88" s="15"/>
      <c r="Y88" s="15"/>
      <c r="Z88" s="17"/>
      <c r="AA88" s="15"/>
      <c r="AB88" s="15">
        <f t="shared" si="6"/>
        <v>10</v>
      </c>
      <c r="AC88" s="18">
        <f t="shared" si="7"/>
        <v>215</v>
      </c>
      <c r="AD88" s="21"/>
      <c r="AE88" s="20"/>
    </row>
    <row r="89" spans="1:31" ht="15" customHeight="1">
      <c r="A89" s="11">
        <v>84</v>
      </c>
      <c r="B89" s="12" t="s">
        <v>210</v>
      </c>
      <c r="C89" s="13" t="s">
        <v>211</v>
      </c>
      <c r="D89" s="12" t="s">
        <v>86</v>
      </c>
      <c r="E89" s="14">
        <v>550</v>
      </c>
      <c r="F89" s="14">
        <f t="shared" si="4"/>
        <v>275</v>
      </c>
      <c r="G89" s="14"/>
      <c r="H89" s="14"/>
      <c r="I89" s="14"/>
      <c r="J89" s="14"/>
      <c r="K89" s="15"/>
      <c r="L89" s="15"/>
      <c r="M89" s="15"/>
      <c r="N89" s="15"/>
      <c r="O89" s="15"/>
      <c r="P89" s="15">
        <f t="shared" si="5"/>
        <v>275</v>
      </c>
      <c r="Q89" s="15"/>
      <c r="R89" s="16">
        <v>10</v>
      </c>
      <c r="S89" s="15"/>
      <c r="T89" s="15"/>
      <c r="U89" s="15"/>
      <c r="V89" s="15"/>
      <c r="W89" s="15"/>
      <c r="X89" s="15"/>
      <c r="Y89" s="15"/>
      <c r="Z89" s="17"/>
      <c r="AA89" s="15"/>
      <c r="AB89" s="15">
        <f t="shared" si="6"/>
        <v>10</v>
      </c>
      <c r="AC89" s="18">
        <f t="shared" si="7"/>
        <v>265</v>
      </c>
      <c r="AD89" s="19"/>
      <c r="AE89" s="20"/>
    </row>
    <row r="90" spans="1:31" ht="15" customHeight="1">
      <c r="A90" s="11">
        <v>85</v>
      </c>
      <c r="B90" s="12" t="s">
        <v>212</v>
      </c>
      <c r="C90" s="13" t="s">
        <v>213</v>
      </c>
      <c r="D90" s="12" t="s">
        <v>35</v>
      </c>
      <c r="E90" s="14">
        <v>500</v>
      </c>
      <c r="F90" s="14">
        <f t="shared" si="4"/>
        <v>250</v>
      </c>
      <c r="G90" s="14"/>
      <c r="H90" s="14"/>
      <c r="I90" s="14"/>
      <c r="J90" s="14"/>
      <c r="K90" s="15"/>
      <c r="L90" s="15"/>
      <c r="M90" s="15"/>
      <c r="N90" s="15"/>
      <c r="O90" s="15"/>
      <c r="P90" s="15">
        <f t="shared" si="5"/>
        <v>250</v>
      </c>
      <c r="Q90" s="15"/>
      <c r="R90" s="16">
        <v>10</v>
      </c>
      <c r="S90" s="15"/>
      <c r="T90" s="15"/>
      <c r="U90" s="15"/>
      <c r="V90" s="15"/>
      <c r="W90" s="15"/>
      <c r="X90" s="15"/>
      <c r="Y90" s="15"/>
      <c r="Z90" s="17"/>
      <c r="AA90" s="15"/>
      <c r="AB90" s="15">
        <f t="shared" si="6"/>
        <v>10</v>
      </c>
      <c r="AC90" s="18">
        <f t="shared" si="7"/>
        <v>240</v>
      </c>
      <c r="AD90" s="21"/>
      <c r="AE90" s="20"/>
    </row>
    <row r="91" spans="1:31" ht="15" customHeight="1">
      <c r="A91" s="11">
        <v>86</v>
      </c>
      <c r="B91" s="12" t="s">
        <v>214</v>
      </c>
      <c r="C91" s="13" t="s">
        <v>215</v>
      </c>
      <c r="D91" s="12" t="s">
        <v>45</v>
      </c>
      <c r="E91" s="14">
        <v>517.5</v>
      </c>
      <c r="F91" s="14">
        <f t="shared" si="4"/>
        <v>258.75</v>
      </c>
      <c r="G91" s="14"/>
      <c r="H91" s="14"/>
      <c r="I91" s="14"/>
      <c r="J91" s="14"/>
      <c r="K91" s="15"/>
      <c r="L91" s="15"/>
      <c r="M91" s="15"/>
      <c r="N91" s="15"/>
      <c r="O91" s="15"/>
      <c r="P91" s="15">
        <f t="shared" si="5"/>
        <v>258.75</v>
      </c>
      <c r="Q91" s="15"/>
      <c r="R91" s="16">
        <v>10</v>
      </c>
      <c r="S91" s="15"/>
      <c r="T91" s="15"/>
      <c r="U91" s="15"/>
      <c r="V91" s="15"/>
      <c r="W91" s="15"/>
      <c r="X91" s="15"/>
      <c r="Y91" s="15"/>
      <c r="Z91" s="17"/>
      <c r="AA91" s="15"/>
      <c r="AB91" s="15">
        <f t="shared" si="6"/>
        <v>10</v>
      </c>
      <c r="AC91" s="18">
        <f t="shared" si="7"/>
        <v>248.75</v>
      </c>
      <c r="AD91" s="19"/>
      <c r="AE91" s="20"/>
    </row>
    <row r="92" spans="1:31" ht="15" customHeight="1">
      <c r="A92" s="11">
        <v>87</v>
      </c>
      <c r="B92" s="12" t="s">
        <v>216</v>
      </c>
      <c r="C92" s="13" t="s">
        <v>217</v>
      </c>
      <c r="D92" s="12" t="s">
        <v>35</v>
      </c>
      <c r="E92" s="14">
        <v>344.59</v>
      </c>
      <c r="F92" s="14">
        <f t="shared" si="4"/>
        <v>172.29499999999999</v>
      </c>
      <c r="G92" s="14"/>
      <c r="H92" s="14"/>
      <c r="I92" s="14"/>
      <c r="J92" s="14"/>
      <c r="K92" s="15"/>
      <c r="L92" s="15"/>
      <c r="M92" s="15"/>
      <c r="N92" s="15"/>
      <c r="O92" s="15"/>
      <c r="P92" s="15">
        <f t="shared" si="5"/>
        <v>172.29499999999999</v>
      </c>
      <c r="Q92" s="15"/>
      <c r="R92" s="16"/>
      <c r="S92" s="15"/>
      <c r="T92" s="15"/>
      <c r="U92" s="15"/>
      <c r="V92" s="15"/>
      <c r="W92" s="15"/>
      <c r="X92" s="15"/>
      <c r="Y92" s="15"/>
      <c r="Z92" s="17"/>
      <c r="AA92" s="15">
        <v>11.59</v>
      </c>
      <c r="AB92" s="15">
        <f t="shared" si="6"/>
        <v>11.59</v>
      </c>
      <c r="AC92" s="18">
        <f t="shared" si="7"/>
        <v>160.70499999999998</v>
      </c>
      <c r="AD92" s="21"/>
      <c r="AE92" s="20"/>
    </row>
    <row r="93" spans="1:31" ht="15" customHeight="1">
      <c r="A93" s="11">
        <v>88</v>
      </c>
      <c r="B93" s="12" t="s">
        <v>218</v>
      </c>
      <c r="C93" s="13" t="s">
        <v>219</v>
      </c>
      <c r="D93" s="12" t="s">
        <v>86</v>
      </c>
      <c r="E93" s="14">
        <v>350</v>
      </c>
      <c r="F93" s="14">
        <f t="shared" si="4"/>
        <v>175</v>
      </c>
      <c r="G93" s="14"/>
      <c r="H93" s="14"/>
      <c r="I93" s="14"/>
      <c r="J93" s="14"/>
      <c r="K93" s="15"/>
      <c r="L93" s="15"/>
      <c r="M93" s="15"/>
      <c r="N93" s="15"/>
      <c r="O93" s="15"/>
      <c r="P93" s="15">
        <f t="shared" si="5"/>
        <v>175</v>
      </c>
      <c r="Q93" s="15"/>
      <c r="R93" s="16">
        <v>10</v>
      </c>
      <c r="S93" s="15"/>
      <c r="T93" s="15">
        <v>0.36458333333333331</v>
      </c>
      <c r="U93" s="15"/>
      <c r="V93" s="15"/>
      <c r="W93" s="15"/>
      <c r="X93" s="15"/>
      <c r="Y93" s="15"/>
      <c r="Z93" s="17"/>
      <c r="AA93" s="15"/>
      <c r="AB93" s="15">
        <f t="shared" si="6"/>
        <v>10.364583333333334</v>
      </c>
      <c r="AC93" s="18">
        <f t="shared" si="7"/>
        <v>164.63541666666666</v>
      </c>
      <c r="AD93" s="21"/>
      <c r="AE93" s="20"/>
    </row>
    <row r="94" spans="1:31" ht="15" customHeight="1">
      <c r="A94" s="11">
        <v>89</v>
      </c>
      <c r="B94" s="12" t="s">
        <v>220</v>
      </c>
      <c r="C94" s="13" t="s">
        <v>221</v>
      </c>
      <c r="D94" s="12" t="s">
        <v>86</v>
      </c>
      <c r="E94" s="14">
        <v>632.5</v>
      </c>
      <c r="F94" s="14">
        <f t="shared" si="4"/>
        <v>316.25</v>
      </c>
      <c r="G94" s="14"/>
      <c r="H94" s="14"/>
      <c r="I94" s="14"/>
      <c r="J94" s="14"/>
      <c r="K94" s="15"/>
      <c r="L94" s="15"/>
      <c r="M94" s="15"/>
      <c r="N94" s="15"/>
      <c r="O94" s="15"/>
      <c r="P94" s="15">
        <f t="shared" si="5"/>
        <v>316.25</v>
      </c>
      <c r="Q94" s="15"/>
      <c r="R94" s="16">
        <v>10</v>
      </c>
      <c r="S94" s="15"/>
      <c r="T94" s="15"/>
      <c r="U94" s="15"/>
      <c r="V94" s="15"/>
      <c r="W94" s="15"/>
      <c r="X94" s="15"/>
      <c r="Y94" s="15"/>
      <c r="Z94" s="17"/>
      <c r="AA94" s="15"/>
      <c r="AB94" s="15">
        <f t="shared" si="6"/>
        <v>10</v>
      </c>
      <c r="AC94" s="18">
        <f t="shared" si="7"/>
        <v>306.25</v>
      </c>
      <c r="AD94" s="19"/>
      <c r="AE94" s="20"/>
    </row>
    <row r="95" spans="1:31" ht="15" customHeight="1">
      <c r="A95" s="11">
        <v>90</v>
      </c>
      <c r="B95" s="12" t="s">
        <v>222</v>
      </c>
      <c r="C95" s="13" t="s">
        <v>223</v>
      </c>
      <c r="D95" s="12" t="s">
        <v>77</v>
      </c>
      <c r="E95" s="14">
        <v>400</v>
      </c>
      <c r="F95" s="14">
        <f t="shared" si="4"/>
        <v>200</v>
      </c>
      <c r="G95" s="14"/>
      <c r="H95" s="14"/>
      <c r="I95" s="14"/>
      <c r="J95" s="14"/>
      <c r="K95" s="15"/>
      <c r="L95" s="15"/>
      <c r="M95" s="15"/>
      <c r="N95" s="15"/>
      <c r="O95" s="15"/>
      <c r="P95" s="15">
        <f t="shared" si="5"/>
        <v>200</v>
      </c>
      <c r="Q95" s="15"/>
      <c r="R95" s="16">
        <v>10</v>
      </c>
      <c r="S95" s="15"/>
      <c r="T95" s="15">
        <v>1.5</v>
      </c>
      <c r="U95" s="15"/>
      <c r="V95" s="15"/>
      <c r="W95" s="15"/>
      <c r="X95" s="15"/>
      <c r="Y95" s="15"/>
      <c r="Z95" s="17"/>
      <c r="AA95" s="15"/>
      <c r="AB95" s="15">
        <f t="shared" si="6"/>
        <v>11.5</v>
      </c>
      <c r="AC95" s="18">
        <f t="shared" si="7"/>
        <v>188.5</v>
      </c>
      <c r="AD95" s="21"/>
      <c r="AE95" s="20"/>
    </row>
    <row r="96" spans="1:31" ht="15" customHeight="1">
      <c r="A96" s="11">
        <v>91</v>
      </c>
      <c r="B96" s="12" t="s">
        <v>224</v>
      </c>
      <c r="C96" s="13" t="s">
        <v>225</v>
      </c>
      <c r="D96" s="12" t="s">
        <v>127</v>
      </c>
      <c r="E96" s="14">
        <v>500</v>
      </c>
      <c r="F96" s="14">
        <f t="shared" si="4"/>
        <v>250</v>
      </c>
      <c r="G96" s="14"/>
      <c r="H96" s="14"/>
      <c r="I96" s="14"/>
      <c r="J96" s="14"/>
      <c r="K96" s="15"/>
      <c r="L96" s="15"/>
      <c r="M96" s="15"/>
      <c r="N96" s="15"/>
      <c r="O96" s="15"/>
      <c r="P96" s="15">
        <f t="shared" si="5"/>
        <v>250</v>
      </c>
      <c r="Q96" s="15"/>
      <c r="R96" s="16">
        <v>10</v>
      </c>
      <c r="S96" s="15"/>
      <c r="T96" s="15"/>
      <c r="U96" s="15"/>
      <c r="V96" s="15"/>
      <c r="W96" s="15"/>
      <c r="X96" s="15"/>
      <c r="Y96" s="15"/>
      <c r="Z96" s="17">
        <v>10.72</v>
      </c>
      <c r="AA96" s="15"/>
      <c r="AB96" s="15">
        <f t="shared" si="6"/>
        <v>20.72</v>
      </c>
      <c r="AC96" s="18">
        <f t="shared" si="7"/>
        <v>229.28</v>
      </c>
      <c r="AD96" s="21"/>
      <c r="AE96" s="20"/>
    </row>
    <row r="97" spans="1:31" ht="15" customHeight="1">
      <c r="A97" s="11">
        <v>92</v>
      </c>
      <c r="B97" s="12" t="s">
        <v>226</v>
      </c>
      <c r="C97" s="13" t="s">
        <v>227</v>
      </c>
      <c r="D97" s="12" t="s">
        <v>35</v>
      </c>
      <c r="E97" s="14">
        <v>450</v>
      </c>
      <c r="F97" s="14">
        <f t="shared" si="4"/>
        <v>225</v>
      </c>
      <c r="G97" s="14"/>
      <c r="H97" s="14"/>
      <c r="I97" s="14"/>
      <c r="J97" s="14"/>
      <c r="K97" s="15"/>
      <c r="L97" s="15"/>
      <c r="M97" s="15"/>
      <c r="N97" s="15"/>
      <c r="O97" s="15"/>
      <c r="P97" s="15">
        <f t="shared" si="5"/>
        <v>225</v>
      </c>
      <c r="Q97" s="15"/>
      <c r="R97" s="16">
        <v>10</v>
      </c>
      <c r="S97" s="15"/>
      <c r="T97" s="15">
        <v>2.8125</v>
      </c>
      <c r="U97" s="15"/>
      <c r="V97" s="15"/>
      <c r="W97" s="15"/>
      <c r="X97" s="15"/>
      <c r="Y97" s="15"/>
      <c r="Z97" s="17"/>
      <c r="AA97" s="15"/>
      <c r="AB97" s="15">
        <f t="shared" si="6"/>
        <v>12.8125</v>
      </c>
      <c r="AC97" s="18">
        <f t="shared" si="7"/>
        <v>212.1875</v>
      </c>
      <c r="AD97" s="21"/>
      <c r="AE97" s="20"/>
    </row>
    <row r="98" spans="1:31" ht="15" customHeight="1">
      <c r="A98" s="11">
        <v>93</v>
      </c>
      <c r="B98" s="12" t="s">
        <v>228</v>
      </c>
      <c r="C98" s="13" t="s">
        <v>229</v>
      </c>
      <c r="D98" s="12" t="s">
        <v>86</v>
      </c>
      <c r="E98" s="14">
        <v>600</v>
      </c>
      <c r="F98" s="14">
        <f t="shared" si="4"/>
        <v>300</v>
      </c>
      <c r="G98" s="14"/>
      <c r="H98" s="14"/>
      <c r="I98" s="14"/>
      <c r="J98" s="14"/>
      <c r="K98" s="15"/>
      <c r="L98" s="15"/>
      <c r="M98" s="15"/>
      <c r="N98" s="15"/>
      <c r="O98" s="15"/>
      <c r="P98" s="15">
        <f t="shared" si="5"/>
        <v>300</v>
      </c>
      <c r="Q98" s="15"/>
      <c r="R98" s="16">
        <v>10</v>
      </c>
      <c r="S98" s="15"/>
      <c r="T98" s="15"/>
      <c r="U98" s="15"/>
      <c r="V98" s="15"/>
      <c r="W98" s="15"/>
      <c r="X98" s="15"/>
      <c r="Y98" s="15"/>
      <c r="Z98" s="17"/>
      <c r="AA98" s="15"/>
      <c r="AB98" s="15">
        <f t="shared" si="6"/>
        <v>10</v>
      </c>
      <c r="AC98" s="18">
        <f t="shared" si="7"/>
        <v>290</v>
      </c>
      <c r="AD98" s="21"/>
      <c r="AE98" s="20"/>
    </row>
    <row r="99" spans="1:31" ht="15" customHeight="1">
      <c r="A99" s="11">
        <v>94</v>
      </c>
      <c r="B99" s="12" t="s">
        <v>230</v>
      </c>
      <c r="C99" s="13" t="s">
        <v>231</v>
      </c>
      <c r="D99" s="12" t="s">
        <v>35</v>
      </c>
      <c r="E99" s="14">
        <v>450</v>
      </c>
      <c r="F99" s="14">
        <f t="shared" si="4"/>
        <v>225</v>
      </c>
      <c r="G99" s="14"/>
      <c r="H99" s="14"/>
      <c r="I99" s="14"/>
      <c r="J99" s="14"/>
      <c r="K99" s="15"/>
      <c r="L99" s="15"/>
      <c r="M99" s="15"/>
      <c r="N99" s="15"/>
      <c r="O99" s="15"/>
      <c r="P99" s="15">
        <f t="shared" si="5"/>
        <v>225</v>
      </c>
      <c r="Q99" s="15"/>
      <c r="R99" s="16">
        <v>10</v>
      </c>
      <c r="S99" s="15"/>
      <c r="T99" s="15">
        <v>1.8125000000000002</v>
      </c>
      <c r="U99" s="15"/>
      <c r="V99" s="15"/>
      <c r="W99" s="15"/>
      <c r="X99" s="15"/>
      <c r="Y99" s="15"/>
      <c r="Z99" s="17"/>
      <c r="AA99" s="15">
        <v>15.35</v>
      </c>
      <c r="AB99" s="15">
        <f t="shared" si="6"/>
        <v>27.162500000000001</v>
      </c>
      <c r="AC99" s="18">
        <f t="shared" si="7"/>
        <v>197.83750000000001</v>
      </c>
      <c r="AD99" s="31"/>
      <c r="AE99" s="20"/>
    </row>
    <row r="100" spans="1:31" ht="15" customHeight="1">
      <c r="A100" s="11">
        <v>95</v>
      </c>
      <c r="B100" s="12" t="s">
        <v>232</v>
      </c>
      <c r="C100" s="13" t="s">
        <v>233</v>
      </c>
      <c r="D100" s="12" t="s">
        <v>86</v>
      </c>
      <c r="E100" s="14">
        <v>400</v>
      </c>
      <c r="F100" s="14">
        <f t="shared" si="4"/>
        <v>200</v>
      </c>
      <c r="G100" s="14"/>
      <c r="H100" s="14"/>
      <c r="I100" s="14"/>
      <c r="J100" s="14"/>
      <c r="K100" s="15"/>
      <c r="L100" s="15"/>
      <c r="M100" s="15"/>
      <c r="N100" s="15"/>
      <c r="O100" s="15"/>
      <c r="P100" s="15">
        <f t="shared" si="5"/>
        <v>200</v>
      </c>
      <c r="Q100" s="15"/>
      <c r="R100" s="16">
        <v>10</v>
      </c>
      <c r="S100" s="15">
        <v>13.333333333333334</v>
      </c>
      <c r="T100" s="15"/>
      <c r="U100" s="15"/>
      <c r="V100" s="15"/>
      <c r="W100" s="15"/>
      <c r="X100" s="15"/>
      <c r="Y100" s="15"/>
      <c r="Z100" s="17"/>
      <c r="AA100" s="15"/>
      <c r="AB100" s="15">
        <f t="shared" si="6"/>
        <v>23.333333333333336</v>
      </c>
      <c r="AC100" s="18">
        <f t="shared" si="7"/>
        <v>176.66666666666666</v>
      </c>
      <c r="AD100" s="21"/>
      <c r="AE100" s="20"/>
    </row>
    <row r="101" spans="1:31" ht="15" customHeight="1">
      <c r="A101" s="11">
        <v>96</v>
      </c>
      <c r="B101" s="12" t="s">
        <v>234</v>
      </c>
      <c r="C101" s="13" t="s">
        <v>235</v>
      </c>
      <c r="D101" s="12" t="s">
        <v>86</v>
      </c>
      <c r="E101" s="14">
        <v>500</v>
      </c>
      <c r="F101" s="14">
        <f t="shared" si="4"/>
        <v>250</v>
      </c>
      <c r="G101" s="14"/>
      <c r="H101" s="14"/>
      <c r="I101" s="14"/>
      <c r="J101" s="14"/>
      <c r="K101" s="15"/>
      <c r="L101" s="15"/>
      <c r="M101" s="15"/>
      <c r="N101" s="15"/>
      <c r="O101" s="15"/>
      <c r="P101" s="15">
        <f t="shared" si="5"/>
        <v>250</v>
      </c>
      <c r="Q101" s="15"/>
      <c r="R101" s="16">
        <v>10</v>
      </c>
      <c r="S101" s="15"/>
      <c r="T101" s="15"/>
      <c r="U101" s="15"/>
      <c r="V101" s="15"/>
      <c r="W101" s="15"/>
      <c r="X101" s="15"/>
      <c r="Y101" s="15"/>
      <c r="Z101" s="17"/>
      <c r="AA101" s="15"/>
      <c r="AB101" s="15">
        <f t="shared" si="6"/>
        <v>10</v>
      </c>
      <c r="AC101" s="18">
        <f t="shared" si="7"/>
        <v>240</v>
      </c>
      <c r="AD101" s="21"/>
      <c r="AE101" s="20"/>
    </row>
    <row r="102" spans="1:31" ht="15" customHeight="1">
      <c r="A102" s="11">
        <v>97</v>
      </c>
      <c r="B102" s="12" t="s">
        <v>236</v>
      </c>
      <c r="C102" s="13" t="s">
        <v>237</v>
      </c>
      <c r="D102" s="12" t="s">
        <v>35</v>
      </c>
      <c r="E102" s="14">
        <v>450</v>
      </c>
      <c r="F102" s="14">
        <f t="shared" si="4"/>
        <v>225</v>
      </c>
      <c r="G102" s="14"/>
      <c r="H102" s="14"/>
      <c r="I102" s="14"/>
      <c r="J102" s="14"/>
      <c r="K102" s="15"/>
      <c r="L102" s="15"/>
      <c r="M102" s="15"/>
      <c r="N102" s="15"/>
      <c r="O102" s="15"/>
      <c r="P102" s="15">
        <f t="shared" si="5"/>
        <v>225</v>
      </c>
      <c r="Q102" s="15"/>
      <c r="R102" s="16">
        <v>10</v>
      </c>
      <c r="S102" s="15"/>
      <c r="T102" s="15"/>
      <c r="U102" s="15"/>
      <c r="V102" s="15"/>
      <c r="W102" s="15"/>
      <c r="X102" s="15"/>
      <c r="Y102" s="15"/>
      <c r="Z102" s="17"/>
      <c r="AA102" s="15"/>
      <c r="AB102" s="15">
        <f t="shared" si="6"/>
        <v>10</v>
      </c>
      <c r="AC102" s="18">
        <f t="shared" si="7"/>
        <v>215</v>
      </c>
      <c r="AD102" s="21"/>
      <c r="AE102" s="20"/>
    </row>
    <row r="103" spans="1:31" ht="15" customHeight="1">
      <c r="A103" s="11">
        <v>98</v>
      </c>
      <c r="B103" s="12" t="s">
        <v>238</v>
      </c>
      <c r="C103" s="13" t="s">
        <v>239</v>
      </c>
      <c r="D103" s="12" t="s">
        <v>45</v>
      </c>
      <c r="E103" s="14">
        <v>517.5</v>
      </c>
      <c r="F103" s="14">
        <f t="shared" si="4"/>
        <v>258.75</v>
      </c>
      <c r="G103" s="14"/>
      <c r="H103" s="14"/>
      <c r="I103" s="14"/>
      <c r="J103" s="14"/>
      <c r="K103" s="15"/>
      <c r="L103" s="15"/>
      <c r="M103" s="15"/>
      <c r="N103" s="15"/>
      <c r="O103" s="15"/>
      <c r="P103" s="15">
        <f t="shared" si="5"/>
        <v>258.75</v>
      </c>
      <c r="Q103" s="15"/>
      <c r="R103" s="16">
        <v>10</v>
      </c>
      <c r="S103" s="15"/>
      <c r="T103" s="15"/>
      <c r="U103" s="15"/>
      <c r="V103" s="15"/>
      <c r="W103" s="15"/>
      <c r="X103" s="15"/>
      <c r="Y103" s="15"/>
      <c r="Z103" s="17"/>
      <c r="AA103" s="15"/>
      <c r="AB103" s="15">
        <f t="shared" si="6"/>
        <v>10</v>
      </c>
      <c r="AC103" s="18">
        <f t="shared" si="7"/>
        <v>248.75</v>
      </c>
      <c r="AD103" s="21"/>
      <c r="AE103" s="20"/>
    </row>
    <row r="104" spans="1:31" ht="15" customHeight="1">
      <c r="A104" s="11">
        <v>99</v>
      </c>
      <c r="B104" s="12" t="s">
        <v>240</v>
      </c>
      <c r="C104" s="13" t="s">
        <v>241</v>
      </c>
      <c r="D104" s="12" t="s">
        <v>45</v>
      </c>
      <c r="E104" s="14">
        <v>400</v>
      </c>
      <c r="F104" s="14">
        <f t="shared" si="4"/>
        <v>200</v>
      </c>
      <c r="G104" s="14"/>
      <c r="H104" s="14"/>
      <c r="I104" s="14"/>
      <c r="J104" s="14"/>
      <c r="K104" s="15"/>
      <c r="L104" s="15"/>
      <c r="M104" s="15"/>
      <c r="N104" s="15"/>
      <c r="O104" s="15"/>
      <c r="P104" s="15">
        <f t="shared" si="5"/>
        <v>200</v>
      </c>
      <c r="Q104" s="15"/>
      <c r="R104" s="16">
        <v>10</v>
      </c>
      <c r="S104" s="15"/>
      <c r="T104" s="15">
        <v>0.16666666666666669</v>
      </c>
      <c r="U104" s="15"/>
      <c r="V104" s="15"/>
      <c r="W104" s="15"/>
      <c r="X104" s="15"/>
      <c r="Y104" s="15"/>
      <c r="Z104" s="17"/>
      <c r="AA104" s="15"/>
      <c r="AB104" s="15">
        <f t="shared" si="6"/>
        <v>10.166666666666666</v>
      </c>
      <c r="AC104" s="18">
        <f t="shared" si="7"/>
        <v>189.83333333333334</v>
      </c>
      <c r="AD104" s="21"/>
      <c r="AE104" s="20"/>
    </row>
    <row r="105" spans="1:31" ht="15" customHeight="1">
      <c r="A105" s="11">
        <v>100</v>
      </c>
      <c r="B105" s="12" t="s">
        <v>242</v>
      </c>
      <c r="C105" s="13" t="s">
        <v>243</v>
      </c>
      <c r="D105" s="12" t="s">
        <v>35</v>
      </c>
      <c r="E105" s="14">
        <v>400</v>
      </c>
      <c r="F105" s="14">
        <f t="shared" si="4"/>
        <v>200</v>
      </c>
      <c r="G105" s="14"/>
      <c r="H105" s="14"/>
      <c r="I105" s="14"/>
      <c r="J105" s="14"/>
      <c r="K105" s="15"/>
      <c r="L105" s="15"/>
      <c r="M105" s="15"/>
      <c r="N105" s="15"/>
      <c r="O105" s="15"/>
      <c r="P105" s="15">
        <f t="shared" si="5"/>
        <v>200</v>
      </c>
      <c r="Q105" s="15"/>
      <c r="R105" s="16">
        <v>10</v>
      </c>
      <c r="S105" s="15"/>
      <c r="T105" s="15"/>
      <c r="U105" s="15"/>
      <c r="V105" s="15"/>
      <c r="W105" s="15"/>
      <c r="X105" s="15"/>
      <c r="Y105" s="15"/>
      <c r="Z105" s="17"/>
      <c r="AA105" s="15"/>
      <c r="AB105" s="15">
        <f t="shared" si="6"/>
        <v>10</v>
      </c>
      <c r="AC105" s="18">
        <f t="shared" si="7"/>
        <v>190</v>
      </c>
      <c r="AD105" s="21"/>
      <c r="AE105" s="20"/>
    </row>
    <row r="106" spans="1:31" ht="15" customHeight="1">
      <c r="A106" s="11">
        <v>101</v>
      </c>
      <c r="B106" s="12" t="s">
        <v>244</v>
      </c>
      <c r="C106" s="13" t="s">
        <v>245</v>
      </c>
      <c r="D106" s="12" t="s">
        <v>35</v>
      </c>
      <c r="E106" s="14">
        <v>400</v>
      </c>
      <c r="F106" s="14">
        <f t="shared" si="4"/>
        <v>200</v>
      </c>
      <c r="G106" s="14"/>
      <c r="H106" s="14"/>
      <c r="I106" s="14"/>
      <c r="J106" s="14"/>
      <c r="K106" s="15"/>
      <c r="L106" s="14"/>
      <c r="M106" s="14"/>
      <c r="N106" s="15"/>
      <c r="O106" s="15"/>
      <c r="P106" s="15">
        <f t="shared" si="5"/>
        <v>200</v>
      </c>
      <c r="Q106" s="15"/>
      <c r="R106" s="16">
        <v>10</v>
      </c>
      <c r="S106" s="15"/>
      <c r="T106" s="15">
        <v>0.25</v>
      </c>
      <c r="U106" s="15"/>
      <c r="V106" s="15"/>
      <c r="W106" s="15"/>
      <c r="X106" s="15"/>
      <c r="Y106" s="15"/>
      <c r="Z106" s="17"/>
      <c r="AA106" s="15"/>
      <c r="AB106" s="15">
        <f t="shared" si="6"/>
        <v>10.25</v>
      </c>
      <c r="AC106" s="18">
        <f t="shared" si="7"/>
        <v>189.75</v>
      </c>
      <c r="AD106" s="19"/>
      <c r="AE106" s="20"/>
    </row>
    <row r="107" spans="1:31" ht="15" customHeight="1">
      <c r="A107" s="11">
        <v>102</v>
      </c>
      <c r="B107" s="12" t="s">
        <v>246</v>
      </c>
      <c r="C107" s="13" t="s">
        <v>247</v>
      </c>
      <c r="D107" s="12" t="s">
        <v>45</v>
      </c>
      <c r="E107" s="14">
        <v>517.5</v>
      </c>
      <c r="F107" s="14">
        <f t="shared" si="4"/>
        <v>258.75</v>
      </c>
      <c r="G107" s="14"/>
      <c r="H107" s="14"/>
      <c r="I107" s="14"/>
      <c r="J107" s="14"/>
      <c r="K107" s="15"/>
      <c r="L107" s="15"/>
      <c r="M107" s="15"/>
      <c r="N107" s="15"/>
      <c r="O107" s="15"/>
      <c r="P107" s="15">
        <f t="shared" si="5"/>
        <v>258.75</v>
      </c>
      <c r="Q107" s="15"/>
      <c r="R107" s="16">
        <v>10</v>
      </c>
      <c r="S107" s="15"/>
      <c r="T107" s="15"/>
      <c r="U107" s="15"/>
      <c r="V107" s="15"/>
      <c r="W107" s="15"/>
      <c r="X107" s="15"/>
      <c r="Y107" s="15"/>
      <c r="Z107" s="17"/>
      <c r="AA107" s="15"/>
      <c r="AB107" s="15">
        <f t="shared" si="6"/>
        <v>10</v>
      </c>
      <c r="AC107" s="18">
        <f t="shared" si="7"/>
        <v>248.75</v>
      </c>
      <c r="AD107" s="19"/>
      <c r="AE107" s="20"/>
    </row>
    <row r="108" spans="1:31" ht="15" customHeight="1">
      <c r="A108" s="11">
        <v>103</v>
      </c>
      <c r="B108" s="12" t="s">
        <v>248</v>
      </c>
      <c r="C108" s="13" t="s">
        <v>249</v>
      </c>
      <c r="D108" s="12" t="s">
        <v>45</v>
      </c>
      <c r="E108" s="14">
        <v>400</v>
      </c>
      <c r="F108" s="14">
        <f t="shared" si="4"/>
        <v>200</v>
      </c>
      <c r="G108" s="14"/>
      <c r="H108" s="14"/>
      <c r="I108" s="14"/>
      <c r="J108" s="14"/>
      <c r="K108" s="15"/>
      <c r="L108" s="15"/>
      <c r="M108" s="15"/>
      <c r="N108" s="15"/>
      <c r="O108" s="15"/>
      <c r="P108" s="15">
        <f t="shared" si="5"/>
        <v>200</v>
      </c>
      <c r="Q108" s="15"/>
      <c r="R108" s="16">
        <v>10</v>
      </c>
      <c r="S108" s="15"/>
      <c r="T108" s="15"/>
      <c r="U108" s="15"/>
      <c r="V108" s="15"/>
      <c r="W108" s="15"/>
      <c r="X108" s="15"/>
      <c r="Y108" s="15"/>
      <c r="Z108" s="17"/>
      <c r="AA108" s="15"/>
      <c r="AB108" s="15">
        <f t="shared" si="6"/>
        <v>10</v>
      </c>
      <c r="AC108" s="18">
        <f t="shared" si="7"/>
        <v>190</v>
      </c>
      <c r="AD108" s="25"/>
      <c r="AE108" s="20"/>
    </row>
    <row r="109" spans="1:31" ht="15" customHeight="1">
      <c r="A109" s="11">
        <v>104</v>
      </c>
      <c r="B109" s="12" t="s">
        <v>250</v>
      </c>
      <c r="C109" s="13" t="s">
        <v>251</v>
      </c>
      <c r="D109" s="12" t="s">
        <v>45</v>
      </c>
      <c r="E109" s="14">
        <v>600</v>
      </c>
      <c r="F109" s="14">
        <f t="shared" si="4"/>
        <v>300</v>
      </c>
      <c r="G109" s="14"/>
      <c r="H109" s="14"/>
      <c r="I109" s="14"/>
      <c r="J109" s="14"/>
      <c r="K109" s="15"/>
      <c r="L109" s="15"/>
      <c r="M109" s="15"/>
      <c r="N109" s="15"/>
      <c r="O109" s="15"/>
      <c r="P109" s="15">
        <f t="shared" si="5"/>
        <v>300</v>
      </c>
      <c r="Q109" s="15"/>
      <c r="R109" s="16">
        <v>10</v>
      </c>
      <c r="S109" s="15"/>
      <c r="T109" s="15"/>
      <c r="U109" s="15"/>
      <c r="V109" s="15"/>
      <c r="W109" s="15"/>
      <c r="X109" s="15"/>
      <c r="Y109" s="15"/>
      <c r="Z109" s="17"/>
      <c r="AA109" s="15"/>
      <c r="AB109" s="15">
        <f t="shared" si="6"/>
        <v>10</v>
      </c>
      <c r="AC109" s="18">
        <f t="shared" si="7"/>
        <v>290</v>
      </c>
      <c r="AD109" s="21"/>
      <c r="AE109" s="20"/>
    </row>
    <row r="110" spans="1:31" ht="15" customHeight="1">
      <c r="A110" s="11">
        <v>105</v>
      </c>
      <c r="B110" s="12" t="s">
        <v>252</v>
      </c>
      <c r="C110" s="13" t="s">
        <v>253</v>
      </c>
      <c r="D110" s="12" t="s">
        <v>59</v>
      </c>
      <c r="E110" s="14">
        <v>500</v>
      </c>
      <c r="F110" s="14">
        <f t="shared" si="4"/>
        <v>250</v>
      </c>
      <c r="G110" s="14"/>
      <c r="H110" s="14"/>
      <c r="I110" s="14"/>
      <c r="J110" s="14"/>
      <c r="K110" s="15"/>
      <c r="L110" s="15"/>
      <c r="M110" s="15"/>
      <c r="N110" s="15"/>
      <c r="O110" s="15"/>
      <c r="P110" s="15">
        <f t="shared" si="5"/>
        <v>250</v>
      </c>
      <c r="Q110" s="15"/>
      <c r="R110" s="16">
        <v>10</v>
      </c>
      <c r="S110" s="15"/>
      <c r="T110" s="15">
        <v>0.97222222222222232</v>
      </c>
      <c r="U110" s="15"/>
      <c r="V110" s="15"/>
      <c r="W110" s="15"/>
      <c r="X110" s="15"/>
      <c r="Y110" s="15"/>
      <c r="Z110" s="17"/>
      <c r="AA110" s="15">
        <v>17.05</v>
      </c>
      <c r="AB110" s="15">
        <f t="shared" si="6"/>
        <v>28.022222222222222</v>
      </c>
      <c r="AC110" s="18">
        <f t="shared" si="7"/>
        <v>221.97777777777779</v>
      </c>
      <c r="AD110" s="21"/>
      <c r="AE110" s="20"/>
    </row>
    <row r="111" spans="1:31" ht="15" customHeight="1">
      <c r="A111" s="11">
        <v>106</v>
      </c>
      <c r="B111" s="12" t="s">
        <v>254</v>
      </c>
      <c r="C111" s="13" t="s">
        <v>255</v>
      </c>
      <c r="D111" s="12" t="s">
        <v>35</v>
      </c>
      <c r="E111" s="14">
        <v>450</v>
      </c>
      <c r="F111" s="14">
        <f t="shared" si="4"/>
        <v>225</v>
      </c>
      <c r="G111" s="14"/>
      <c r="H111" s="14"/>
      <c r="I111" s="14"/>
      <c r="J111" s="14"/>
      <c r="K111" s="15"/>
      <c r="L111" s="15"/>
      <c r="M111" s="15"/>
      <c r="N111" s="15"/>
      <c r="O111" s="15"/>
      <c r="P111" s="15">
        <f t="shared" si="5"/>
        <v>225</v>
      </c>
      <c r="Q111" s="15"/>
      <c r="R111" s="16">
        <v>10</v>
      </c>
      <c r="S111" s="15"/>
      <c r="T111" s="15"/>
      <c r="U111" s="15"/>
      <c r="V111" s="15"/>
      <c r="W111" s="15"/>
      <c r="X111" s="15"/>
      <c r="Y111" s="15"/>
      <c r="Z111" s="17"/>
      <c r="AA111" s="15"/>
      <c r="AB111" s="15">
        <f t="shared" si="6"/>
        <v>10</v>
      </c>
      <c r="AC111" s="18">
        <f t="shared" si="7"/>
        <v>215</v>
      </c>
      <c r="AD111" s="21"/>
      <c r="AE111" s="20"/>
    </row>
    <row r="112" spans="1:31" ht="15" customHeight="1">
      <c r="A112" s="11">
        <v>107</v>
      </c>
      <c r="B112" s="12" t="s">
        <v>256</v>
      </c>
      <c r="C112" s="13" t="s">
        <v>257</v>
      </c>
      <c r="D112" s="12" t="s">
        <v>258</v>
      </c>
      <c r="E112" s="14">
        <v>450</v>
      </c>
      <c r="F112" s="14">
        <f t="shared" si="4"/>
        <v>225</v>
      </c>
      <c r="G112" s="14"/>
      <c r="H112" s="14"/>
      <c r="I112" s="14"/>
      <c r="J112" s="14"/>
      <c r="K112" s="15"/>
      <c r="L112" s="15"/>
      <c r="M112" s="15"/>
      <c r="N112" s="15"/>
      <c r="O112" s="15"/>
      <c r="P112" s="15">
        <f t="shared" si="5"/>
        <v>225</v>
      </c>
      <c r="Q112" s="15"/>
      <c r="R112" s="16">
        <v>10</v>
      </c>
      <c r="S112" s="15"/>
      <c r="T112" s="15"/>
      <c r="U112" s="15"/>
      <c r="V112" s="15"/>
      <c r="W112" s="15"/>
      <c r="X112" s="15"/>
      <c r="Y112" s="15"/>
      <c r="Z112" s="17"/>
      <c r="AA112" s="15"/>
      <c r="AB112" s="15">
        <f t="shared" si="6"/>
        <v>10</v>
      </c>
      <c r="AC112" s="18">
        <f t="shared" si="7"/>
        <v>215</v>
      </c>
      <c r="AD112" s="21"/>
      <c r="AE112" s="20"/>
    </row>
    <row r="113" spans="1:31" ht="15" customHeight="1">
      <c r="A113" s="11">
        <v>108</v>
      </c>
      <c r="B113" s="12" t="s">
        <v>259</v>
      </c>
      <c r="C113" s="13" t="s">
        <v>260</v>
      </c>
      <c r="D113" s="12" t="s">
        <v>86</v>
      </c>
      <c r="E113" s="14">
        <v>600</v>
      </c>
      <c r="F113" s="14">
        <f t="shared" si="4"/>
        <v>300</v>
      </c>
      <c r="G113" s="14"/>
      <c r="H113" s="14"/>
      <c r="I113" s="14"/>
      <c r="J113" s="14"/>
      <c r="K113" s="15"/>
      <c r="L113" s="15"/>
      <c r="M113" s="15"/>
      <c r="N113" s="15"/>
      <c r="O113" s="15"/>
      <c r="P113" s="15">
        <f t="shared" si="5"/>
        <v>300</v>
      </c>
      <c r="Q113" s="15"/>
      <c r="R113" s="16">
        <v>10</v>
      </c>
      <c r="S113" s="15"/>
      <c r="T113" s="15"/>
      <c r="U113" s="15"/>
      <c r="V113" s="15"/>
      <c r="W113" s="15"/>
      <c r="X113" s="15"/>
      <c r="Y113" s="15"/>
      <c r="Z113" s="17"/>
      <c r="AA113" s="15"/>
      <c r="AB113" s="15">
        <f t="shared" si="6"/>
        <v>10</v>
      </c>
      <c r="AC113" s="18">
        <f t="shared" si="7"/>
        <v>290</v>
      </c>
      <c r="AD113" s="21"/>
      <c r="AE113" s="20"/>
    </row>
    <row r="114" spans="1:31" ht="15" customHeight="1">
      <c r="A114" s="11">
        <v>109</v>
      </c>
      <c r="B114" s="12" t="s">
        <v>261</v>
      </c>
      <c r="C114" s="13" t="s">
        <v>262</v>
      </c>
      <c r="D114" s="12" t="s">
        <v>45</v>
      </c>
      <c r="E114" s="14">
        <v>450</v>
      </c>
      <c r="F114" s="14">
        <f t="shared" si="4"/>
        <v>225</v>
      </c>
      <c r="G114" s="14"/>
      <c r="H114" s="14"/>
      <c r="I114" s="14"/>
      <c r="J114" s="14"/>
      <c r="K114" s="15"/>
      <c r="L114" s="15"/>
      <c r="M114" s="15"/>
      <c r="N114" s="15"/>
      <c r="O114" s="15"/>
      <c r="P114" s="15">
        <f t="shared" si="5"/>
        <v>225</v>
      </c>
      <c r="Q114" s="15"/>
      <c r="R114" s="16">
        <v>10</v>
      </c>
      <c r="S114" s="15"/>
      <c r="T114" s="15">
        <v>0.71875000000000011</v>
      </c>
      <c r="U114" s="15"/>
      <c r="V114" s="15"/>
      <c r="W114" s="15"/>
      <c r="X114" s="15"/>
      <c r="Y114" s="15"/>
      <c r="Z114" s="17"/>
      <c r="AA114" s="15"/>
      <c r="AB114" s="15">
        <f t="shared" si="6"/>
        <v>10.71875</v>
      </c>
      <c r="AC114" s="18">
        <f t="shared" si="7"/>
        <v>214.28125</v>
      </c>
      <c r="AD114" s="21"/>
      <c r="AE114" s="20"/>
    </row>
    <row r="115" spans="1:31" ht="15" customHeight="1">
      <c r="A115" s="11">
        <v>110</v>
      </c>
      <c r="B115" s="12" t="s">
        <v>263</v>
      </c>
      <c r="C115" s="13" t="s">
        <v>264</v>
      </c>
      <c r="D115" s="12" t="s">
        <v>35</v>
      </c>
      <c r="E115" s="14">
        <v>450</v>
      </c>
      <c r="F115" s="14">
        <f t="shared" si="4"/>
        <v>225</v>
      </c>
      <c r="G115" s="14"/>
      <c r="H115" s="14"/>
      <c r="I115" s="14"/>
      <c r="J115" s="14"/>
      <c r="K115" s="15"/>
      <c r="L115" s="15"/>
      <c r="M115" s="15"/>
      <c r="N115" s="15"/>
      <c r="O115" s="15"/>
      <c r="P115" s="15">
        <f t="shared" si="5"/>
        <v>225</v>
      </c>
      <c r="Q115" s="15"/>
      <c r="R115" s="16">
        <v>10</v>
      </c>
      <c r="S115" s="15"/>
      <c r="T115" s="15">
        <v>0.90625000000000011</v>
      </c>
      <c r="U115" s="15"/>
      <c r="V115" s="15"/>
      <c r="W115" s="15"/>
      <c r="X115" s="15"/>
      <c r="Y115" s="15"/>
      <c r="Z115" s="17"/>
      <c r="AA115" s="15"/>
      <c r="AB115" s="15">
        <f t="shared" si="6"/>
        <v>10.90625</v>
      </c>
      <c r="AC115" s="18">
        <f t="shared" si="7"/>
        <v>214.09375</v>
      </c>
      <c r="AD115" s="21"/>
      <c r="AE115" s="20"/>
    </row>
    <row r="116" spans="1:31" ht="15" customHeight="1">
      <c r="A116" s="11">
        <v>111</v>
      </c>
      <c r="B116" s="12" t="s">
        <v>265</v>
      </c>
      <c r="C116" s="13" t="s">
        <v>266</v>
      </c>
      <c r="D116" s="12" t="s">
        <v>35</v>
      </c>
      <c r="E116" s="14">
        <v>350</v>
      </c>
      <c r="F116" s="14">
        <f t="shared" si="4"/>
        <v>175</v>
      </c>
      <c r="G116" s="14"/>
      <c r="H116" s="14"/>
      <c r="I116" s="14">
        <v>5.41</v>
      </c>
      <c r="J116" s="14"/>
      <c r="K116" s="15"/>
      <c r="L116" s="15"/>
      <c r="M116" s="15"/>
      <c r="N116" s="15"/>
      <c r="O116" s="15"/>
      <c r="P116" s="15">
        <f t="shared" si="5"/>
        <v>180.41</v>
      </c>
      <c r="Q116" s="15"/>
      <c r="R116" s="16">
        <v>10</v>
      </c>
      <c r="S116" s="15"/>
      <c r="T116" s="15">
        <v>0.2673611111111111</v>
      </c>
      <c r="U116" s="15"/>
      <c r="V116" s="15"/>
      <c r="W116" s="15"/>
      <c r="X116" s="15"/>
      <c r="Y116" s="15"/>
      <c r="Z116" s="17"/>
      <c r="AA116" s="15"/>
      <c r="AB116" s="15">
        <f t="shared" si="6"/>
        <v>10.267361111111111</v>
      </c>
      <c r="AC116" s="18">
        <f t="shared" si="7"/>
        <v>170.14263888888888</v>
      </c>
      <c r="AD116" s="21"/>
      <c r="AE116" s="20"/>
    </row>
    <row r="117" spans="1:31" ht="15" customHeight="1">
      <c r="A117" s="11">
        <v>112</v>
      </c>
      <c r="B117" s="12" t="s">
        <v>267</v>
      </c>
      <c r="C117" s="13" t="s">
        <v>268</v>
      </c>
      <c r="D117" s="12" t="s">
        <v>45</v>
      </c>
      <c r="E117" s="14">
        <v>400</v>
      </c>
      <c r="F117" s="14">
        <f t="shared" si="4"/>
        <v>200</v>
      </c>
      <c r="G117" s="14"/>
      <c r="H117" s="14"/>
      <c r="I117" s="14"/>
      <c r="J117" s="14"/>
      <c r="K117" s="15"/>
      <c r="L117" s="15"/>
      <c r="M117" s="15"/>
      <c r="N117" s="15"/>
      <c r="O117" s="15"/>
      <c r="P117" s="15">
        <f t="shared" si="5"/>
        <v>200</v>
      </c>
      <c r="Q117" s="15"/>
      <c r="R117" s="16">
        <v>10</v>
      </c>
      <c r="S117" s="15"/>
      <c r="T117" s="15">
        <v>0.41666666666666669</v>
      </c>
      <c r="U117" s="15"/>
      <c r="V117" s="15"/>
      <c r="W117" s="15"/>
      <c r="X117" s="15"/>
      <c r="Y117" s="15"/>
      <c r="Z117" s="17"/>
      <c r="AA117" s="15"/>
      <c r="AB117" s="15">
        <f t="shared" si="6"/>
        <v>10.416666666666666</v>
      </c>
      <c r="AC117" s="18">
        <f t="shared" si="7"/>
        <v>189.58333333333334</v>
      </c>
      <c r="AD117" s="19"/>
      <c r="AE117" s="20"/>
    </row>
    <row r="118" spans="1:31" ht="15" customHeight="1">
      <c r="A118" s="11">
        <v>113</v>
      </c>
      <c r="B118" s="12" t="s">
        <v>269</v>
      </c>
      <c r="C118" s="13" t="s">
        <v>270</v>
      </c>
      <c r="D118" s="12" t="s">
        <v>195</v>
      </c>
      <c r="E118" s="14">
        <v>450</v>
      </c>
      <c r="F118" s="14">
        <f t="shared" si="4"/>
        <v>225</v>
      </c>
      <c r="G118" s="14"/>
      <c r="H118" s="14"/>
      <c r="I118" s="14"/>
      <c r="J118" s="14"/>
      <c r="K118" s="15"/>
      <c r="L118" s="15"/>
      <c r="M118" s="15"/>
      <c r="N118" s="15"/>
      <c r="O118" s="15"/>
      <c r="P118" s="15">
        <f t="shared" si="5"/>
        <v>225</v>
      </c>
      <c r="Q118" s="15"/>
      <c r="R118" s="16">
        <v>10</v>
      </c>
      <c r="S118" s="15"/>
      <c r="T118" s="15"/>
      <c r="U118" s="15"/>
      <c r="V118" s="15"/>
      <c r="W118" s="15"/>
      <c r="X118" s="15"/>
      <c r="Y118" s="15"/>
      <c r="Z118" s="17"/>
      <c r="AA118" s="15"/>
      <c r="AB118" s="15">
        <f t="shared" si="6"/>
        <v>10</v>
      </c>
      <c r="AC118" s="18">
        <f t="shared" si="7"/>
        <v>215</v>
      </c>
      <c r="AD118" s="21"/>
      <c r="AE118" s="20"/>
    </row>
    <row r="119" spans="1:31" ht="15" customHeight="1">
      <c r="A119" s="11">
        <v>114</v>
      </c>
      <c r="B119" s="12" t="s">
        <v>271</v>
      </c>
      <c r="C119" s="13" t="s">
        <v>272</v>
      </c>
      <c r="D119" s="12" t="s">
        <v>35</v>
      </c>
      <c r="E119" s="14">
        <v>344.59</v>
      </c>
      <c r="F119" s="14">
        <f t="shared" si="4"/>
        <v>172.29499999999999</v>
      </c>
      <c r="G119" s="14"/>
      <c r="H119" s="14"/>
      <c r="I119" s="14"/>
      <c r="J119" s="14"/>
      <c r="K119" s="15"/>
      <c r="L119" s="15"/>
      <c r="M119" s="15"/>
      <c r="N119" s="15"/>
      <c r="O119" s="15"/>
      <c r="P119" s="15">
        <f t="shared" si="5"/>
        <v>172.29499999999999</v>
      </c>
      <c r="Q119" s="15"/>
      <c r="R119" s="16">
        <v>10</v>
      </c>
      <c r="S119" s="15"/>
      <c r="T119" s="15">
        <v>0.19875000000000001</v>
      </c>
      <c r="U119" s="15"/>
      <c r="V119" s="15"/>
      <c r="W119" s="15"/>
      <c r="X119" s="15"/>
      <c r="Y119" s="15"/>
      <c r="Z119" s="17"/>
      <c r="AA119" s="15"/>
      <c r="AB119" s="15">
        <f t="shared" si="6"/>
        <v>10.19875</v>
      </c>
      <c r="AC119" s="18">
        <f t="shared" si="7"/>
        <v>162.09625</v>
      </c>
      <c r="AD119" s="19"/>
      <c r="AE119" s="20"/>
    </row>
    <row r="120" spans="1:31" ht="15" customHeight="1">
      <c r="A120" s="11">
        <v>115</v>
      </c>
      <c r="B120" s="12" t="s">
        <v>273</v>
      </c>
      <c r="C120" s="13" t="s">
        <v>274</v>
      </c>
      <c r="D120" s="12" t="s">
        <v>77</v>
      </c>
      <c r="E120" s="14">
        <v>500</v>
      </c>
      <c r="F120" s="14">
        <f t="shared" si="4"/>
        <v>250</v>
      </c>
      <c r="G120" s="14"/>
      <c r="H120" s="14"/>
      <c r="I120" s="14"/>
      <c r="J120" s="14"/>
      <c r="K120" s="15"/>
      <c r="L120" s="15"/>
      <c r="M120" s="15"/>
      <c r="N120" s="15"/>
      <c r="O120" s="15"/>
      <c r="P120" s="15">
        <f t="shared" si="5"/>
        <v>250</v>
      </c>
      <c r="Q120" s="15"/>
      <c r="R120" s="16">
        <v>10</v>
      </c>
      <c r="S120" s="15"/>
      <c r="T120" s="15"/>
      <c r="U120" s="15"/>
      <c r="V120" s="15"/>
      <c r="W120" s="15"/>
      <c r="X120" s="15"/>
      <c r="Y120" s="15"/>
      <c r="Z120" s="17"/>
      <c r="AA120" s="15"/>
      <c r="AB120" s="15">
        <f t="shared" si="6"/>
        <v>10</v>
      </c>
      <c r="AC120" s="18">
        <f t="shared" si="7"/>
        <v>240</v>
      </c>
      <c r="AD120" s="21"/>
      <c r="AE120" s="20"/>
    </row>
    <row r="121" spans="1:31" ht="15" customHeight="1">
      <c r="A121" s="11">
        <v>116</v>
      </c>
      <c r="B121" s="12" t="s">
        <v>275</v>
      </c>
      <c r="C121" s="13" t="s">
        <v>276</v>
      </c>
      <c r="D121" s="12" t="s">
        <v>45</v>
      </c>
      <c r="E121" s="14">
        <v>400</v>
      </c>
      <c r="F121" s="14">
        <f t="shared" si="4"/>
        <v>200</v>
      </c>
      <c r="G121" s="14"/>
      <c r="H121" s="14"/>
      <c r="I121" s="14"/>
      <c r="J121" s="14"/>
      <c r="K121" s="15"/>
      <c r="L121" s="15"/>
      <c r="M121" s="15"/>
      <c r="N121" s="15"/>
      <c r="O121" s="15"/>
      <c r="P121" s="15">
        <f t="shared" si="5"/>
        <v>200</v>
      </c>
      <c r="Q121" s="15"/>
      <c r="R121" s="16">
        <v>10</v>
      </c>
      <c r="S121" s="15"/>
      <c r="T121" s="15"/>
      <c r="U121" s="15"/>
      <c r="V121" s="15"/>
      <c r="W121" s="15"/>
      <c r="X121" s="15"/>
      <c r="Y121" s="15"/>
      <c r="Z121" s="17"/>
      <c r="AA121" s="15"/>
      <c r="AB121" s="15">
        <f t="shared" si="6"/>
        <v>10</v>
      </c>
      <c r="AC121" s="18">
        <f t="shared" si="7"/>
        <v>190</v>
      </c>
      <c r="AD121" s="21"/>
      <c r="AE121" s="20"/>
    </row>
    <row r="122" spans="1:31" ht="15" customHeight="1">
      <c r="A122" s="11">
        <v>117</v>
      </c>
      <c r="B122" s="12" t="s">
        <v>277</v>
      </c>
      <c r="C122" s="13" t="s">
        <v>278</v>
      </c>
      <c r="D122" s="12" t="s">
        <v>35</v>
      </c>
      <c r="E122" s="14">
        <v>500</v>
      </c>
      <c r="F122" s="14">
        <f t="shared" si="4"/>
        <v>250</v>
      </c>
      <c r="G122" s="14"/>
      <c r="H122" s="14"/>
      <c r="I122" s="14"/>
      <c r="J122" s="14"/>
      <c r="K122" s="15"/>
      <c r="L122" s="15"/>
      <c r="M122" s="15"/>
      <c r="N122" s="15"/>
      <c r="O122" s="15"/>
      <c r="P122" s="15">
        <f t="shared" si="5"/>
        <v>250</v>
      </c>
      <c r="Q122" s="15"/>
      <c r="R122" s="16">
        <v>10</v>
      </c>
      <c r="S122" s="15"/>
      <c r="T122" s="15"/>
      <c r="U122" s="15"/>
      <c r="V122" s="15"/>
      <c r="W122" s="15"/>
      <c r="X122" s="15"/>
      <c r="Y122" s="15"/>
      <c r="Z122" s="17"/>
      <c r="AA122" s="15"/>
      <c r="AB122" s="15">
        <f t="shared" si="6"/>
        <v>10</v>
      </c>
      <c r="AC122" s="18">
        <f t="shared" si="7"/>
        <v>240</v>
      </c>
      <c r="AD122" s="21"/>
      <c r="AE122" s="20"/>
    </row>
    <row r="123" spans="1:31" ht="15" customHeight="1">
      <c r="A123" s="11">
        <v>118</v>
      </c>
      <c r="B123" s="12" t="s">
        <v>279</v>
      </c>
      <c r="C123" s="32" t="s">
        <v>280</v>
      </c>
      <c r="D123" s="12" t="s">
        <v>35</v>
      </c>
      <c r="E123" s="14">
        <v>350</v>
      </c>
      <c r="F123" s="14">
        <f t="shared" si="4"/>
        <v>175</v>
      </c>
      <c r="G123" s="14"/>
      <c r="H123" s="14"/>
      <c r="I123" s="14"/>
      <c r="J123" s="14"/>
      <c r="K123" s="15"/>
      <c r="L123" s="15"/>
      <c r="M123" s="15"/>
      <c r="N123" s="15"/>
      <c r="O123" s="15"/>
      <c r="P123" s="15">
        <f t="shared" si="5"/>
        <v>175</v>
      </c>
      <c r="Q123" s="15"/>
      <c r="R123" s="16"/>
      <c r="S123" s="15"/>
      <c r="T123" s="15"/>
      <c r="U123" s="15"/>
      <c r="V123" s="15"/>
      <c r="W123" s="15"/>
      <c r="X123" s="15"/>
      <c r="Y123" s="15"/>
      <c r="Z123" s="17"/>
      <c r="AA123" s="15"/>
      <c r="AB123" s="15">
        <f t="shared" si="6"/>
        <v>0</v>
      </c>
      <c r="AC123" s="18">
        <f t="shared" si="7"/>
        <v>175</v>
      </c>
      <c r="AD123" s="21"/>
      <c r="AE123" s="20"/>
    </row>
    <row r="124" spans="1:31" ht="15" customHeight="1">
      <c r="A124" s="11">
        <v>119</v>
      </c>
      <c r="B124" s="12" t="s">
        <v>281</v>
      </c>
      <c r="C124" s="13" t="s">
        <v>282</v>
      </c>
      <c r="D124" s="12" t="s">
        <v>59</v>
      </c>
      <c r="E124" s="14">
        <v>450</v>
      </c>
      <c r="F124" s="14">
        <f t="shared" si="4"/>
        <v>225</v>
      </c>
      <c r="G124" s="14"/>
      <c r="H124" s="14"/>
      <c r="I124" s="14"/>
      <c r="J124" s="14"/>
      <c r="K124" s="15"/>
      <c r="L124" s="15"/>
      <c r="M124" s="15"/>
      <c r="N124" s="15"/>
      <c r="O124" s="15"/>
      <c r="P124" s="15">
        <f t="shared" si="5"/>
        <v>225</v>
      </c>
      <c r="Q124" s="15"/>
      <c r="R124" s="16">
        <v>10</v>
      </c>
      <c r="S124" s="15"/>
      <c r="T124" s="15"/>
      <c r="U124" s="15"/>
      <c r="V124" s="15"/>
      <c r="W124" s="15"/>
      <c r="X124" s="15"/>
      <c r="Y124" s="15"/>
      <c r="Z124" s="17"/>
      <c r="AA124" s="15"/>
      <c r="AB124" s="15">
        <f t="shared" si="6"/>
        <v>10</v>
      </c>
      <c r="AC124" s="18">
        <f t="shared" si="7"/>
        <v>215</v>
      </c>
      <c r="AD124" s="21"/>
      <c r="AE124" s="20"/>
    </row>
    <row r="125" spans="1:31" ht="15" customHeight="1">
      <c r="A125" s="11">
        <v>120</v>
      </c>
      <c r="B125" s="12" t="s">
        <v>283</v>
      </c>
      <c r="C125" s="13" t="s">
        <v>284</v>
      </c>
      <c r="D125" s="12" t="s">
        <v>86</v>
      </c>
      <c r="E125" s="14">
        <v>450</v>
      </c>
      <c r="F125" s="14">
        <f t="shared" si="4"/>
        <v>225</v>
      </c>
      <c r="G125" s="14"/>
      <c r="H125" s="14"/>
      <c r="I125" s="14"/>
      <c r="J125" s="14"/>
      <c r="K125" s="15"/>
      <c r="L125" s="15"/>
      <c r="M125" s="15"/>
      <c r="N125" s="15"/>
      <c r="O125" s="15"/>
      <c r="P125" s="15">
        <f t="shared" si="5"/>
        <v>225</v>
      </c>
      <c r="Q125" s="15"/>
      <c r="R125" s="16">
        <v>10</v>
      </c>
      <c r="S125" s="15"/>
      <c r="T125" s="15"/>
      <c r="U125" s="15"/>
      <c r="V125" s="15"/>
      <c r="W125" s="15"/>
      <c r="X125" s="15"/>
      <c r="Y125" s="15"/>
      <c r="Z125" s="17"/>
      <c r="AA125" s="15"/>
      <c r="AB125" s="15">
        <f t="shared" si="6"/>
        <v>10</v>
      </c>
      <c r="AC125" s="18">
        <f t="shared" si="7"/>
        <v>215</v>
      </c>
      <c r="AD125" s="21"/>
      <c r="AE125" s="20"/>
    </row>
    <row r="126" spans="1:31" ht="15" customHeight="1">
      <c r="A126" s="11">
        <v>121</v>
      </c>
      <c r="B126" s="12" t="s">
        <v>285</v>
      </c>
      <c r="C126" s="13" t="s">
        <v>286</v>
      </c>
      <c r="D126" s="12" t="s">
        <v>35</v>
      </c>
      <c r="E126" s="14">
        <v>450</v>
      </c>
      <c r="F126" s="14">
        <f t="shared" si="4"/>
        <v>225</v>
      </c>
      <c r="G126" s="14"/>
      <c r="H126" s="14"/>
      <c r="I126" s="14"/>
      <c r="J126" s="14"/>
      <c r="K126" s="15"/>
      <c r="L126" s="15"/>
      <c r="M126" s="15"/>
      <c r="N126" s="15"/>
      <c r="O126" s="15"/>
      <c r="P126" s="15">
        <f t="shared" si="5"/>
        <v>225</v>
      </c>
      <c r="Q126" s="15"/>
      <c r="R126" s="16">
        <v>10</v>
      </c>
      <c r="S126" s="15"/>
      <c r="T126" s="15"/>
      <c r="U126" s="15"/>
      <c r="V126" s="15"/>
      <c r="W126" s="15"/>
      <c r="X126" s="15"/>
      <c r="Y126" s="15"/>
      <c r="Z126" s="17"/>
      <c r="AA126" s="15"/>
      <c r="AB126" s="15">
        <f t="shared" si="6"/>
        <v>10</v>
      </c>
      <c r="AC126" s="18">
        <f t="shared" si="7"/>
        <v>215</v>
      </c>
      <c r="AD126" s="19"/>
      <c r="AE126" s="20"/>
    </row>
    <row r="127" spans="1:31" ht="15" customHeight="1">
      <c r="A127" s="11">
        <v>122</v>
      </c>
      <c r="B127" s="12" t="s">
        <v>287</v>
      </c>
      <c r="C127" s="13" t="s">
        <v>288</v>
      </c>
      <c r="D127" s="12" t="s">
        <v>86</v>
      </c>
      <c r="E127" s="14">
        <v>400</v>
      </c>
      <c r="F127" s="14">
        <f t="shared" si="4"/>
        <v>200</v>
      </c>
      <c r="G127" s="14"/>
      <c r="H127" s="14"/>
      <c r="I127" s="14"/>
      <c r="J127" s="14"/>
      <c r="K127" s="15"/>
      <c r="L127" s="15"/>
      <c r="M127" s="15"/>
      <c r="N127" s="15"/>
      <c r="O127" s="15"/>
      <c r="P127" s="15">
        <f t="shared" si="5"/>
        <v>200</v>
      </c>
      <c r="Q127" s="15"/>
      <c r="R127" s="16">
        <v>10</v>
      </c>
      <c r="S127" s="15">
        <v>26.666666666666668</v>
      </c>
      <c r="T127" s="15">
        <v>1.1666666666666665</v>
      </c>
      <c r="U127" s="15"/>
      <c r="V127" s="15"/>
      <c r="W127" s="15"/>
      <c r="X127" s="15"/>
      <c r="Y127" s="15"/>
      <c r="Z127" s="17"/>
      <c r="AA127" s="15"/>
      <c r="AB127" s="15">
        <f t="shared" si="6"/>
        <v>37.833333333333336</v>
      </c>
      <c r="AC127" s="18">
        <f t="shared" si="7"/>
        <v>162.16666666666666</v>
      </c>
      <c r="AD127" s="21"/>
      <c r="AE127" s="20"/>
    </row>
    <row r="128" spans="1:31" ht="15" customHeight="1">
      <c r="A128" s="11">
        <v>123</v>
      </c>
      <c r="B128" s="12" t="s">
        <v>289</v>
      </c>
      <c r="C128" s="13" t="s">
        <v>290</v>
      </c>
      <c r="D128" s="12" t="s">
        <v>35</v>
      </c>
      <c r="E128" s="14">
        <v>450</v>
      </c>
      <c r="F128" s="14">
        <f t="shared" si="4"/>
        <v>225</v>
      </c>
      <c r="G128" s="14"/>
      <c r="H128" s="14"/>
      <c r="I128" s="14"/>
      <c r="J128" s="14"/>
      <c r="K128" s="15"/>
      <c r="L128" s="15"/>
      <c r="M128" s="15"/>
      <c r="N128" s="15"/>
      <c r="O128" s="15"/>
      <c r="P128" s="15">
        <f t="shared" si="5"/>
        <v>225</v>
      </c>
      <c r="Q128" s="15"/>
      <c r="R128" s="16">
        <v>10</v>
      </c>
      <c r="S128" s="15"/>
      <c r="T128" s="15"/>
      <c r="U128" s="15"/>
      <c r="V128" s="15"/>
      <c r="W128" s="15"/>
      <c r="X128" s="15"/>
      <c r="Y128" s="15"/>
      <c r="Z128" s="17"/>
      <c r="AA128" s="15"/>
      <c r="AB128" s="15">
        <f t="shared" si="6"/>
        <v>10</v>
      </c>
      <c r="AC128" s="18">
        <f t="shared" si="7"/>
        <v>215</v>
      </c>
      <c r="AD128" s="33"/>
      <c r="AE128" s="20"/>
    </row>
    <row r="129" spans="1:44" ht="15" customHeight="1">
      <c r="A129" s="11">
        <v>124</v>
      </c>
      <c r="B129" s="12" t="s">
        <v>291</v>
      </c>
      <c r="C129" s="13" t="s">
        <v>292</v>
      </c>
      <c r="D129" s="12" t="s">
        <v>86</v>
      </c>
      <c r="E129" s="14">
        <v>700</v>
      </c>
      <c r="F129" s="14">
        <f t="shared" si="4"/>
        <v>350</v>
      </c>
      <c r="G129" s="14"/>
      <c r="H129" s="14"/>
      <c r="I129" s="14"/>
      <c r="J129" s="14"/>
      <c r="K129" s="15"/>
      <c r="L129" s="15"/>
      <c r="M129" s="15"/>
      <c r="N129" s="15"/>
      <c r="O129" s="15"/>
      <c r="P129" s="15">
        <f t="shared" si="5"/>
        <v>350</v>
      </c>
      <c r="Q129" s="15"/>
      <c r="R129" s="16">
        <v>10</v>
      </c>
      <c r="S129" s="15"/>
      <c r="T129" s="15"/>
      <c r="U129" s="15"/>
      <c r="V129" s="15"/>
      <c r="W129" s="15"/>
      <c r="X129" s="15"/>
      <c r="Y129" s="15"/>
      <c r="Z129" s="17"/>
      <c r="AA129" s="15"/>
      <c r="AB129" s="15">
        <f t="shared" si="6"/>
        <v>10</v>
      </c>
      <c r="AC129" s="18">
        <f t="shared" si="7"/>
        <v>340</v>
      </c>
      <c r="AD129" s="21"/>
      <c r="AE129" s="20"/>
    </row>
    <row r="130" spans="1:44" ht="15" customHeight="1">
      <c r="A130" s="11">
        <v>125</v>
      </c>
      <c r="B130" s="12" t="s">
        <v>293</v>
      </c>
      <c r="C130" s="13" t="s">
        <v>294</v>
      </c>
      <c r="D130" s="12" t="s">
        <v>195</v>
      </c>
      <c r="E130" s="14">
        <v>517.5</v>
      </c>
      <c r="F130" s="14">
        <f t="shared" si="4"/>
        <v>258.75</v>
      </c>
      <c r="G130" s="14"/>
      <c r="H130" s="14"/>
      <c r="I130" s="14"/>
      <c r="J130" s="14"/>
      <c r="K130" s="15"/>
      <c r="L130" s="15"/>
      <c r="M130" s="15"/>
      <c r="N130" s="15"/>
      <c r="O130" s="15"/>
      <c r="P130" s="15">
        <f t="shared" si="5"/>
        <v>258.75</v>
      </c>
      <c r="Q130" s="15"/>
      <c r="R130" s="16">
        <v>10</v>
      </c>
      <c r="S130" s="15"/>
      <c r="T130" s="15"/>
      <c r="U130" s="15"/>
      <c r="V130" s="15"/>
      <c r="W130" s="15"/>
      <c r="X130" s="15"/>
      <c r="Y130" s="15"/>
      <c r="Z130" s="17"/>
      <c r="AA130" s="15"/>
      <c r="AB130" s="15">
        <f t="shared" si="6"/>
        <v>10</v>
      </c>
      <c r="AC130" s="18">
        <f t="shared" si="7"/>
        <v>248.75</v>
      </c>
      <c r="AD130" s="21"/>
      <c r="AE130" s="20"/>
    </row>
    <row r="131" spans="1:44" ht="15" customHeight="1">
      <c r="A131" s="11">
        <v>126</v>
      </c>
      <c r="B131" s="12" t="s">
        <v>295</v>
      </c>
      <c r="C131" s="13" t="s">
        <v>296</v>
      </c>
      <c r="D131" s="12" t="s">
        <v>45</v>
      </c>
      <c r="E131" s="14">
        <v>340</v>
      </c>
      <c r="F131" s="14">
        <f t="shared" si="4"/>
        <v>170</v>
      </c>
      <c r="G131" s="14"/>
      <c r="H131" s="14"/>
      <c r="I131" s="14"/>
      <c r="J131" s="14"/>
      <c r="K131" s="15"/>
      <c r="L131" s="15"/>
      <c r="M131" s="15"/>
      <c r="N131" s="15"/>
      <c r="O131" s="15"/>
      <c r="P131" s="15">
        <f t="shared" si="5"/>
        <v>170</v>
      </c>
      <c r="Q131" s="15"/>
      <c r="R131" s="16">
        <v>10</v>
      </c>
      <c r="S131" s="15"/>
      <c r="T131" s="15"/>
      <c r="U131" s="15"/>
      <c r="V131" s="15"/>
      <c r="W131" s="15"/>
      <c r="X131" s="15"/>
      <c r="Y131" s="15"/>
      <c r="Z131" s="17"/>
      <c r="AA131" s="15"/>
      <c r="AB131" s="15">
        <f t="shared" si="6"/>
        <v>10</v>
      </c>
      <c r="AC131" s="18">
        <f t="shared" si="7"/>
        <v>160</v>
      </c>
      <c r="AD131" s="21"/>
      <c r="AE131" s="20"/>
    </row>
    <row r="132" spans="1:44" ht="15" customHeight="1">
      <c r="A132" s="11">
        <v>127</v>
      </c>
      <c r="B132" s="12" t="s">
        <v>297</v>
      </c>
      <c r="C132" s="13" t="s">
        <v>298</v>
      </c>
      <c r="D132" s="12" t="s">
        <v>35</v>
      </c>
      <c r="E132" s="14">
        <v>600</v>
      </c>
      <c r="F132" s="14">
        <f t="shared" si="4"/>
        <v>300</v>
      </c>
      <c r="G132" s="14"/>
      <c r="H132" s="14"/>
      <c r="I132" s="14"/>
      <c r="J132" s="14"/>
      <c r="K132" s="15"/>
      <c r="L132" s="15"/>
      <c r="M132" s="15"/>
      <c r="N132" s="15"/>
      <c r="O132" s="15"/>
      <c r="P132" s="15">
        <f t="shared" si="5"/>
        <v>300</v>
      </c>
      <c r="Q132" s="15"/>
      <c r="R132" s="16">
        <v>10</v>
      </c>
      <c r="S132" s="15"/>
      <c r="T132" s="15"/>
      <c r="U132" s="15"/>
      <c r="V132" s="15"/>
      <c r="W132" s="15"/>
      <c r="X132" s="15"/>
      <c r="Y132" s="15"/>
      <c r="Z132" s="17"/>
      <c r="AA132" s="15"/>
      <c r="AB132" s="15">
        <f t="shared" si="6"/>
        <v>10</v>
      </c>
      <c r="AC132" s="18">
        <f t="shared" si="7"/>
        <v>290</v>
      </c>
      <c r="AD132" s="21"/>
      <c r="AE132" s="20"/>
    </row>
    <row r="133" spans="1:44" ht="15" customHeight="1">
      <c r="A133" s="11">
        <v>128</v>
      </c>
      <c r="B133" s="12" t="s">
        <v>299</v>
      </c>
      <c r="C133" s="35" t="s">
        <v>300</v>
      </c>
      <c r="D133" s="12" t="s">
        <v>45</v>
      </c>
      <c r="E133" s="14">
        <v>400</v>
      </c>
      <c r="F133" s="14">
        <f t="shared" si="4"/>
        <v>200</v>
      </c>
      <c r="G133" s="14"/>
      <c r="H133" s="14"/>
      <c r="I133" s="14"/>
      <c r="J133" s="14"/>
      <c r="K133" s="15"/>
      <c r="L133" s="15"/>
      <c r="M133" s="15"/>
      <c r="N133" s="15"/>
      <c r="O133" s="15"/>
      <c r="P133" s="15">
        <f t="shared" si="5"/>
        <v>200</v>
      </c>
      <c r="Q133" s="15"/>
      <c r="R133" s="16">
        <v>10</v>
      </c>
      <c r="S133" s="15"/>
      <c r="T133" s="15"/>
      <c r="U133" s="15"/>
      <c r="V133" s="15"/>
      <c r="W133" s="15"/>
      <c r="X133" s="15"/>
      <c r="Y133" s="15"/>
      <c r="Z133" s="17"/>
      <c r="AA133" s="15"/>
      <c r="AB133" s="15">
        <f t="shared" si="6"/>
        <v>10</v>
      </c>
      <c r="AC133" s="18">
        <f t="shared" si="7"/>
        <v>190</v>
      </c>
      <c r="AD133" s="21"/>
      <c r="AE133" s="20"/>
    </row>
    <row r="134" spans="1:44" s="41" customFormat="1" ht="12.75">
      <c r="A134" s="36"/>
      <c r="B134" s="37" t="s">
        <v>301</v>
      </c>
      <c r="C134" s="37"/>
      <c r="D134" s="37"/>
      <c r="E134" s="38">
        <f t="shared" ref="E134:AC134" si="8">SUM(E6:E133)</f>
        <v>59540.039999999994</v>
      </c>
      <c r="F134" s="38">
        <f t="shared" si="8"/>
        <v>29770.019999999997</v>
      </c>
      <c r="G134" s="38">
        <f t="shared" si="8"/>
        <v>0</v>
      </c>
      <c r="H134" s="38">
        <f t="shared" si="8"/>
        <v>0</v>
      </c>
      <c r="I134" s="38">
        <f t="shared" si="8"/>
        <v>10.82</v>
      </c>
      <c r="J134" s="38">
        <f t="shared" si="8"/>
        <v>0</v>
      </c>
      <c r="K134" s="38">
        <f t="shared" si="8"/>
        <v>0</v>
      </c>
      <c r="L134" s="38">
        <f t="shared" si="8"/>
        <v>0</v>
      </c>
      <c r="M134" s="38">
        <f t="shared" si="8"/>
        <v>0</v>
      </c>
      <c r="N134" s="38">
        <f t="shared" si="8"/>
        <v>0</v>
      </c>
      <c r="O134" s="38">
        <f t="shared" si="8"/>
        <v>0</v>
      </c>
      <c r="P134" s="38">
        <f t="shared" si="8"/>
        <v>29780.839999999997</v>
      </c>
      <c r="Q134" s="38">
        <f t="shared" si="8"/>
        <v>0</v>
      </c>
      <c r="R134" s="38">
        <f t="shared" si="8"/>
        <v>1210</v>
      </c>
      <c r="S134" s="38">
        <f t="shared" si="8"/>
        <v>228.53333333333333</v>
      </c>
      <c r="T134" s="38">
        <f t="shared" si="8"/>
        <v>48.334583333333327</v>
      </c>
      <c r="U134" s="38">
        <f t="shared" si="8"/>
        <v>0</v>
      </c>
      <c r="V134" s="38">
        <f t="shared" si="8"/>
        <v>0</v>
      </c>
      <c r="W134" s="38">
        <f t="shared" si="8"/>
        <v>0</v>
      </c>
      <c r="X134" s="38">
        <f t="shared" si="8"/>
        <v>103.24</v>
      </c>
      <c r="Y134" s="38">
        <f t="shared" si="8"/>
        <v>0</v>
      </c>
      <c r="Z134" s="38">
        <f t="shared" si="8"/>
        <v>51.51</v>
      </c>
      <c r="AA134" s="38">
        <f t="shared" si="8"/>
        <v>114.49999999999999</v>
      </c>
      <c r="AB134" s="38">
        <f t="shared" si="8"/>
        <v>1756.1179166666664</v>
      </c>
      <c r="AC134" s="38">
        <f t="shared" si="8"/>
        <v>28024.722083333341</v>
      </c>
      <c r="AD134" s="39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</row>
    <row r="135" spans="1:44" s="5" customFormat="1">
      <c r="D135" s="42"/>
      <c r="S135" s="43">
        <v>26.833333333333332</v>
      </c>
      <c r="T135" s="43">
        <v>2.0404513888888891</v>
      </c>
      <c r="AD135" s="9"/>
      <c r="AE135" s="4"/>
    </row>
    <row r="136" spans="1:44" s="5" customFormat="1">
      <c r="D136" s="42"/>
      <c r="K136" s="26"/>
      <c r="M136" s="44"/>
      <c r="V136" s="44"/>
      <c r="AD136" s="9"/>
      <c r="AE136" s="4"/>
    </row>
    <row r="137" spans="1:44" s="5" customFormat="1">
      <c r="D137" s="42"/>
      <c r="W137" s="26"/>
      <c r="AD137" s="9"/>
      <c r="AE137" s="4"/>
    </row>
    <row r="138" spans="1:44" s="5" customFormat="1">
      <c r="D138" s="42"/>
      <c r="V138" s="44"/>
      <c r="AD138" s="9"/>
      <c r="AE138" s="4"/>
    </row>
    <row r="139" spans="1:44" s="5" customFormat="1">
      <c r="D139" s="42"/>
      <c r="V139" s="44"/>
      <c r="AD139" s="9"/>
      <c r="AE139" s="4"/>
    </row>
    <row r="140" spans="1:44" s="5" customFormat="1">
      <c r="D140" s="42"/>
      <c r="AA140" s="26"/>
      <c r="AD140" s="9"/>
      <c r="AE140" s="4"/>
    </row>
    <row r="141" spans="1:44" s="5" customFormat="1">
      <c r="D141" s="42"/>
      <c r="AD141" s="9"/>
      <c r="AE141" s="4"/>
    </row>
    <row r="142" spans="1:44" s="5" customFormat="1">
      <c r="D142" s="42"/>
      <c r="AD142" s="9"/>
      <c r="AE142" s="4"/>
    </row>
    <row r="143" spans="1:44" s="5" customFormat="1">
      <c r="D143" s="42"/>
      <c r="AD143" s="9"/>
      <c r="AE143" s="4"/>
    </row>
    <row r="144" spans="1:44" s="5" customFormat="1">
      <c r="D144" s="42"/>
      <c r="AD144" s="9"/>
      <c r="AE144" s="4"/>
    </row>
    <row r="145" spans="4:31" s="5" customFormat="1">
      <c r="D145" s="42"/>
      <c r="AD145" s="9"/>
      <c r="AE145" s="4"/>
    </row>
    <row r="146" spans="4:31" s="5" customFormat="1">
      <c r="D146" s="42"/>
      <c r="AD146" s="9"/>
      <c r="AE146" s="4"/>
    </row>
    <row r="147" spans="4:31" s="5" customFormat="1">
      <c r="D147" s="42"/>
      <c r="AD147" s="9"/>
      <c r="AE147" s="4"/>
    </row>
    <row r="148" spans="4:31" s="5" customFormat="1">
      <c r="D148" s="42"/>
      <c r="AD148" s="9"/>
      <c r="AE148" s="4"/>
    </row>
    <row r="149" spans="4:31" s="5" customFormat="1">
      <c r="D149" s="42"/>
      <c r="AD149" s="9"/>
      <c r="AE149" s="4"/>
    </row>
    <row r="150" spans="4:31" s="5" customFormat="1">
      <c r="D150" s="42"/>
      <c r="AD150" s="9"/>
      <c r="AE150" s="4"/>
    </row>
    <row r="151" spans="4:31" s="5" customFormat="1">
      <c r="D151" s="42"/>
      <c r="AD151" s="9"/>
      <c r="AE151" s="4"/>
    </row>
    <row r="152" spans="4:31" s="5" customFormat="1">
      <c r="D152" s="42"/>
      <c r="AD152" s="9"/>
      <c r="AE152" s="4"/>
    </row>
    <row r="153" spans="4:31" s="5" customFormat="1">
      <c r="D153" s="42"/>
      <c r="AD153" s="9"/>
      <c r="AE153" s="4"/>
    </row>
    <row r="154" spans="4:31" s="5" customFormat="1">
      <c r="D154" s="42"/>
      <c r="AD154" s="9"/>
      <c r="AE154" s="4"/>
    </row>
    <row r="155" spans="4:31" s="5" customFormat="1">
      <c r="D155" s="42"/>
      <c r="AD155" s="9"/>
      <c r="AE155" s="4"/>
    </row>
    <row r="156" spans="4:31" s="5" customFormat="1">
      <c r="D156" s="42"/>
      <c r="AD156" s="9"/>
      <c r="AE156" s="4"/>
    </row>
    <row r="157" spans="4:31" s="5" customFormat="1">
      <c r="D157" s="42"/>
      <c r="AD157" s="9"/>
      <c r="AE157" s="4"/>
    </row>
    <row r="158" spans="4:31" s="5" customFormat="1">
      <c r="D158" s="42"/>
      <c r="AD158" s="9"/>
      <c r="AE158" s="4"/>
    </row>
    <row r="159" spans="4:31" s="5" customFormat="1">
      <c r="D159" s="42"/>
      <c r="AD159" s="9"/>
      <c r="AE159" s="4"/>
    </row>
    <row r="160" spans="4:31" s="5" customFormat="1">
      <c r="D160" s="42"/>
      <c r="AD160" s="9"/>
      <c r="AE160" s="4"/>
    </row>
    <row r="161" spans="4:31" s="5" customFormat="1">
      <c r="D161" s="42"/>
      <c r="AD161" s="9"/>
      <c r="AE161" s="4"/>
    </row>
    <row r="162" spans="4:31" s="5" customFormat="1">
      <c r="D162" s="42"/>
      <c r="AD162" s="9"/>
      <c r="AE162" s="4"/>
    </row>
    <row r="163" spans="4:31" s="5" customFormat="1">
      <c r="D163" s="42"/>
      <c r="AD163" s="9"/>
      <c r="AE163" s="4"/>
    </row>
    <row r="164" spans="4:31" s="5" customFormat="1">
      <c r="D164" s="42"/>
      <c r="AD164" s="9"/>
      <c r="AE164" s="4"/>
    </row>
    <row r="165" spans="4:31" s="5" customFormat="1">
      <c r="D165" s="42"/>
      <c r="AD165" s="9"/>
      <c r="AE165" s="4"/>
    </row>
    <row r="166" spans="4:31" s="5" customFormat="1">
      <c r="D166" s="42"/>
      <c r="AD166" s="9"/>
      <c r="AE166" s="4"/>
    </row>
    <row r="167" spans="4:31" s="5" customFormat="1">
      <c r="D167" s="42"/>
      <c r="AD167" s="9"/>
      <c r="AE167" s="4"/>
    </row>
    <row r="168" spans="4:31" s="5" customFormat="1">
      <c r="D168" s="42"/>
      <c r="AD168" s="9"/>
      <c r="AE168" s="4"/>
    </row>
    <row r="169" spans="4:31" s="5" customFormat="1">
      <c r="D169" s="42"/>
      <c r="AD169" s="9"/>
      <c r="AE169" s="4"/>
    </row>
    <row r="170" spans="4:31" s="5" customFormat="1">
      <c r="D170" s="42"/>
      <c r="AD170" s="9"/>
      <c r="AE170" s="4"/>
    </row>
    <row r="171" spans="4:31" s="5" customFormat="1">
      <c r="D171" s="42"/>
      <c r="AD171" s="9"/>
      <c r="AE171" s="4"/>
    </row>
    <row r="172" spans="4:31" s="5" customFormat="1">
      <c r="D172" s="42"/>
      <c r="AD172" s="9"/>
      <c r="AE172" s="4"/>
    </row>
    <row r="173" spans="4:31" s="5" customFormat="1">
      <c r="D173" s="42"/>
      <c r="AD173" s="9"/>
      <c r="AE173" s="4"/>
    </row>
    <row r="174" spans="4:31" s="5" customFormat="1">
      <c r="D174" s="42"/>
      <c r="AD174" s="9"/>
      <c r="AE174" s="4"/>
    </row>
    <row r="175" spans="4:31" s="5" customFormat="1">
      <c r="D175" s="42"/>
      <c r="AD175" s="9"/>
      <c r="AE175" s="4"/>
    </row>
    <row r="176" spans="4:31" s="5" customFormat="1">
      <c r="D176" s="42"/>
      <c r="AD176" s="9"/>
      <c r="AE176" s="4"/>
    </row>
    <row r="177" spans="4:31" s="5" customFormat="1">
      <c r="D177" s="42"/>
      <c r="AD177" s="9"/>
      <c r="AE177" s="4"/>
    </row>
    <row r="178" spans="4:31" s="5" customFormat="1">
      <c r="D178" s="42"/>
      <c r="AD178" s="9"/>
      <c r="AE178" s="4"/>
    </row>
    <row r="179" spans="4:31" s="5" customFormat="1">
      <c r="D179" s="42"/>
      <c r="AD179" s="9"/>
      <c r="AE179" s="4"/>
    </row>
    <row r="180" spans="4:31" s="5" customFormat="1">
      <c r="D180" s="42"/>
      <c r="AD180" s="9"/>
      <c r="AE180" s="4"/>
    </row>
    <row r="181" spans="4:31" s="5" customFormat="1">
      <c r="D181" s="42"/>
      <c r="AD181" s="9"/>
      <c r="AE181" s="4"/>
    </row>
    <row r="182" spans="4:31" s="5" customFormat="1">
      <c r="D182" s="42"/>
      <c r="AD182" s="9"/>
      <c r="AE182" s="4"/>
    </row>
    <row r="183" spans="4:31" s="5" customFormat="1">
      <c r="D183" s="42"/>
      <c r="AD183" s="9"/>
      <c r="AE183" s="4"/>
    </row>
    <row r="184" spans="4:31" s="5" customFormat="1">
      <c r="D184" s="42"/>
      <c r="AD184" s="9"/>
      <c r="AE184" s="4"/>
    </row>
    <row r="185" spans="4:31" s="5" customFormat="1">
      <c r="D185" s="42"/>
      <c r="AD185" s="9"/>
      <c r="AE185" s="4"/>
    </row>
    <row r="186" spans="4:31" s="5" customFormat="1">
      <c r="D186" s="42"/>
      <c r="AD186" s="9"/>
      <c r="AE186" s="4"/>
    </row>
    <row r="187" spans="4:31" s="5" customFormat="1">
      <c r="D187" s="42"/>
      <c r="AD187" s="9"/>
      <c r="AE187" s="4"/>
    </row>
    <row r="188" spans="4:31" s="5" customFormat="1">
      <c r="D188" s="42"/>
      <c r="AD188" s="9"/>
      <c r="AE188" s="4"/>
    </row>
    <row r="189" spans="4:31" s="5" customFormat="1">
      <c r="D189" s="42"/>
      <c r="AD189" s="9"/>
      <c r="AE189" s="4"/>
    </row>
    <row r="190" spans="4:31" s="5" customFormat="1">
      <c r="D190" s="42"/>
      <c r="AD190" s="9"/>
      <c r="AE190" s="4"/>
    </row>
    <row r="191" spans="4:31" s="5" customFormat="1">
      <c r="D191" s="42"/>
      <c r="AD191" s="9"/>
      <c r="AE191" s="4"/>
    </row>
    <row r="192" spans="4:31" s="5" customFormat="1">
      <c r="D192" s="42"/>
      <c r="AD192" s="9"/>
      <c r="AE192" s="4"/>
    </row>
    <row r="193" spans="4:31" s="5" customFormat="1">
      <c r="D193" s="42"/>
      <c r="AD193" s="9"/>
      <c r="AE193" s="4"/>
    </row>
    <row r="194" spans="4:31" s="5" customFormat="1">
      <c r="D194" s="42"/>
      <c r="AD194" s="9"/>
      <c r="AE194" s="4"/>
    </row>
    <row r="195" spans="4:31" s="5" customFormat="1">
      <c r="D195" s="42"/>
      <c r="AD195" s="9"/>
      <c r="AE195" s="4"/>
    </row>
    <row r="196" spans="4:31" s="5" customFormat="1">
      <c r="D196" s="42"/>
      <c r="AD196" s="9"/>
      <c r="AE196" s="4"/>
    </row>
    <row r="197" spans="4:31" s="5" customFormat="1">
      <c r="D197" s="42"/>
      <c r="AD197" s="9"/>
      <c r="AE197" s="4"/>
    </row>
    <row r="198" spans="4:31" s="5" customFormat="1">
      <c r="D198" s="42"/>
      <c r="AD198" s="9"/>
      <c r="AE198" s="4"/>
    </row>
    <row r="199" spans="4:31" s="5" customFormat="1">
      <c r="D199" s="42"/>
      <c r="AD199" s="9"/>
      <c r="AE199" s="4"/>
    </row>
    <row r="200" spans="4:31" s="5" customFormat="1">
      <c r="D200" s="42"/>
      <c r="AD200" s="9"/>
      <c r="AE200" s="4"/>
    </row>
    <row r="201" spans="4:31" s="5" customFormat="1">
      <c r="D201" s="42"/>
      <c r="AD201" s="9"/>
      <c r="AE201" s="4"/>
    </row>
    <row r="202" spans="4:31" s="5" customFormat="1">
      <c r="D202" s="42"/>
      <c r="AD202" s="9"/>
      <c r="AE202" s="4"/>
    </row>
    <row r="203" spans="4:31" s="5" customFormat="1">
      <c r="D203" s="42"/>
      <c r="AD203" s="9"/>
      <c r="AE203" s="4"/>
    </row>
    <row r="204" spans="4:31" s="5" customFormat="1">
      <c r="D204" s="42"/>
      <c r="AD204" s="9"/>
      <c r="AE204" s="4"/>
    </row>
    <row r="205" spans="4:31" s="5" customFormat="1">
      <c r="D205" s="42"/>
      <c r="AD205" s="9"/>
      <c r="AE205" s="4"/>
    </row>
    <row r="206" spans="4:31" s="5" customFormat="1">
      <c r="D206" s="42"/>
      <c r="AD206" s="9"/>
      <c r="AE206" s="4"/>
    </row>
    <row r="207" spans="4:31" s="5" customFormat="1">
      <c r="D207" s="42"/>
      <c r="AD207" s="9"/>
      <c r="AE207" s="4"/>
    </row>
    <row r="208" spans="4:31" s="5" customFormat="1">
      <c r="D208" s="42"/>
      <c r="AD208" s="9"/>
      <c r="AE208" s="4"/>
    </row>
    <row r="209" spans="4:31" s="5" customFormat="1">
      <c r="D209" s="42"/>
      <c r="AD209" s="9"/>
      <c r="AE209" s="4"/>
    </row>
    <row r="210" spans="4:31" s="5" customFormat="1">
      <c r="D210" s="42"/>
      <c r="AD210" s="9"/>
      <c r="AE210" s="4"/>
    </row>
    <row r="211" spans="4:31" s="5" customFormat="1">
      <c r="D211" s="42"/>
      <c r="AD211" s="9"/>
      <c r="AE211" s="4"/>
    </row>
    <row r="212" spans="4:31" s="5" customFormat="1">
      <c r="D212" s="42"/>
      <c r="AD212" s="9"/>
      <c r="AE212" s="4"/>
    </row>
    <row r="213" spans="4:31" s="5" customFormat="1">
      <c r="D213" s="42"/>
      <c r="AD213" s="9"/>
      <c r="AE213" s="4"/>
    </row>
    <row r="214" spans="4:31" s="5" customFormat="1">
      <c r="D214" s="42"/>
      <c r="AD214" s="9"/>
      <c r="AE214" s="4"/>
    </row>
    <row r="215" spans="4:31" s="5" customFormat="1">
      <c r="D215" s="42"/>
      <c r="AD215" s="9"/>
      <c r="AE215" s="4"/>
    </row>
    <row r="216" spans="4:31" s="5" customFormat="1">
      <c r="D216" s="42"/>
      <c r="AD216" s="9"/>
      <c r="AE216" s="4"/>
    </row>
    <row r="217" spans="4:31" s="5" customFormat="1">
      <c r="D217" s="42"/>
      <c r="AD217" s="9"/>
      <c r="AE217" s="4"/>
    </row>
    <row r="218" spans="4:31" s="5" customFormat="1">
      <c r="D218" s="42"/>
      <c r="AD218" s="9"/>
      <c r="AE218" s="4"/>
    </row>
    <row r="219" spans="4:31" s="5" customFormat="1">
      <c r="D219" s="42"/>
      <c r="AD219" s="9"/>
      <c r="AE219" s="4"/>
    </row>
    <row r="220" spans="4:31" s="5" customFormat="1">
      <c r="D220" s="42"/>
      <c r="AD220" s="9"/>
      <c r="AE220" s="4"/>
    </row>
    <row r="221" spans="4:31" s="5" customFormat="1">
      <c r="D221" s="42"/>
      <c r="AD221" s="9"/>
      <c r="AE221" s="4"/>
    </row>
    <row r="222" spans="4:31" s="5" customFormat="1">
      <c r="D222" s="42"/>
      <c r="AD222" s="9"/>
      <c r="AE222" s="4"/>
    </row>
    <row r="223" spans="4:31" s="5" customFormat="1">
      <c r="D223" s="42"/>
      <c r="AD223" s="9"/>
      <c r="AE223" s="4"/>
    </row>
    <row r="224" spans="4:31" s="5" customFormat="1">
      <c r="D224" s="42"/>
      <c r="AD224" s="9"/>
      <c r="AE224" s="4"/>
    </row>
    <row r="225" spans="4:31" s="5" customFormat="1">
      <c r="D225" s="42"/>
      <c r="AD225" s="9"/>
      <c r="AE225" s="4"/>
    </row>
    <row r="226" spans="4:31" s="5" customFormat="1">
      <c r="D226" s="42"/>
      <c r="AD226" s="9"/>
      <c r="AE226" s="4"/>
    </row>
    <row r="227" spans="4:31" s="5" customFormat="1">
      <c r="D227" s="42"/>
      <c r="AD227" s="9"/>
      <c r="AE227" s="4"/>
    </row>
    <row r="228" spans="4:31" s="5" customFormat="1">
      <c r="D228" s="42"/>
      <c r="AD228" s="9"/>
      <c r="AE228" s="4"/>
    </row>
    <row r="229" spans="4:31" s="5" customFormat="1">
      <c r="D229" s="42"/>
      <c r="AD229" s="9"/>
      <c r="AE229" s="4"/>
    </row>
    <row r="230" spans="4:31" s="5" customFormat="1">
      <c r="D230" s="42"/>
      <c r="AD230" s="9"/>
      <c r="AE230" s="4"/>
    </row>
    <row r="231" spans="4:31" s="5" customFormat="1">
      <c r="D231" s="42"/>
      <c r="AD231" s="9"/>
      <c r="AE231" s="4"/>
    </row>
    <row r="232" spans="4:31" s="5" customFormat="1">
      <c r="D232" s="42"/>
      <c r="AD232" s="9"/>
      <c r="AE232" s="4"/>
    </row>
    <row r="233" spans="4:31" s="5" customFormat="1">
      <c r="D233" s="42"/>
      <c r="AD233" s="9"/>
      <c r="AE233" s="4"/>
    </row>
    <row r="234" spans="4:31" s="5" customFormat="1">
      <c r="D234" s="42"/>
      <c r="AD234" s="9"/>
      <c r="AE234" s="4"/>
    </row>
    <row r="235" spans="4:31" s="5" customFormat="1">
      <c r="D235" s="42"/>
      <c r="AD235" s="9"/>
      <c r="AE235" s="4"/>
    </row>
    <row r="236" spans="4:31" s="5" customFormat="1">
      <c r="D236" s="42"/>
      <c r="AD236" s="9"/>
      <c r="AE236" s="4"/>
    </row>
    <row r="237" spans="4:31" s="5" customFormat="1">
      <c r="D237" s="42"/>
      <c r="AD237" s="9"/>
      <c r="AE237" s="4"/>
    </row>
    <row r="238" spans="4:31" s="5" customFormat="1">
      <c r="D238" s="42"/>
      <c r="AD238" s="9"/>
      <c r="AE238" s="4"/>
    </row>
    <row r="239" spans="4:31" s="5" customFormat="1">
      <c r="D239" s="42"/>
      <c r="AD239" s="9"/>
      <c r="AE239" s="4"/>
    </row>
    <row r="240" spans="4:31" s="5" customFormat="1">
      <c r="D240" s="42"/>
      <c r="AD240" s="9"/>
      <c r="AE240" s="4"/>
    </row>
    <row r="241" spans="3:31" s="5" customFormat="1">
      <c r="D241" s="42"/>
      <c r="AD241" s="9"/>
      <c r="AE241" s="4"/>
    </row>
    <row r="242" spans="3:31" s="5" customFormat="1">
      <c r="C242" s="34"/>
      <c r="D242" s="42"/>
      <c r="AD242" s="9"/>
      <c r="AE242" s="4"/>
    </row>
    <row r="243" spans="3:31" s="5" customFormat="1">
      <c r="C243" s="34"/>
      <c r="D243" s="42"/>
      <c r="AD243" s="9"/>
      <c r="AE243" s="4"/>
    </row>
    <row r="244" spans="3:31" s="5" customFormat="1">
      <c r="C244" s="34"/>
      <c r="D244" s="42"/>
      <c r="AD244" s="9"/>
      <c r="AE244" s="4"/>
    </row>
    <row r="245" spans="3:31" s="5" customFormat="1">
      <c r="C245" s="34"/>
      <c r="D245" s="42"/>
      <c r="AD245" s="9"/>
      <c r="AE245" s="4"/>
    </row>
    <row r="246" spans="3:31" s="5" customFormat="1">
      <c r="C246" s="34"/>
      <c r="D246" s="42"/>
      <c r="AD246" s="9"/>
      <c r="AE246" s="4"/>
    </row>
    <row r="247" spans="3:31" s="5" customFormat="1">
      <c r="C247" s="34"/>
      <c r="D247" s="42"/>
      <c r="AD247" s="9"/>
      <c r="AE247" s="4"/>
    </row>
    <row r="248" spans="3:31" s="5" customFormat="1">
      <c r="C248" s="34"/>
      <c r="D248" s="42"/>
      <c r="AD248" s="9"/>
      <c r="AE248" s="4"/>
    </row>
    <row r="249" spans="3:31" s="5" customFormat="1">
      <c r="C249" s="34"/>
      <c r="D249" s="42"/>
      <c r="AD249" s="9"/>
      <c r="AE249" s="4"/>
    </row>
    <row r="250" spans="3:31" s="5" customFormat="1">
      <c r="C250" s="34"/>
      <c r="D250" s="42"/>
      <c r="AD250" s="9"/>
      <c r="AE250" s="4"/>
    </row>
    <row r="251" spans="3:31" s="5" customFormat="1">
      <c r="C251" s="34"/>
      <c r="D251" s="42"/>
      <c r="AD251" s="9"/>
      <c r="AE251" s="4"/>
    </row>
    <row r="252" spans="3:31" s="5" customFormat="1">
      <c r="C252" s="34"/>
      <c r="D252" s="42"/>
      <c r="AD252" s="9"/>
      <c r="AE252" s="4"/>
    </row>
    <row r="253" spans="3:31" s="5" customFormat="1">
      <c r="C253" s="34"/>
      <c r="D253" s="42"/>
      <c r="AD253" s="9"/>
      <c r="AE253" s="4"/>
    </row>
    <row r="254" spans="3:31" s="5" customFormat="1">
      <c r="C254" s="34"/>
      <c r="D254" s="42"/>
      <c r="AD254" s="9"/>
      <c r="AE254" s="4"/>
    </row>
    <row r="255" spans="3:31" s="5" customFormat="1">
      <c r="C255" s="34"/>
      <c r="D255" s="42"/>
      <c r="AD255" s="9"/>
      <c r="AE255" s="4"/>
    </row>
    <row r="256" spans="3:31" s="5" customFormat="1">
      <c r="C256" s="34"/>
      <c r="D256" s="42"/>
      <c r="AD256" s="9"/>
      <c r="AE256" s="4"/>
    </row>
    <row r="257" spans="3:31" s="5" customFormat="1">
      <c r="C257" s="34"/>
      <c r="D257" s="42"/>
      <c r="AD257" s="9"/>
      <c r="AE257" s="4"/>
    </row>
    <row r="258" spans="3:31" s="5" customFormat="1">
      <c r="C258" s="34"/>
      <c r="D258" s="42"/>
      <c r="AD258" s="9"/>
      <c r="AE258" s="4"/>
    </row>
    <row r="259" spans="3:31" s="5" customFormat="1">
      <c r="C259" s="34"/>
      <c r="D259" s="42"/>
      <c r="AD259" s="9"/>
      <c r="AE259" s="4"/>
    </row>
    <row r="260" spans="3:31" s="5" customFormat="1">
      <c r="C260" s="34"/>
      <c r="D260" s="42"/>
      <c r="AD260" s="9"/>
      <c r="AE260" s="4"/>
    </row>
    <row r="261" spans="3:31" s="5" customFormat="1">
      <c r="C261" s="34"/>
      <c r="D261" s="42"/>
      <c r="AD261" s="9"/>
      <c r="AE261" s="4"/>
    </row>
    <row r="262" spans="3:31" s="5" customFormat="1">
      <c r="C262" s="34"/>
      <c r="D262" s="42"/>
      <c r="AD262" s="9"/>
      <c r="AE262" s="4"/>
    </row>
    <row r="263" spans="3:31" s="5" customFormat="1">
      <c r="C263" s="34"/>
      <c r="D263" s="42"/>
      <c r="AD263" s="9"/>
      <c r="AE263" s="4"/>
    </row>
    <row r="264" spans="3:31" s="5" customFormat="1">
      <c r="C264" s="34"/>
      <c r="D264" s="42"/>
      <c r="AD264" s="9"/>
      <c r="AE264" s="4"/>
    </row>
    <row r="265" spans="3:31" s="5" customFormat="1">
      <c r="C265" s="34"/>
      <c r="D265" s="42"/>
      <c r="AD265" s="9"/>
      <c r="AE265" s="4"/>
    </row>
    <row r="266" spans="3:31" s="5" customFormat="1">
      <c r="C266" s="34"/>
      <c r="D266" s="42"/>
      <c r="AD266" s="9"/>
      <c r="AE266" s="4"/>
    </row>
    <row r="267" spans="3:31" s="5" customFormat="1">
      <c r="C267" s="34"/>
      <c r="D267" s="42"/>
      <c r="AD267" s="9"/>
      <c r="AE267" s="4"/>
    </row>
    <row r="268" spans="3:31" s="5" customFormat="1">
      <c r="C268" s="34"/>
      <c r="D268" s="42"/>
      <c r="AD268" s="9"/>
      <c r="AE268" s="4"/>
    </row>
    <row r="269" spans="3:31" s="5" customFormat="1">
      <c r="C269" s="34"/>
      <c r="D269" s="42"/>
      <c r="AD269" s="9"/>
      <c r="AE269" s="4"/>
    </row>
    <row r="270" spans="3:31" s="5" customFormat="1">
      <c r="C270" s="34"/>
      <c r="D270" s="42"/>
      <c r="AD270" s="9"/>
      <c r="AE270" s="4"/>
    </row>
    <row r="271" spans="3:31" s="5" customFormat="1">
      <c r="C271" s="34"/>
      <c r="D271" s="42"/>
      <c r="AD271" s="9"/>
      <c r="AE271" s="4"/>
    </row>
    <row r="272" spans="3:31" s="5" customFormat="1">
      <c r="C272" s="34"/>
      <c r="D272" s="42"/>
      <c r="AD272" s="9"/>
      <c r="AE272" s="4"/>
    </row>
    <row r="273" spans="3:31" s="5" customFormat="1">
      <c r="C273" s="34"/>
      <c r="D273" s="42"/>
      <c r="AD273" s="9"/>
      <c r="AE273" s="4"/>
    </row>
    <row r="274" spans="3:31" s="5" customFormat="1">
      <c r="C274" s="34"/>
      <c r="D274" s="42"/>
      <c r="AD274" s="9"/>
      <c r="AE274" s="4"/>
    </row>
    <row r="275" spans="3:31" s="5" customFormat="1">
      <c r="C275" s="34"/>
      <c r="D275" s="42"/>
      <c r="AD275" s="9"/>
      <c r="AE275" s="4"/>
    </row>
    <row r="276" spans="3:31" s="5" customFormat="1">
      <c r="C276" s="34"/>
      <c r="D276" s="42"/>
      <c r="AD276" s="9"/>
      <c r="AE276" s="4"/>
    </row>
    <row r="277" spans="3:31" s="5" customFormat="1">
      <c r="C277" s="34"/>
      <c r="D277" s="42"/>
      <c r="AD277" s="9"/>
      <c r="AE277" s="4"/>
    </row>
    <row r="278" spans="3:31" s="5" customFormat="1">
      <c r="C278" s="34"/>
      <c r="D278" s="42"/>
      <c r="AD278" s="9"/>
      <c r="AE278" s="4"/>
    </row>
    <row r="279" spans="3:31" s="5" customFormat="1">
      <c r="C279" s="34"/>
      <c r="D279" s="42"/>
      <c r="AD279" s="9"/>
      <c r="AE279" s="4"/>
    </row>
    <row r="280" spans="3:31" s="5" customFormat="1">
      <c r="C280" s="34"/>
      <c r="D280" s="42"/>
      <c r="AD280" s="9"/>
      <c r="AE280" s="4"/>
    </row>
    <row r="281" spans="3:31" s="5" customFormat="1">
      <c r="C281" s="34"/>
      <c r="D281" s="42"/>
      <c r="AD281" s="9"/>
      <c r="AE281" s="4"/>
    </row>
    <row r="282" spans="3:31" s="5" customFormat="1">
      <c r="C282" s="34"/>
      <c r="D282" s="42"/>
      <c r="AD282" s="9"/>
      <c r="AE282" s="4"/>
    </row>
    <row r="283" spans="3:31" s="5" customFormat="1">
      <c r="C283" s="34"/>
      <c r="D283" s="42"/>
      <c r="AD283" s="9"/>
      <c r="AE283" s="4"/>
    </row>
    <row r="284" spans="3:31" s="5" customFormat="1">
      <c r="C284" s="34"/>
      <c r="D284" s="42"/>
      <c r="AD284" s="9"/>
      <c r="AE284" s="4"/>
    </row>
    <row r="285" spans="3:31" s="5" customFormat="1">
      <c r="C285" s="34"/>
      <c r="D285" s="42"/>
      <c r="AD285" s="9"/>
      <c r="AE285" s="4"/>
    </row>
    <row r="286" spans="3:31" s="5" customFormat="1">
      <c r="C286" s="34"/>
      <c r="D286" s="42"/>
      <c r="AD286" s="9"/>
      <c r="AE286" s="4"/>
    </row>
    <row r="287" spans="3:31" s="5" customFormat="1">
      <c r="C287" s="34"/>
      <c r="D287" s="42"/>
      <c r="AD287" s="9"/>
      <c r="AE287" s="4"/>
    </row>
    <row r="288" spans="3:31" s="5" customFormat="1">
      <c r="C288" s="34"/>
      <c r="D288" s="42"/>
      <c r="AD288" s="9"/>
      <c r="AE288" s="4"/>
    </row>
    <row r="289" spans="3:31" s="5" customFormat="1">
      <c r="C289" s="34"/>
      <c r="D289" s="42"/>
      <c r="AD289" s="9"/>
      <c r="AE289" s="4"/>
    </row>
    <row r="290" spans="3:31" s="5" customFormat="1">
      <c r="C290" s="34"/>
      <c r="D290" s="42"/>
      <c r="AD290" s="9"/>
      <c r="AE290" s="4"/>
    </row>
    <row r="291" spans="3:31" s="5" customFormat="1">
      <c r="C291" s="34"/>
      <c r="D291" s="42"/>
      <c r="AD291" s="9"/>
      <c r="AE291" s="4"/>
    </row>
    <row r="292" spans="3:31" s="5" customFormat="1">
      <c r="C292" s="34"/>
      <c r="D292" s="42"/>
      <c r="AD292" s="9"/>
      <c r="AE292" s="4"/>
    </row>
    <row r="293" spans="3:31" s="5" customFormat="1">
      <c r="C293" s="34"/>
      <c r="D293" s="42"/>
      <c r="AD293" s="9"/>
      <c r="AE293" s="4"/>
    </row>
    <row r="294" spans="3:31" s="5" customFormat="1">
      <c r="C294" s="34"/>
      <c r="D294" s="42"/>
      <c r="AD294" s="9"/>
      <c r="AE294" s="4"/>
    </row>
    <row r="295" spans="3:31" s="5" customFormat="1">
      <c r="C295" s="34"/>
      <c r="D295" s="42"/>
      <c r="AD295" s="9"/>
      <c r="AE295" s="4"/>
    </row>
    <row r="296" spans="3:31" s="5" customFormat="1">
      <c r="C296" s="34"/>
      <c r="D296" s="42"/>
      <c r="AD296" s="9"/>
      <c r="AE296" s="4"/>
    </row>
    <row r="297" spans="3:31" s="5" customFormat="1">
      <c r="C297" s="34"/>
      <c r="D297" s="42"/>
      <c r="AD297" s="9"/>
      <c r="AE297" s="4"/>
    </row>
    <row r="298" spans="3:31" s="5" customFormat="1">
      <c r="C298" s="34"/>
      <c r="D298" s="42"/>
      <c r="AD298" s="9"/>
      <c r="AE298" s="4"/>
    </row>
    <row r="299" spans="3:31" s="5" customFormat="1">
      <c r="C299" s="34"/>
      <c r="D299" s="42"/>
      <c r="AD299" s="9"/>
      <c r="AE299" s="4"/>
    </row>
    <row r="300" spans="3:31" s="5" customFormat="1">
      <c r="C300" s="34"/>
      <c r="D300" s="42"/>
      <c r="AD300" s="9"/>
      <c r="AE300" s="4"/>
    </row>
    <row r="301" spans="3:31" s="5" customFormat="1">
      <c r="C301" s="34"/>
      <c r="D301" s="42"/>
      <c r="AD301" s="9"/>
      <c r="AE301" s="4"/>
    </row>
    <row r="302" spans="3:31" s="5" customFormat="1">
      <c r="C302" s="34"/>
      <c r="D302" s="42"/>
      <c r="AD302" s="9"/>
      <c r="AE302" s="4"/>
    </row>
    <row r="303" spans="3:31" s="5" customFormat="1">
      <c r="C303" s="34"/>
      <c r="D303" s="42"/>
      <c r="AD303" s="9"/>
      <c r="AE303" s="4"/>
    </row>
    <row r="304" spans="3:31" s="5" customFormat="1">
      <c r="C304" s="34"/>
      <c r="D304" s="42"/>
      <c r="AD304" s="9"/>
      <c r="AE304" s="4"/>
    </row>
    <row r="305" spans="3:31" s="5" customFormat="1">
      <c r="C305" s="34"/>
      <c r="D305" s="42"/>
      <c r="AD305" s="9"/>
      <c r="AE305" s="4"/>
    </row>
    <row r="306" spans="3:31" s="5" customFormat="1">
      <c r="C306" s="34"/>
      <c r="D306" s="42"/>
      <c r="AD306" s="9"/>
      <c r="AE306" s="4"/>
    </row>
    <row r="307" spans="3:31" s="5" customFormat="1">
      <c r="C307" s="34"/>
      <c r="D307" s="42"/>
      <c r="AD307" s="9"/>
      <c r="AE307" s="4"/>
    </row>
    <row r="308" spans="3:31" s="5" customFormat="1">
      <c r="C308" s="34"/>
      <c r="D308" s="42"/>
      <c r="AD308" s="9"/>
      <c r="AE308" s="4"/>
    </row>
    <row r="309" spans="3:31" s="5" customFormat="1">
      <c r="C309" s="34"/>
      <c r="D309" s="42"/>
      <c r="AD309" s="9"/>
      <c r="AE309" s="4"/>
    </row>
    <row r="310" spans="3:31" s="5" customFormat="1">
      <c r="C310" s="34"/>
      <c r="D310" s="42"/>
      <c r="AD310" s="9"/>
      <c r="AE310" s="4"/>
    </row>
    <row r="311" spans="3:31" s="5" customFormat="1">
      <c r="C311" s="34"/>
      <c r="D311" s="42"/>
      <c r="AD311" s="9"/>
      <c r="AE311" s="4"/>
    </row>
    <row r="312" spans="3:31" s="5" customFormat="1">
      <c r="C312" s="34"/>
      <c r="D312" s="42"/>
      <c r="AD312" s="9"/>
      <c r="AE312" s="4"/>
    </row>
    <row r="313" spans="3:31" s="5" customFormat="1">
      <c r="C313" s="34"/>
      <c r="D313" s="42"/>
      <c r="AD313" s="9"/>
      <c r="AE313" s="4"/>
    </row>
    <row r="314" spans="3:31" s="5" customFormat="1">
      <c r="C314" s="34"/>
      <c r="D314" s="42"/>
      <c r="AD314" s="9"/>
      <c r="AE314" s="4"/>
    </row>
    <row r="315" spans="3:31" s="5" customFormat="1">
      <c r="C315" s="34"/>
      <c r="D315" s="42"/>
      <c r="AD315" s="9"/>
      <c r="AE315" s="4"/>
    </row>
    <row r="316" spans="3:31" s="5" customFormat="1">
      <c r="C316" s="34"/>
      <c r="D316" s="42"/>
      <c r="AD316" s="9"/>
      <c r="AE316" s="4"/>
    </row>
    <row r="317" spans="3:31" s="5" customFormat="1">
      <c r="C317" s="34"/>
      <c r="D317" s="42"/>
      <c r="AD317" s="9"/>
      <c r="AE317" s="4"/>
    </row>
    <row r="318" spans="3:31" s="5" customFormat="1">
      <c r="C318" s="34"/>
      <c r="D318" s="42"/>
      <c r="AD318" s="9"/>
      <c r="AE318" s="4"/>
    </row>
    <row r="319" spans="3:31" s="5" customFormat="1">
      <c r="C319" s="34"/>
      <c r="D319" s="42"/>
      <c r="AD319" s="9"/>
      <c r="AE319" s="4"/>
    </row>
    <row r="320" spans="3:31" s="5" customFormat="1">
      <c r="C320" s="34"/>
      <c r="D320" s="42"/>
      <c r="AD320" s="9"/>
      <c r="AE320" s="4"/>
    </row>
    <row r="321" spans="3:31" s="5" customFormat="1">
      <c r="C321" s="34"/>
      <c r="D321" s="42"/>
      <c r="AD321" s="9"/>
      <c r="AE321" s="4"/>
    </row>
    <row r="322" spans="3:31" s="5" customFormat="1">
      <c r="C322" s="34"/>
      <c r="D322" s="42"/>
      <c r="AD322" s="9"/>
      <c r="AE322" s="4"/>
    </row>
    <row r="323" spans="3:31" s="5" customFormat="1">
      <c r="C323" s="34"/>
      <c r="D323" s="42"/>
      <c r="AD323" s="9"/>
      <c r="AE323" s="4"/>
    </row>
    <row r="324" spans="3:31" s="5" customFormat="1">
      <c r="C324" s="34"/>
      <c r="D324" s="42"/>
      <c r="AD324" s="9"/>
      <c r="AE324" s="4"/>
    </row>
    <row r="325" spans="3:31" s="5" customFormat="1">
      <c r="C325" s="34"/>
      <c r="D325" s="42"/>
      <c r="AD325" s="9"/>
      <c r="AE325" s="4"/>
    </row>
    <row r="326" spans="3:31" s="5" customFormat="1">
      <c r="C326" s="34"/>
      <c r="D326" s="42"/>
      <c r="AD326" s="9"/>
      <c r="AE326" s="4"/>
    </row>
    <row r="327" spans="3:31" s="5" customFormat="1">
      <c r="C327" s="34"/>
      <c r="D327" s="42"/>
      <c r="AD327" s="9"/>
      <c r="AE327" s="4"/>
    </row>
    <row r="328" spans="3:31" s="5" customFormat="1">
      <c r="C328" s="34"/>
      <c r="D328" s="42"/>
      <c r="AD328" s="9"/>
      <c r="AE328" s="4"/>
    </row>
    <row r="329" spans="3:31" s="5" customFormat="1">
      <c r="C329" s="34"/>
      <c r="D329" s="42"/>
      <c r="AD329" s="9"/>
      <c r="AE329" s="4"/>
    </row>
    <row r="330" spans="3:31" s="5" customFormat="1">
      <c r="C330" s="34"/>
      <c r="D330" s="42"/>
      <c r="AD330" s="9"/>
      <c r="AE330" s="4"/>
    </row>
    <row r="331" spans="3:31" s="5" customFormat="1">
      <c r="C331" s="34"/>
      <c r="D331" s="42"/>
      <c r="AD331" s="9"/>
      <c r="AE331" s="4"/>
    </row>
    <row r="332" spans="3:31" s="5" customFormat="1">
      <c r="C332" s="34"/>
      <c r="D332" s="42"/>
      <c r="AD332" s="9"/>
      <c r="AE332" s="4"/>
    </row>
    <row r="333" spans="3:31" s="5" customFormat="1">
      <c r="C333" s="34"/>
      <c r="D333" s="42"/>
      <c r="AD333" s="9"/>
      <c r="AE333" s="4"/>
    </row>
    <row r="334" spans="3:31" s="5" customFormat="1">
      <c r="C334" s="34"/>
      <c r="D334" s="42"/>
      <c r="AD334" s="9"/>
      <c r="AE334" s="4"/>
    </row>
    <row r="335" spans="3:31" s="5" customFormat="1">
      <c r="C335" s="34"/>
      <c r="D335" s="42"/>
      <c r="AD335" s="9"/>
      <c r="AE335" s="4"/>
    </row>
    <row r="336" spans="3:31" s="5" customFormat="1">
      <c r="C336" s="34"/>
      <c r="D336" s="42"/>
      <c r="AD336" s="9"/>
      <c r="AE336" s="4"/>
    </row>
    <row r="337" spans="3:31" s="5" customFormat="1">
      <c r="C337" s="34"/>
      <c r="D337" s="42"/>
      <c r="AD337" s="9"/>
      <c r="AE337" s="4"/>
    </row>
    <row r="338" spans="3:31" s="5" customFormat="1">
      <c r="C338" s="34"/>
      <c r="D338" s="42"/>
      <c r="AD338" s="9"/>
      <c r="AE338" s="4"/>
    </row>
    <row r="339" spans="3:31" s="5" customFormat="1">
      <c r="C339" s="34"/>
      <c r="D339" s="42"/>
      <c r="AD339" s="9"/>
      <c r="AE339" s="4"/>
    </row>
    <row r="340" spans="3:31" s="5" customFormat="1">
      <c r="C340" s="34"/>
      <c r="D340" s="42"/>
      <c r="AD340" s="9"/>
      <c r="AE340" s="4"/>
    </row>
    <row r="341" spans="3:31" s="5" customFormat="1">
      <c r="C341" s="34"/>
      <c r="D341" s="42"/>
      <c r="AD341" s="9"/>
      <c r="AE341" s="4"/>
    </row>
    <row r="342" spans="3:31" s="5" customFormat="1">
      <c r="C342" s="34"/>
      <c r="D342" s="42"/>
      <c r="AD342" s="9"/>
      <c r="AE342" s="4"/>
    </row>
    <row r="343" spans="3:31" s="5" customFormat="1">
      <c r="C343" s="34"/>
      <c r="D343" s="42"/>
      <c r="AD343" s="9"/>
      <c r="AE343" s="4"/>
    </row>
    <row r="344" spans="3:31" s="5" customFormat="1">
      <c r="C344" s="34"/>
      <c r="D344" s="42"/>
      <c r="AD344" s="9"/>
      <c r="AE344" s="4"/>
    </row>
    <row r="345" spans="3:31" s="5" customFormat="1">
      <c r="C345" s="34"/>
      <c r="D345" s="42"/>
      <c r="AD345" s="9"/>
      <c r="AE345" s="4"/>
    </row>
    <row r="346" spans="3:31" s="5" customFormat="1">
      <c r="C346" s="34"/>
      <c r="D346" s="42"/>
      <c r="AD346" s="9"/>
      <c r="AE346" s="4"/>
    </row>
    <row r="347" spans="3:31" s="5" customFormat="1">
      <c r="C347" s="34"/>
      <c r="D347" s="42"/>
      <c r="AD347" s="9"/>
      <c r="AE347" s="4"/>
    </row>
    <row r="348" spans="3:31" s="5" customFormat="1">
      <c r="C348" s="34"/>
      <c r="D348" s="42"/>
      <c r="AD348" s="9"/>
      <c r="AE348" s="4"/>
    </row>
    <row r="349" spans="3:31" s="5" customFormat="1">
      <c r="C349" s="34"/>
      <c r="D349" s="42"/>
      <c r="AD349" s="9"/>
      <c r="AE349" s="4"/>
    </row>
    <row r="350" spans="3:31" s="5" customFormat="1">
      <c r="C350" s="34"/>
      <c r="D350" s="42"/>
      <c r="AD350" s="9"/>
      <c r="AE350" s="4"/>
    </row>
    <row r="351" spans="3:31" s="5" customFormat="1">
      <c r="C351" s="34"/>
      <c r="D351" s="42"/>
      <c r="AD351" s="9"/>
      <c r="AE351" s="4"/>
    </row>
    <row r="352" spans="3:31" s="5" customFormat="1">
      <c r="C352" s="34"/>
      <c r="D352" s="42"/>
      <c r="AD352" s="9"/>
      <c r="AE352" s="4"/>
    </row>
    <row r="353" spans="3:31" s="5" customFormat="1">
      <c r="C353" s="34"/>
      <c r="D353" s="42"/>
      <c r="AD353" s="9"/>
      <c r="AE353" s="4"/>
    </row>
    <row r="354" spans="3:31" s="5" customFormat="1">
      <c r="C354" s="34"/>
      <c r="D354" s="42"/>
      <c r="AD354" s="9"/>
      <c r="AE354" s="4"/>
    </row>
    <row r="355" spans="3:31" s="5" customFormat="1">
      <c r="C355" s="34"/>
      <c r="D355" s="42"/>
      <c r="AD355" s="9"/>
      <c r="AE355" s="4"/>
    </row>
    <row r="356" spans="3:31" s="5" customFormat="1">
      <c r="C356" s="34"/>
      <c r="D356" s="42"/>
      <c r="AD356" s="9"/>
      <c r="AE356" s="4"/>
    </row>
    <row r="357" spans="3:31" s="5" customFormat="1">
      <c r="C357" s="34"/>
      <c r="D357" s="42"/>
      <c r="AD357" s="9"/>
      <c r="AE357" s="4"/>
    </row>
    <row r="358" spans="3:31" s="5" customFormat="1">
      <c r="C358" s="34"/>
      <c r="D358" s="42"/>
      <c r="AD358" s="9"/>
      <c r="AE358" s="4"/>
    </row>
    <row r="359" spans="3:31" s="5" customFormat="1">
      <c r="C359" s="34"/>
      <c r="D359" s="42"/>
      <c r="AD359" s="9"/>
      <c r="AE359" s="4"/>
    </row>
    <row r="360" spans="3:31" s="5" customFormat="1">
      <c r="C360" s="34"/>
      <c r="D360" s="42"/>
      <c r="AD360" s="9"/>
      <c r="AE360" s="4"/>
    </row>
    <row r="361" spans="3:31" s="5" customFormat="1">
      <c r="C361" s="34"/>
      <c r="D361" s="42"/>
      <c r="AD361" s="9"/>
      <c r="AE361" s="4"/>
    </row>
    <row r="362" spans="3:31" s="5" customFormat="1">
      <c r="C362" s="34"/>
      <c r="D362" s="42"/>
      <c r="AD362" s="9"/>
      <c r="AE362" s="4"/>
    </row>
    <row r="363" spans="3:31" s="5" customFormat="1">
      <c r="C363" s="34"/>
      <c r="D363" s="42"/>
      <c r="AD363" s="9"/>
      <c r="AE363" s="4"/>
    </row>
    <row r="364" spans="3:31" s="5" customFormat="1">
      <c r="C364" s="34"/>
      <c r="D364" s="42"/>
      <c r="AD364" s="9"/>
      <c r="AE364" s="4"/>
    </row>
    <row r="365" spans="3:31" s="5" customFormat="1">
      <c r="C365" s="34"/>
      <c r="D365" s="42"/>
      <c r="AD365" s="9"/>
      <c r="AE365" s="4"/>
    </row>
    <row r="366" spans="3:31" s="5" customFormat="1">
      <c r="C366" s="34"/>
      <c r="D366" s="42"/>
      <c r="AD366" s="9"/>
      <c r="AE366" s="4"/>
    </row>
    <row r="367" spans="3:31" s="5" customFormat="1">
      <c r="C367" s="34"/>
      <c r="D367" s="42"/>
      <c r="AD367" s="9"/>
      <c r="AE367" s="4"/>
    </row>
    <row r="368" spans="3:31" s="5" customFormat="1">
      <c r="C368" s="34"/>
      <c r="D368" s="42"/>
      <c r="AD368" s="9"/>
      <c r="AE368" s="4"/>
    </row>
    <row r="369" spans="3:31" s="5" customFormat="1">
      <c r="C369" s="34"/>
      <c r="D369" s="42"/>
      <c r="AD369" s="9"/>
      <c r="AE369" s="4"/>
    </row>
    <row r="370" spans="3:31" s="5" customFormat="1">
      <c r="C370" s="34"/>
      <c r="D370" s="42"/>
      <c r="AD370" s="9"/>
      <c r="AE370" s="4"/>
    </row>
    <row r="371" spans="3:31" s="5" customFormat="1">
      <c r="C371" s="34"/>
      <c r="D371" s="42"/>
      <c r="AD371" s="9"/>
      <c r="AE371" s="4"/>
    </row>
    <row r="372" spans="3:31" s="5" customFormat="1">
      <c r="C372" s="34"/>
      <c r="D372" s="42"/>
      <c r="AD372" s="9"/>
      <c r="AE372" s="4"/>
    </row>
    <row r="373" spans="3:31" s="5" customFormat="1">
      <c r="C373" s="34"/>
      <c r="D373" s="42"/>
      <c r="AD373" s="9"/>
      <c r="AE373" s="4"/>
    </row>
    <row r="374" spans="3:31" s="5" customFormat="1">
      <c r="C374" s="34"/>
      <c r="D374" s="42"/>
      <c r="AD374" s="9"/>
      <c r="AE374" s="4"/>
    </row>
    <row r="375" spans="3:31" s="5" customFormat="1">
      <c r="C375" s="34"/>
      <c r="D375" s="42"/>
      <c r="AD375" s="9"/>
      <c r="AE375" s="4"/>
    </row>
    <row r="376" spans="3:31" s="5" customFormat="1">
      <c r="C376" s="34"/>
      <c r="D376" s="42"/>
      <c r="AD376" s="9"/>
      <c r="AE376" s="4"/>
    </row>
    <row r="377" spans="3:31" s="5" customFormat="1">
      <c r="C377" s="34"/>
      <c r="D377" s="42"/>
      <c r="AD377" s="9"/>
      <c r="AE377" s="4"/>
    </row>
    <row r="378" spans="3:31" s="5" customFormat="1">
      <c r="C378" s="34"/>
      <c r="D378" s="42"/>
      <c r="AD378" s="9"/>
      <c r="AE378" s="4"/>
    </row>
    <row r="379" spans="3:31" s="5" customFormat="1">
      <c r="C379" s="34"/>
      <c r="D379" s="42"/>
      <c r="AD379" s="9"/>
      <c r="AE379" s="4"/>
    </row>
    <row r="380" spans="3:31" s="5" customFormat="1">
      <c r="C380" s="34"/>
      <c r="D380" s="42"/>
      <c r="AD380" s="9"/>
      <c r="AE380" s="4"/>
    </row>
    <row r="381" spans="3:31" s="5" customFormat="1">
      <c r="C381" s="34"/>
      <c r="D381" s="42"/>
      <c r="AD381" s="9"/>
      <c r="AE381" s="4"/>
    </row>
    <row r="382" spans="3:31" s="5" customFormat="1">
      <c r="C382" s="34"/>
      <c r="D382" s="42"/>
      <c r="AD382" s="9"/>
      <c r="AE382" s="4"/>
    </row>
    <row r="383" spans="3:31" s="5" customFormat="1">
      <c r="C383" s="34"/>
      <c r="D383" s="42"/>
      <c r="AD383" s="9"/>
      <c r="AE383" s="4"/>
    </row>
    <row r="384" spans="3:31" s="5" customFormat="1">
      <c r="C384" s="34"/>
      <c r="D384" s="42"/>
      <c r="AD384" s="9"/>
      <c r="AE384" s="4"/>
    </row>
    <row r="385" spans="3:31" s="5" customFormat="1">
      <c r="C385" s="34"/>
      <c r="D385" s="42"/>
      <c r="AD385" s="9"/>
      <c r="AE385" s="4"/>
    </row>
    <row r="386" spans="3:31" s="5" customFormat="1">
      <c r="C386" s="34"/>
      <c r="D386" s="42"/>
      <c r="AD386" s="9"/>
      <c r="AE386" s="4"/>
    </row>
    <row r="387" spans="3:31" s="5" customFormat="1">
      <c r="C387" s="34"/>
      <c r="D387" s="42"/>
      <c r="AD387" s="9"/>
      <c r="AE387" s="4"/>
    </row>
    <row r="388" spans="3:31" s="5" customFormat="1">
      <c r="C388" s="34"/>
      <c r="D388" s="42"/>
      <c r="AD388" s="9"/>
      <c r="AE388" s="4"/>
    </row>
    <row r="389" spans="3:31" s="5" customFormat="1">
      <c r="C389" s="34"/>
      <c r="D389" s="42"/>
      <c r="AD389" s="9"/>
      <c r="AE389" s="4"/>
    </row>
    <row r="390" spans="3:31" s="5" customFormat="1">
      <c r="C390" s="34"/>
      <c r="D390" s="42"/>
      <c r="AD390" s="9"/>
      <c r="AE390" s="4"/>
    </row>
    <row r="391" spans="3:31" s="5" customFormat="1">
      <c r="C391" s="34"/>
      <c r="D391" s="42"/>
      <c r="AD391" s="9"/>
      <c r="AE391" s="4"/>
    </row>
    <row r="392" spans="3:31" s="5" customFormat="1">
      <c r="C392" s="34"/>
      <c r="D392" s="42"/>
      <c r="AD392" s="9"/>
      <c r="AE392" s="4"/>
    </row>
    <row r="393" spans="3:31" s="5" customFormat="1">
      <c r="C393" s="34"/>
      <c r="D393" s="42"/>
      <c r="AD393" s="9"/>
      <c r="AE393" s="4"/>
    </row>
    <row r="394" spans="3:31" s="5" customFormat="1">
      <c r="C394" s="34"/>
      <c r="D394" s="42"/>
      <c r="AD394" s="9"/>
      <c r="AE394" s="4"/>
    </row>
    <row r="395" spans="3:31" s="5" customFormat="1">
      <c r="C395" s="34"/>
      <c r="D395" s="42"/>
      <c r="AD395" s="9"/>
      <c r="AE395" s="4"/>
    </row>
    <row r="396" spans="3:31" s="5" customFormat="1">
      <c r="C396" s="34"/>
      <c r="D396" s="42"/>
      <c r="AD396" s="9"/>
      <c r="AE396" s="4"/>
    </row>
    <row r="397" spans="3:31" s="5" customFormat="1">
      <c r="C397" s="34"/>
      <c r="D397" s="42"/>
      <c r="AD397" s="9"/>
      <c r="AE397" s="4"/>
    </row>
    <row r="398" spans="3:31" s="5" customFormat="1">
      <c r="C398" s="34"/>
      <c r="D398" s="42"/>
      <c r="AD398" s="9"/>
      <c r="AE398" s="4"/>
    </row>
    <row r="399" spans="3:31" s="5" customFormat="1">
      <c r="C399" s="34"/>
      <c r="D399" s="42"/>
      <c r="AD399" s="9"/>
      <c r="AE399" s="4"/>
    </row>
    <row r="400" spans="3:31" s="5" customFormat="1">
      <c r="C400" s="34"/>
      <c r="D400" s="42"/>
      <c r="AD400" s="9"/>
      <c r="AE400" s="4"/>
    </row>
    <row r="401" spans="3:31" s="5" customFormat="1">
      <c r="C401" s="34"/>
      <c r="D401" s="42"/>
      <c r="AD401" s="9"/>
      <c r="AE401" s="4"/>
    </row>
    <row r="402" spans="3:31" s="5" customFormat="1">
      <c r="C402" s="34"/>
      <c r="D402" s="42"/>
      <c r="AD402" s="9"/>
      <c r="AE402" s="4"/>
    </row>
    <row r="403" spans="3:31" s="5" customFormat="1">
      <c r="C403" s="34"/>
      <c r="D403" s="42"/>
      <c r="AD403" s="9"/>
      <c r="AE403" s="4"/>
    </row>
    <row r="404" spans="3:31" s="5" customFormat="1">
      <c r="C404" s="34"/>
      <c r="D404" s="42"/>
      <c r="AD404" s="9"/>
      <c r="AE404" s="4"/>
    </row>
    <row r="405" spans="3:31" s="5" customFormat="1">
      <c r="C405" s="34"/>
      <c r="D405" s="42"/>
      <c r="AD405" s="9"/>
      <c r="AE405" s="4"/>
    </row>
    <row r="406" spans="3:31" s="5" customFormat="1">
      <c r="C406" s="34"/>
      <c r="D406" s="42"/>
      <c r="AD406" s="9"/>
      <c r="AE406" s="4"/>
    </row>
    <row r="407" spans="3:31" s="5" customFormat="1">
      <c r="C407" s="34"/>
      <c r="D407" s="42"/>
      <c r="AD407" s="9"/>
      <c r="AE407" s="4"/>
    </row>
    <row r="408" spans="3:31" s="5" customFormat="1">
      <c r="C408" s="34"/>
      <c r="D408" s="42"/>
      <c r="AD408" s="9"/>
      <c r="AE408" s="4"/>
    </row>
    <row r="409" spans="3:31" s="5" customFormat="1">
      <c r="C409" s="34"/>
      <c r="D409" s="42"/>
      <c r="AD409" s="9"/>
      <c r="AE409" s="4"/>
    </row>
    <row r="410" spans="3:31" s="5" customFormat="1">
      <c r="C410" s="34"/>
      <c r="D410" s="42"/>
      <c r="AD410" s="9"/>
      <c r="AE410" s="4"/>
    </row>
    <row r="411" spans="3:31" s="5" customFormat="1">
      <c r="C411" s="34"/>
      <c r="D411" s="42"/>
      <c r="AD411" s="9"/>
      <c r="AE411" s="4"/>
    </row>
    <row r="412" spans="3:31" s="5" customFormat="1">
      <c r="C412" s="34"/>
      <c r="D412" s="42"/>
      <c r="AD412" s="9"/>
      <c r="AE412" s="4"/>
    </row>
    <row r="413" spans="3:31" s="5" customFormat="1">
      <c r="C413" s="34"/>
      <c r="D413" s="42"/>
      <c r="AD413" s="9"/>
      <c r="AE413" s="4"/>
    </row>
    <row r="414" spans="3:31" s="5" customFormat="1">
      <c r="C414" s="34"/>
      <c r="D414" s="42"/>
      <c r="AD414" s="9"/>
      <c r="AE414" s="4"/>
    </row>
    <row r="415" spans="3:31" s="5" customFormat="1">
      <c r="C415" s="34"/>
      <c r="D415" s="42"/>
      <c r="AD415" s="9"/>
      <c r="AE415" s="4"/>
    </row>
    <row r="416" spans="3:31" s="5" customFormat="1">
      <c r="C416" s="34"/>
      <c r="D416" s="42"/>
      <c r="AD416" s="9"/>
      <c r="AE416" s="4"/>
    </row>
    <row r="417" spans="3:31" s="5" customFormat="1">
      <c r="C417" s="34"/>
      <c r="D417" s="42"/>
      <c r="AD417" s="9"/>
      <c r="AE417" s="4"/>
    </row>
    <row r="418" spans="3:31" s="5" customFormat="1">
      <c r="C418" s="34"/>
      <c r="D418" s="42"/>
      <c r="AD418" s="9"/>
      <c r="AE418" s="4"/>
    </row>
    <row r="419" spans="3:31" s="5" customFormat="1">
      <c r="C419" s="34"/>
      <c r="D419" s="42"/>
      <c r="AD419" s="9"/>
      <c r="AE419" s="4"/>
    </row>
    <row r="420" spans="3:31" s="5" customFormat="1">
      <c r="C420" s="34"/>
      <c r="D420" s="42"/>
      <c r="AD420" s="9"/>
      <c r="AE420" s="4"/>
    </row>
    <row r="421" spans="3:31" s="5" customFormat="1">
      <c r="C421" s="34"/>
      <c r="D421" s="42"/>
      <c r="AD421" s="9"/>
      <c r="AE421" s="4"/>
    </row>
    <row r="422" spans="3:31" s="5" customFormat="1">
      <c r="C422" s="34"/>
      <c r="D422" s="42"/>
      <c r="AD422" s="9"/>
      <c r="AE422" s="4"/>
    </row>
    <row r="423" spans="3:31" s="5" customFormat="1">
      <c r="C423" s="34"/>
      <c r="D423" s="42"/>
      <c r="AD423" s="9"/>
      <c r="AE423" s="4"/>
    </row>
    <row r="424" spans="3:31" s="5" customFormat="1">
      <c r="C424" s="34"/>
      <c r="D424" s="42"/>
      <c r="AD424" s="9"/>
      <c r="AE424" s="4"/>
    </row>
    <row r="425" spans="3:31" s="5" customFormat="1">
      <c r="C425" s="34"/>
      <c r="D425" s="42"/>
      <c r="AD425" s="9"/>
      <c r="AE425" s="4"/>
    </row>
    <row r="426" spans="3:31" s="5" customFormat="1">
      <c r="C426" s="34"/>
      <c r="D426" s="42"/>
      <c r="AD426" s="9"/>
      <c r="AE426" s="4"/>
    </row>
    <row r="427" spans="3:31" s="5" customFormat="1">
      <c r="C427" s="34"/>
      <c r="D427" s="42"/>
      <c r="AD427" s="9"/>
      <c r="AE427" s="4"/>
    </row>
    <row r="428" spans="3:31" s="5" customFormat="1">
      <c r="C428" s="34"/>
      <c r="D428" s="42"/>
      <c r="AD428" s="9"/>
      <c r="AE428" s="4"/>
    </row>
    <row r="429" spans="3:31" s="5" customFormat="1">
      <c r="C429" s="34"/>
      <c r="D429" s="42"/>
      <c r="AD429" s="9"/>
      <c r="AE429" s="4"/>
    </row>
    <row r="430" spans="3:31" s="5" customFormat="1">
      <c r="C430" s="34"/>
      <c r="D430" s="42"/>
      <c r="AD430" s="9"/>
      <c r="AE430" s="4"/>
    </row>
    <row r="431" spans="3:31" s="5" customFormat="1">
      <c r="C431" s="34"/>
      <c r="D431" s="42"/>
      <c r="AD431" s="9"/>
      <c r="AE431" s="4"/>
    </row>
    <row r="432" spans="3:31" s="5" customFormat="1">
      <c r="C432" s="34"/>
      <c r="D432" s="42"/>
      <c r="AD432" s="9"/>
      <c r="AE432" s="4"/>
    </row>
    <row r="433" spans="3:31" s="5" customFormat="1">
      <c r="C433" s="34"/>
      <c r="D433" s="42"/>
      <c r="AD433" s="9"/>
      <c r="AE433" s="4"/>
    </row>
    <row r="434" spans="3:31" s="5" customFormat="1">
      <c r="C434" s="34"/>
      <c r="D434" s="42"/>
      <c r="AD434" s="9"/>
      <c r="AE434" s="4"/>
    </row>
    <row r="435" spans="3:31" s="5" customFormat="1">
      <c r="C435" s="34"/>
      <c r="D435" s="42"/>
      <c r="AD435" s="9"/>
      <c r="AE435" s="4"/>
    </row>
    <row r="436" spans="3:31" s="5" customFormat="1">
      <c r="C436" s="34"/>
      <c r="D436" s="42"/>
      <c r="AD436" s="9"/>
      <c r="AE436" s="4"/>
    </row>
    <row r="437" spans="3:31" s="5" customFormat="1">
      <c r="C437" s="34"/>
      <c r="D437" s="42"/>
      <c r="AD437" s="9"/>
      <c r="AE437" s="4"/>
    </row>
    <row r="438" spans="3:31" s="5" customFormat="1">
      <c r="C438" s="34"/>
      <c r="D438" s="42"/>
      <c r="AD438" s="9"/>
      <c r="AE438" s="4"/>
    </row>
    <row r="439" spans="3:31" s="5" customFormat="1">
      <c r="C439" s="34"/>
      <c r="D439" s="42"/>
      <c r="AD439" s="9"/>
      <c r="AE439" s="4"/>
    </row>
    <row r="440" spans="3:31" s="5" customFormat="1">
      <c r="C440" s="34"/>
      <c r="D440" s="42"/>
      <c r="AD440" s="9"/>
      <c r="AE440" s="4"/>
    </row>
    <row r="441" spans="3:31" s="5" customFormat="1">
      <c r="C441" s="34"/>
      <c r="D441" s="42"/>
      <c r="AD441" s="9"/>
      <c r="AE441" s="4"/>
    </row>
    <row r="442" spans="3:31" s="5" customFormat="1">
      <c r="C442" s="34"/>
      <c r="D442" s="42"/>
      <c r="AD442" s="9"/>
      <c r="AE442" s="4"/>
    </row>
    <row r="443" spans="3:31" s="5" customFormat="1">
      <c r="C443" s="34"/>
      <c r="D443" s="42"/>
      <c r="AD443" s="9"/>
      <c r="AE443" s="4"/>
    </row>
    <row r="444" spans="3:31" s="5" customFormat="1">
      <c r="C444" s="34"/>
      <c r="D444" s="42"/>
      <c r="AD444" s="9"/>
      <c r="AE444" s="4"/>
    </row>
    <row r="445" spans="3:31" s="5" customFormat="1">
      <c r="C445" s="34"/>
      <c r="D445" s="42"/>
      <c r="AD445" s="9"/>
      <c r="AE445" s="4"/>
    </row>
    <row r="446" spans="3:31" s="5" customFormat="1">
      <c r="C446" s="34"/>
      <c r="D446" s="42"/>
      <c r="AD446" s="9"/>
      <c r="AE446" s="4"/>
    </row>
    <row r="447" spans="3:31" s="5" customFormat="1">
      <c r="C447" s="34"/>
      <c r="D447" s="42"/>
      <c r="AD447" s="9"/>
      <c r="AE447" s="4"/>
    </row>
    <row r="448" spans="3:31" s="5" customFormat="1">
      <c r="C448" s="34"/>
      <c r="D448" s="42"/>
      <c r="AD448" s="9"/>
      <c r="AE448" s="4"/>
    </row>
    <row r="449" spans="3:31" s="5" customFormat="1">
      <c r="C449" s="34"/>
      <c r="D449" s="42"/>
      <c r="AD449" s="9"/>
      <c r="AE449" s="4"/>
    </row>
    <row r="450" spans="3:31" s="5" customFormat="1">
      <c r="C450" s="34"/>
      <c r="D450" s="42"/>
      <c r="AD450" s="9"/>
      <c r="AE450" s="4"/>
    </row>
    <row r="451" spans="3:31" s="5" customFormat="1">
      <c r="C451" s="34"/>
      <c r="D451" s="42"/>
      <c r="AD451" s="9"/>
      <c r="AE451" s="4"/>
    </row>
    <row r="452" spans="3:31" s="5" customFormat="1">
      <c r="C452" s="34"/>
      <c r="D452" s="42"/>
      <c r="AD452" s="9"/>
      <c r="AE452" s="4"/>
    </row>
    <row r="453" spans="3:31" s="5" customFormat="1">
      <c r="C453" s="34"/>
      <c r="D453" s="42"/>
      <c r="AD453" s="9"/>
      <c r="AE453" s="4"/>
    </row>
    <row r="454" spans="3:31" s="5" customFormat="1">
      <c r="C454" s="34"/>
      <c r="D454" s="42"/>
      <c r="AD454" s="9"/>
      <c r="AE454" s="4"/>
    </row>
    <row r="455" spans="3:31" s="5" customFormat="1">
      <c r="C455" s="34"/>
      <c r="D455" s="42"/>
      <c r="AD455" s="9"/>
      <c r="AE455" s="4"/>
    </row>
    <row r="456" spans="3:31" s="5" customFormat="1">
      <c r="C456" s="34"/>
      <c r="D456" s="42"/>
      <c r="AD456" s="9"/>
      <c r="AE456" s="4"/>
    </row>
    <row r="457" spans="3:31" s="5" customFormat="1">
      <c r="C457" s="34"/>
      <c r="D457" s="42"/>
      <c r="AD457" s="9"/>
      <c r="AE457" s="4"/>
    </row>
    <row r="458" spans="3:31" s="5" customFormat="1">
      <c r="C458" s="34"/>
      <c r="D458" s="42"/>
      <c r="AD458" s="9"/>
      <c r="AE458" s="4"/>
    </row>
    <row r="459" spans="3:31" s="5" customFormat="1">
      <c r="C459" s="34"/>
      <c r="D459" s="42"/>
      <c r="AD459" s="9"/>
      <c r="AE459" s="4"/>
    </row>
    <row r="460" spans="3:31" s="5" customFormat="1">
      <c r="C460" s="34"/>
      <c r="D460" s="42"/>
      <c r="AD460" s="9"/>
      <c r="AE460" s="4"/>
    </row>
    <row r="461" spans="3:31" s="5" customFormat="1">
      <c r="C461" s="34"/>
      <c r="D461" s="42"/>
      <c r="AD461" s="9"/>
      <c r="AE461" s="4"/>
    </row>
    <row r="462" spans="3:31" s="5" customFormat="1">
      <c r="C462" s="34"/>
      <c r="D462" s="42"/>
      <c r="AD462" s="9"/>
      <c r="AE462" s="4"/>
    </row>
    <row r="463" spans="3:31" s="5" customFormat="1">
      <c r="C463" s="34"/>
      <c r="D463" s="42"/>
      <c r="AD463" s="9"/>
      <c r="AE463" s="4"/>
    </row>
    <row r="464" spans="3:31" s="5" customFormat="1">
      <c r="C464" s="34"/>
      <c r="D464" s="42"/>
      <c r="AD464" s="9"/>
      <c r="AE464" s="4"/>
    </row>
    <row r="465" spans="3:31" s="5" customFormat="1">
      <c r="C465" s="34"/>
      <c r="D465" s="42"/>
      <c r="AD465" s="9"/>
      <c r="AE465" s="4"/>
    </row>
    <row r="466" spans="3:31" s="5" customFormat="1">
      <c r="C466" s="34"/>
      <c r="D466" s="42"/>
      <c r="AD466" s="9"/>
      <c r="AE466" s="4"/>
    </row>
    <row r="467" spans="3:31" s="5" customFormat="1">
      <c r="C467" s="34"/>
      <c r="D467" s="42"/>
      <c r="AD467" s="9"/>
      <c r="AE467" s="4"/>
    </row>
    <row r="468" spans="3:31" s="5" customFormat="1">
      <c r="C468" s="34"/>
      <c r="D468" s="42"/>
      <c r="AD468" s="9"/>
      <c r="AE468" s="4"/>
    </row>
    <row r="469" spans="3:31" s="5" customFormat="1">
      <c r="C469" s="34"/>
      <c r="D469" s="42"/>
      <c r="AD469" s="9"/>
      <c r="AE469" s="4"/>
    </row>
    <row r="470" spans="3:31" s="5" customFormat="1">
      <c r="C470" s="34"/>
      <c r="D470" s="42"/>
      <c r="AD470" s="9"/>
      <c r="AE470" s="4"/>
    </row>
    <row r="471" spans="3:31" s="5" customFormat="1">
      <c r="C471" s="34"/>
      <c r="D471" s="42"/>
      <c r="AD471" s="9"/>
      <c r="AE471" s="4"/>
    </row>
    <row r="472" spans="3:31" s="5" customFormat="1">
      <c r="C472" s="34"/>
      <c r="D472" s="42"/>
      <c r="AD472" s="9"/>
      <c r="AE472" s="4"/>
    </row>
    <row r="473" spans="3:31" s="5" customFormat="1">
      <c r="C473" s="34"/>
      <c r="D473" s="42"/>
      <c r="AD473" s="9"/>
      <c r="AE473" s="4"/>
    </row>
    <row r="474" spans="3:31" s="5" customFormat="1">
      <c r="C474" s="34"/>
      <c r="D474" s="42"/>
      <c r="AD474" s="9"/>
      <c r="AE474" s="4"/>
    </row>
    <row r="475" spans="3:31" s="5" customFormat="1">
      <c r="C475" s="34"/>
      <c r="D475" s="42"/>
      <c r="AD475" s="9"/>
      <c r="AE475" s="4"/>
    </row>
    <row r="476" spans="3:31" s="5" customFormat="1">
      <c r="C476" s="34"/>
      <c r="D476" s="42"/>
      <c r="AD476" s="9"/>
      <c r="AE476" s="4"/>
    </row>
    <row r="477" spans="3:31" s="5" customFormat="1">
      <c r="C477" s="34"/>
      <c r="D477" s="42"/>
      <c r="AD477" s="9"/>
      <c r="AE477" s="4"/>
    </row>
    <row r="478" spans="3:31" s="5" customFormat="1">
      <c r="C478" s="34"/>
      <c r="D478" s="42"/>
      <c r="AD478" s="9"/>
      <c r="AE478" s="4"/>
    </row>
    <row r="479" spans="3:31" s="5" customFormat="1">
      <c r="C479" s="34"/>
      <c r="D479" s="42"/>
      <c r="AD479" s="9"/>
      <c r="AE479" s="4"/>
    </row>
    <row r="480" spans="3:31" s="5" customFormat="1">
      <c r="C480" s="34"/>
      <c r="D480" s="42"/>
      <c r="AD480" s="9"/>
      <c r="AE480" s="4"/>
    </row>
    <row r="481" spans="3:31" s="5" customFormat="1">
      <c r="C481" s="34"/>
      <c r="D481" s="42"/>
      <c r="AD481" s="9"/>
      <c r="AE481" s="4"/>
    </row>
    <row r="482" spans="3:31" s="5" customFormat="1">
      <c r="C482" s="34"/>
      <c r="D482" s="42"/>
      <c r="AD482" s="9"/>
      <c r="AE482" s="4"/>
    </row>
    <row r="483" spans="3:31" s="5" customFormat="1">
      <c r="C483" s="34"/>
      <c r="D483" s="42"/>
      <c r="AD483" s="9"/>
      <c r="AE483" s="4"/>
    </row>
    <row r="484" spans="3:31" s="5" customFormat="1">
      <c r="C484" s="34"/>
      <c r="D484" s="42"/>
      <c r="AD484" s="9"/>
      <c r="AE484" s="4"/>
    </row>
    <row r="485" spans="3:31" s="5" customFormat="1">
      <c r="C485" s="34"/>
      <c r="D485" s="42"/>
      <c r="AD485" s="9"/>
      <c r="AE485" s="4"/>
    </row>
    <row r="486" spans="3:31" s="5" customFormat="1">
      <c r="C486" s="34"/>
      <c r="D486" s="42"/>
      <c r="AD486" s="9"/>
      <c r="AE486" s="4"/>
    </row>
    <row r="487" spans="3:31" s="5" customFormat="1">
      <c r="C487" s="34"/>
      <c r="D487" s="42"/>
      <c r="AD487" s="9"/>
      <c r="AE487" s="4"/>
    </row>
    <row r="488" spans="3:31" s="5" customFormat="1">
      <c r="C488" s="34"/>
      <c r="D488" s="42"/>
      <c r="AD488" s="9"/>
      <c r="AE488" s="4"/>
    </row>
    <row r="489" spans="3:31" s="5" customFormat="1">
      <c r="C489" s="34"/>
      <c r="D489" s="42"/>
      <c r="AD489" s="9"/>
      <c r="AE489" s="4"/>
    </row>
    <row r="490" spans="3:31" s="5" customFormat="1">
      <c r="C490" s="34"/>
      <c r="D490" s="42"/>
      <c r="AD490" s="9"/>
      <c r="AE490" s="4"/>
    </row>
    <row r="491" spans="3:31" s="5" customFormat="1">
      <c r="C491" s="34"/>
      <c r="D491" s="42"/>
      <c r="AD491" s="9"/>
      <c r="AE491" s="4"/>
    </row>
    <row r="492" spans="3:31" s="5" customFormat="1">
      <c r="C492" s="34"/>
      <c r="D492" s="42"/>
      <c r="AD492" s="9"/>
      <c r="AE492" s="4"/>
    </row>
    <row r="493" spans="3:31" s="5" customFormat="1">
      <c r="C493" s="34"/>
      <c r="D493" s="42"/>
      <c r="AD493" s="9"/>
      <c r="AE493" s="4"/>
    </row>
    <row r="494" spans="3:31" s="5" customFormat="1">
      <c r="C494" s="34"/>
      <c r="D494" s="42"/>
      <c r="AD494" s="9"/>
      <c r="AE494" s="4"/>
    </row>
    <row r="495" spans="3:31" s="5" customFormat="1">
      <c r="C495" s="34"/>
      <c r="D495" s="42"/>
      <c r="AD495" s="9"/>
      <c r="AE495" s="4"/>
    </row>
    <row r="496" spans="3:31" s="5" customFormat="1">
      <c r="C496" s="34"/>
      <c r="D496" s="42"/>
      <c r="AD496" s="9"/>
      <c r="AE496" s="4"/>
    </row>
    <row r="497" spans="3:31" s="5" customFormat="1">
      <c r="C497" s="34"/>
      <c r="D497" s="42"/>
      <c r="AD497" s="9"/>
      <c r="AE497" s="4"/>
    </row>
    <row r="498" spans="3:31" s="5" customFormat="1">
      <c r="C498" s="34"/>
      <c r="D498" s="42"/>
      <c r="AD498" s="9"/>
      <c r="AE498" s="4"/>
    </row>
    <row r="499" spans="3:31" s="5" customFormat="1">
      <c r="C499" s="34"/>
      <c r="D499" s="42"/>
      <c r="AD499" s="9"/>
      <c r="AE499" s="4"/>
    </row>
    <row r="500" spans="3:31" s="5" customFormat="1">
      <c r="C500" s="34"/>
      <c r="D500" s="42"/>
      <c r="AD500" s="9"/>
      <c r="AE500" s="4"/>
    </row>
    <row r="501" spans="3:31" s="5" customFormat="1">
      <c r="C501" s="34"/>
      <c r="D501" s="42"/>
      <c r="AD501" s="9"/>
      <c r="AE501" s="4"/>
    </row>
    <row r="502" spans="3:31" s="5" customFormat="1">
      <c r="C502" s="34"/>
      <c r="D502" s="42"/>
      <c r="AD502" s="9"/>
      <c r="AE502" s="4"/>
    </row>
    <row r="503" spans="3:31" s="5" customFormat="1">
      <c r="C503" s="34"/>
      <c r="D503" s="42"/>
      <c r="AD503" s="9"/>
      <c r="AE503" s="4"/>
    </row>
    <row r="504" spans="3:31" s="5" customFormat="1">
      <c r="C504" s="34"/>
      <c r="D504" s="42"/>
      <c r="AD504" s="9"/>
      <c r="AE504" s="4"/>
    </row>
    <row r="505" spans="3:31" s="5" customFormat="1">
      <c r="C505" s="34"/>
      <c r="D505" s="42"/>
      <c r="AD505" s="9"/>
      <c r="AE505" s="4"/>
    </row>
    <row r="506" spans="3:31" s="5" customFormat="1">
      <c r="C506" s="34"/>
      <c r="D506" s="42"/>
      <c r="AD506" s="9"/>
      <c r="AE506" s="4"/>
    </row>
    <row r="507" spans="3:31" s="5" customFormat="1">
      <c r="C507" s="34"/>
      <c r="D507" s="42"/>
      <c r="AD507" s="9"/>
      <c r="AE507" s="4"/>
    </row>
    <row r="508" spans="3:31" s="5" customFormat="1">
      <c r="C508" s="34"/>
      <c r="D508" s="42"/>
      <c r="AD508" s="9"/>
      <c r="AE508" s="4"/>
    </row>
    <row r="509" spans="3:31" s="5" customFormat="1">
      <c r="C509" s="34"/>
      <c r="D509" s="42"/>
      <c r="AD509" s="9"/>
      <c r="AE509" s="4"/>
    </row>
    <row r="510" spans="3:31" s="5" customFormat="1">
      <c r="C510" s="34"/>
      <c r="D510" s="42"/>
      <c r="AD510" s="9"/>
      <c r="AE510" s="4"/>
    </row>
    <row r="511" spans="3:31" s="5" customFormat="1">
      <c r="C511" s="34"/>
      <c r="D511" s="42"/>
      <c r="AD511" s="9"/>
      <c r="AE511" s="4"/>
    </row>
    <row r="512" spans="3:31" s="5" customFormat="1">
      <c r="C512" s="34"/>
      <c r="D512" s="42"/>
      <c r="AD512" s="9"/>
      <c r="AE512" s="4"/>
    </row>
    <row r="513" spans="3:31" s="5" customFormat="1">
      <c r="C513" s="34"/>
      <c r="D513" s="42"/>
      <c r="AD513" s="9"/>
      <c r="AE513" s="4"/>
    </row>
    <row r="514" spans="3:31" s="5" customFormat="1">
      <c r="C514" s="34"/>
      <c r="D514" s="42"/>
      <c r="AD514" s="9"/>
      <c r="AE514" s="4"/>
    </row>
    <row r="515" spans="3:31" s="5" customFormat="1">
      <c r="C515" s="34"/>
      <c r="D515" s="42"/>
      <c r="AD515" s="9"/>
      <c r="AE515" s="4"/>
    </row>
    <row r="516" spans="3:31" s="5" customFormat="1">
      <c r="C516" s="34"/>
      <c r="D516" s="42"/>
      <c r="AD516" s="9"/>
      <c r="AE516" s="4"/>
    </row>
    <row r="517" spans="3:31" s="5" customFormat="1">
      <c r="C517" s="34"/>
      <c r="D517" s="42"/>
      <c r="AD517" s="9"/>
      <c r="AE517" s="4"/>
    </row>
    <row r="518" spans="3:31" s="5" customFormat="1">
      <c r="C518" s="34"/>
      <c r="D518" s="42"/>
      <c r="AD518" s="9"/>
      <c r="AE518" s="4"/>
    </row>
    <row r="519" spans="3:31" s="5" customFormat="1">
      <c r="C519" s="34"/>
      <c r="D519" s="42"/>
      <c r="AD519" s="9"/>
      <c r="AE519" s="4"/>
    </row>
    <row r="520" spans="3:31" s="5" customFormat="1">
      <c r="C520" s="34"/>
      <c r="D520" s="42"/>
      <c r="AD520" s="9"/>
      <c r="AE520" s="4"/>
    </row>
    <row r="521" spans="3:31" s="5" customFormat="1">
      <c r="C521" s="34"/>
      <c r="D521" s="42"/>
      <c r="AD521" s="9"/>
      <c r="AE521" s="4"/>
    </row>
    <row r="522" spans="3:31" s="5" customFormat="1">
      <c r="C522" s="34"/>
      <c r="D522" s="42"/>
      <c r="AD522" s="9"/>
      <c r="AE522" s="4"/>
    </row>
    <row r="523" spans="3:31" s="5" customFormat="1">
      <c r="C523" s="34"/>
      <c r="D523" s="42"/>
      <c r="AD523" s="9"/>
      <c r="AE523" s="4"/>
    </row>
    <row r="524" spans="3:31" s="5" customFormat="1">
      <c r="C524" s="34"/>
      <c r="D524" s="42"/>
      <c r="AD524" s="9"/>
      <c r="AE524" s="4"/>
    </row>
    <row r="525" spans="3:31" s="5" customFormat="1">
      <c r="C525" s="34"/>
      <c r="D525" s="42"/>
      <c r="AD525" s="9"/>
      <c r="AE525" s="4"/>
    </row>
    <row r="526" spans="3:31" s="5" customFormat="1">
      <c r="C526" s="34"/>
      <c r="D526" s="42"/>
      <c r="AD526" s="9"/>
      <c r="AE526" s="4"/>
    </row>
    <row r="527" spans="3:31" s="5" customFormat="1">
      <c r="C527" s="34"/>
      <c r="D527" s="42"/>
      <c r="AD527" s="9"/>
      <c r="AE527" s="4"/>
    </row>
    <row r="528" spans="3:31" s="5" customFormat="1">
      <c r="C528" s="34"/>
      <c r="D528" s="42"/>
      <c r="AD528" s="9"/>
      <c r="AE528" s="4"/>
    </row>
    <row r="529" spans="3:31" s="5" customFormat="1">
      <c r="C529" s="34"/>
      <c r="D529" s="42"/>
      <c r="AD529" s="9"/>
      <c r="AE529" s="4"/>
    </row>
    <row r="530" spans="3:31" s="5" customFormat="1">
      <c r="C530" s="34"/>
      <c r="D530" s="42"/>
      <c r="AD530" s="9"/>
      <c r="AE530" s="4"/>
    </row>
    <row r="531" spans="3:31" s="5" customFormat="1">
      <c r="C531" s="34"/>
      <c r="D531" s="42"/>
      <c r="AD531" s="9"/>
      <c r="AE531" s="4"/>
    </row>
    <row r="532" spans="3:31" s="5" customFormat="1">
      <c r="C532" s="34"/>
      <c r="D532" s="42"/>
      <c r="AD532" s="9"/>
      <c r="AE532" s="4"/>
    </row>
    <row r="533" spans="3:31" s="5" customFormat="1">
      <c r="C533" s="34"/>
      <c r="D533" s="42"/>
      <c r="AD533" s="9"/>
      <c r="AE533" s="4"/>
    </row>
    <row r="534" spans="3:31" s="5" customFormat="1">
      <c r="C534" s="34"/>
      <c r="D534" s="42"/>
      <c r="AD534" s="9"/>
      <c r="AE534" s="4"/>
    </row>
    <row r="535" spans="3:31" s="5" customFormat="1">
      <c r="C535" s="34"/>
      <c r="D535" s="42"/>
      <c r="AD535" s="9"/>
      <c r="AE535" s="4"/>
    </row>
    <row r="536" spans="3:31" s="5" customFormat="1">
      <c r="C536" s="34"/>
      <c r="D536" s="42"/>
      <c r="AD536" s="9"/>
      <c r="AE536" s="4"/>
    </row>
    <row r="537" spans="3:31" s="5" customFormat="1">
      <c r="C537" s="34"/>
      <c r="D537" s="42"/>
      <c r="AD537" s="9"/>
      <c r="AE537" s="4"/>
    </row>
    <row r="538" spans="3:31" s="5" customFormat="1">
      <c r="C538" s="34"/>
      <c r="D538" s="42"/>
      <c r="AD538" s="9"/>
      <c r="AE538" s="4"/>
    </row>
    <row r="539" spans="3:31" s="5" customFormat="1">
      <c r="C539" s="34"/>
      <c r="D539" s="42"/>
      <c r="AD539" s="9"/>
      <c r="AE539" s="4"/>
    </row>
    <row r="540" spans="3:31" s="5" customFormat="1">
      <c r="C540" s="34"/>
      <c r="D540" s="42"/>
      <c r="AD540" s="9"/>
      <c r="AE540" s="4"/>
    </row>
    <row r="541" spans="3:31" s="5" customFormat="1">
      <c r="C541" s="34"/>
      <c r="D541" s="42"/>
      <c r="AD541" s="9"/>
      <c r="AE541" s="4"/>
    </row>
    <row r="542" spans="3:31" s="5" customFormat="1">
      <c r="C542" s="34"/>
      <c r="D542" s="42"/>
      <c r="AD542" s="9"/>
      <c r="AE542" s="4"/>
    </row>
    <row r="543" spans="3:31" s="5" customFormat="1">
      <c r="C543" s="34"/>
      <c r="D543" s="42"/>
      <c r="AD543" s="9"/>
      <c r="AE543" s="4"/>
    </row>
    <row r="544" spans="3:31" s="5" customFormat="1">
      <c r="C544" s="34"/>
      <c r="D544" s="42"/>
      <c r="AD544" s="9"/>
      <c r="AE544" s="4"/>
    </row>
    <row r="545" spans="3:31" s="5" customFormat="1">
      <c r="C545" s="34"/>
      <c r="D545" s="42"/>
      <c r="AD545" s="9"/>
      <c r="AE545" s="4"/>
    </row>
    <row r="546" spans="3:31" s="5" customFormat="1">
      <c r="C546" s="34"/>
      <c r="D546" s="42"/>
      <c r="AD546" s="9"/>
      <c r="AE546" s="4"/>
    </row>
    <row r="547" spans="3:31" s="5" customFormat="1">
      <c r="C547" s="34"/>
      <c r="D547" s="42"/>
      <c r="AD547" s="9"/>
      <c r="AE547" s="4"/>
    </row>
    <row r="548" spans="3:31" s="5" customFormat="1">
      <c r="C548" s="34"/>
      <c r="D548" s="42"/>
      <c r="AD548" s="9"/>
      <c r="AE548" s="4"/>
    </row>
    <row r="549" spans="3:31" s="5" customFormat="1">
      <c r="C549" s="34"/>
      <c r="D549" s="42"/>
      <c r="AD549" s="9"/>
      <c r="AE549" s="4"/>
    </row>
    <row r="550" spans="3:31" s="5" customFormat="1">
      <c r="C550" s="34"/>
      <c r="D550" s="42"/>
      <c r="AD550" s="9"/>
      <c r="AE550" s="4"/>
    </row>
    <row r="551" spans="3:31" s="5" customFormat="1">
      <c r="C551" s="34"/>
      <c r="D551" s="42"/>
      <c r="AD551" s="9"/>
      <c r="AE551" s="4"/>
    </row>
    <row r="552" spans="3:31" s="5" customFormat="1">
      <c r="C552" s="34"/>
      <c r="D552" s="42"/>
      <c r="AD552" s="9"/>
      <c r="AE552" s="4"/>
    </row>
    <row r="553" spans="3:31" s="5" customFormat="1">
      <c r="C553" s="34"/>
      <c r="D553" s="42"/>
      <c r="AD553" s="9"/>
      <c r="AE553" s="4"/>
    </row>
    <row r="554" spans="3:31" s="5" customFormat="1">
      <c r="C554" s="34"/>
      <c r="D554" s="42"/>
      <c r="AD554" s="9"/>
      <c r="AE554" s="4"/>
    </row>
    <row r="555" spans="3:31" s="5" customFormat="1">
      <c r="C555" s="34"/>
      <c r="D555" s="42"/>
      <c r="AD555" s="9"/>
      <c r="AE555" s="4"/>
    </row>
    <row r="556" spans="3:31" s="5" customFormat="1">
      <c r="C556" s="34"/>
      <c r="D556" s="42"/>
      <c r="AD556" s="9"/>
      <c r="AE556" s="4"/>
    </row>
    <row r="557" spans="3:31" s="5" customFormat="1">
      <c r="C557" s="34"/>
      <c r="D557" s="42"/>
      <c r="AD557" s="9"/>
      <c r="AE557" s="4"/>
    </row>
    <row r="558" spans="3:31" s="5" customFormat="1">
      <c r="C558" s="34"/>
      <c r="D558" s="42"/>
      <c r="AD558" s="9"/>
      <c r="AE558" s="4"/>
    </row>
    <row r="559" spans="3:31" s="5" customFormat="1">
      <c r="C559" s="34"/>
      <c r="D559" s="42"/>
      <c r="AD559" s="9"/>
      <c r="AE559" s="4"/>
    </row>
    <row r="560" spans="3:31" s="5" customFormat="1">
      <c r="C560" s="34"/>
      <c r="D560" s="42"/>
      <c r="AD560" s="9"/>
      <c r="AE560" s="4"/>
    </row>
    <row r="561" spans="3:31" s="5" customFormat="1">
      <c r="C561" s="34"/>
      <c r="D561" s="42"/>
      <c r="AD561" s="9"/>
      <c r="AE561" s="4"/>
    </row>
    <row r="562" spans="3:31" s="5" customFormat="1">
      <c r="C562" s="34"/>
      <c r="D562" s="42"/>
      <c r="AD562" s="9"/>
      <c r="AE562" s="4"/>
    </row>
    <row r="563" spans="3:31" s="5" customFormat="1">
      <c r="C563" s="34"/>
      <c r="D563" s="42"/>
      <c r="AD563" s="9"/>
      <c r="AE563" s="4"/>
    </row>
    <row r="564" spans="3:31" s="5" customFormat="1">
      <c r="C564" s="34"/>
      <c r="D564" s="42"/>
      <c r="AD564" s="9"/>
      <c r="AE564" s="4"/>
    </row>
    <row r="565" spans="3:31" s="5" customFormat="1">
      <c r="C565" s="34"/>
      <c r="D565" s="42"/>
      <c r="AD565" s="9"/>
      <c r="AE565" s="4"/>
    </row>
    <row r="566" spans="3:31" s="5" customFormat="1">
      <c r="C566" s="34"/>
      <c r="D566" s="42"/>
      <c r="AD566" s="9"/>
      <c r="AE566" s="4"/>
    </row>
    <row r="567" spans="3:31" s="5" customFormat="1">
      <c r="C567" s="34"/>
      <c r="D567" s="42"/>
      <c r="AD567" s="9"/>
      <c r="AE567" s="4"/>
    </row>
    <row r="568" spans="3:31" s="5" customFormat="1">
      <c r="C568" s="34"/>
      <c r="D568" s="42"/>
      <c r="AD568" s="9"/>
      <c r="AE568" s="4"/>
    </row>
    <row r="569" spans="3:31" s="5" customFormat="1">
      <c r="C569" s="34"/>
      <c r="D569" s="42"/>
      <c r="AD569" s="9"/>
      <c r="AE569" s="4"/>
    </row>
    <row r="570" spans="3:31" s="5" customFormat="1">
      <c r="C570" s="34"/>
      <c r="D570" s="42"/>
      <c r="AD570" s="9"/>
      <c r="AE570" s="4"/>
    </row>
    <row r="571" spans="3:31" s="5" customFormat="1">
      <c r="C571" s="34"/>
      <c r="D571" s="42"/>
      <c r="AD571" s="9"/>
      <c r="AE571" s="4"/>
    </row>
    <row r="572" spans="3:31" s="5" customFormat="1">
      <c r="C572" s="34"/>
      <c r="D572" s="42"/>
      <c r="AD572" s="9"/>
      <c r="AE572" s="4"/>
    </row>
    <row r="573" spans="3:31" s="5" customFormat="1">
      <c r="C573" s="34"/>
      <c r="D573" s="42"/>
      <c r="AD573" s="9"/>
      <c r="AE573" s="4"/>
    </row>
    <row r="574" spans="3:31" s="5" customFormat="1">
      <c r="C574" s="34"/>
      <c r="D574" s="42"/>
      <c r="AD574" s="9"/>
      <c r="AE574" s="4"/>
    </row>
    <row r="575" spans="3:31" s="5" customFormat="1">
      <c r="C575" s="34"/>
      <c r="D575" s="42"/>
      <c r="AD575" s="9"/>
      <c r="AE575" s="4"/>
    </row>
    <row r="576" spans="3:31" s="5" customFormat="1">
      <c r="C576" s="34"/>
      <c r="D576" s="42"/>
      <c r="AD576" s="9"/>
      <c r="AE576" s="4"/>
    </row>
    <row r="577" spans="3:31" s="5" customFormat="1">
      <c r="C577" s="34"/>
      <c r="D577" s="42"/>
      <c r="AD577" s="9"/>
      <c r="AE577" s="4"/>
    </row>
    <row r="578" spans="3:31" s="5" customFormat="1">
      <c r="C578" s="34"/>
      <c r="D578" s="42"/>
      <c r="AD578" s="9"/>
      <c r="AE578" s="4"/>
    </row>
    <row r="579" spans="3:31" s="5" customFormat="1">
      <c r="C579" s="34"/>
      <c r="D579" s="42"/>
      <c r="AD579" s="9"/>
      <c r="AE579" s="4"/>
    </row>
    <row r="580" spans="3:31" s="5" customFormat="1">
      <c r="C580" s="34"/>
      <c r="D580" s="42"/>
      <c r="AD580" s="9"/>
      <c r="AE580" s="4"/>
    </row>
    <row r="581" spans="3:31" s="5" customFormat="1">
      <c r="C581" s="34"/>
      <c r="D581" s="42"/>
      <c r="AD581" s="9"/>
      <c r="AE581" s="4"/>
    </row>
    <row r="582" spans="3:31" s="5" customFormat="1">
      <c r="C582" s="34"/>
      <c r="D582" s="42"/>
      <c r="AD582" s="9"/>
      <c r="AE582" s="4"/>
    </row>
    <row r="583" spans="3:31" s="5" customFormat="1">
      <c r="C583" s="34"/>
      <c r="D583" s="42"/>
      <c r="AD583" s="9"/>
      <c r="AE583" s="4"/>
    </row>
    <row r="584" spans="3:31" s="5" customFormat="1">
      <c r="C584" s="34"/>
      <c r="D584" s="42"/>
      <c r="AD584" s="9"/>
      <c r="AE584" s="4"/>
    </row>
  </sheetData>
  <autoFilter ref="A5:AF135"/>
  <mergeCells count="5">
    <mergeCell ref="A1:AC1"/>
    <mergeCell ref="A2:AC2"/>
    <mergeCell ref="A3:AD3"/>
    <mergeCell ref="Q4:AB4"/>
    <mergeCell ref="F4:P4"/>
  </mergeCells>
  <conditionalFormatting sqref="AC6:AC133">
    <cfRule type="cellIs" dxfId="2" priority="5" operator="lessThan">
      <formula>0</formula>
    </cfRule>
  </conditionalFormatting>
  <conditionalFormatting sqref="AC5:AD5">
    <cfRule type="cellIs" dxfId="1" priority="2" operator="lessThan">
      <formula>0</formula>
    </cfRule>
  </conditionalFormatting>
  <conditionalFormatting sqref="AE5">
    <cfRule type="cellIs" dxfId="0" priority="1" operator="lessThan">
      <formula>0</formula>
    </cfRule>
  </conditionalFormatting>
  <pageMargins left="0.31496062992125984" right="0" top="0.51181102362204722" bottom="0.11811023622047245" header="0" footer="0"/>
  <pageSetup paperSize="9" scale="6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sqref="A1:B57"/>
    </sheetView>
  </sheetViews>
  <sheetFormatPr baseColWidth="10" defaultRowHeight="15"/>
  <sheetData>
    <row r="1" spans="1:2">
      <c r="A1" t="s">
        <v>302</v>
      </c>
      <c r="B1">
        <v>1</v>
      </c>
    </row>
    <row r="2" spans="1:2">
      <c r="A2" t="s">
        <v>303</v>
      </c>
      <c r="B2">
        <v>2</v>
      </c>
    </row>
    <row r="3" spans="1:2">
      <c r="A3" t="s">
        <v>304</v>
      </c>
      <c r="B3">
        <v>3</v>
      </c>
    </row>
    <row r="4" spans="1:2">
      <c r="A4" t="s">
        <v>305</v>
      </c>
      <c r="B4">
        <v>4</v>
      </c>
    </row>
    <row r="5" spans="1:2">
      <c r="A5" t="s">
        <v>306</v>
      </c>
      <c r="B5">
        <v>5</v>
      </c>
    </row>
    <row r="6" spans="1:2">
      <c r="A6" t="s">
        <v>307</v>
      </c>
      <c r="B6">
        <v>6</v>
      </c>
    </row>
    <row r="7" spans="1:2">
      <c r="A7" t="s">
        <v>308</v>
      </c>
      <c r="B7">
        <v>7</v>
      </c>
    </row>
    <row r="8" spans="1:2">
      <c r="A8" t="s">
        <v>309</v>
      </c>
      <c r="B8">
        <v>8</v>
      </c>
    </row>
    <row r="9" spans="1:2">
      <c r="A9" t="s">
        <v>310</v>
      </c>
      <c r="B9">
        <v>9</v>
      </c>
    </row>
    <row r="10" spans="1:2">
      <c r="A10" t="s">
        <v>311</v>
      </c>
      <c r="B10">
        <v>10</v>
      </c>
    </row>
    <row r="11" spans="1:2">
      <c r="A11" t="s">
        <v>312</v>
      </c>
      <c r="B11">
        <v>11</v>
      </c>
    </row>
    <row r="12" spans="1:2">
      <c r="A12" t="s">
        <v>313</v>
      </c>
      <c r="B12">
        <v>12</v>
      </c>
    </row>
    <row r="13" spans="1:2">
      <c r="A13" t="s">
        <v>314</v>
      </c>
      <c r="B13">
        <v>13</v>
      </c>
    </row>
    <row r="14" spans="1:2">
      <c r="A14" t="s">
        <v>315</v>
      </c>
      <c r="B14">
        <v>14</v>
      </c>
    </row>
    <row r="15" spans="1:2">
      <c r="A15" t="s">
        <v>316</v>
      </c>
      <c r="B15">
        <v>15</v>
      </c>
    </row>
    <row r="16" spans="1:2">
      <c r="A16" t="s">
        <v>317</v>
      </c>
      <c r="B16">
        <v>16</v>
      </c>
    </row>
    <row r="17" spans="1:2">
      <c r="A17" t="s">
        <v>318</v>
      </c>
      <c r="B17">
        <v>17</v>
      </c>
    </row>
    <row r="18" spans="1:2">
      <c r="A18" t="s">
        <v>319</v>
      </c>
      <c r="B18">
        <v>18</v>
      </c>
    </row>
    <row r="19" spans="1:2">
      <c r="A19" t="s">
        <v>320</v>
      </c>
      <c r="B19">
        <v>19</v>
      </c>
    </row>
    <row r="20" spans="1:2">
      <c r="A20" t="s">
        <v>321</v>
      </c>
      <c r="B20">
        <v>20</v>
      </c>
    </row>
    <row r="21" spans="1:2">
      <c r="A21" t="s">
        <v>59</v>
      </c>
      <c r="B21">
        <v>21</v>
      </c>
    </row>
    <row r="22" spans="1:2">
      <c r="A22" t="s">
        <v>322</v>
      </c>
      <c r="B22">
        <v>22</v>
      </c>
    </row>
    <row r="23" spans="1:2">
      <c r="A23" t="s">
        <v>323</v>
      </c>
      <c r="B23">
        <v>23</v>
      </c>
    </row>
    <row r="24" spans="1:2">
      <c r="A24" t="s">
        <v>324</v>
      </c>
      <c r="B24">
        <v>24</v>
      </c>
    </row>
    <row r="25" spans="1:2">
      <c r="A25" t="s">
        <v>325</v>
      </c>
      <c r="B25">
        <v>25</v>
      </c>
    </row>
    <row r="26" spans="1:2">
      <c r="A26" t="s">
        <v>326</v>
      </c>
      <c r="B26">
        <v>26</v>
      </c>
    </row>
    <row r="27" spans="1:2">
      <c r="A27" t="s">
        <v>327</v>
      </c>
      <c r="B27">
        <v>27</v>
      </c>
    </row>
    <row r="28" spans="1:2">
      <c r="A28" t="s">
        <v>328</v>
      </c>
      <c r="B28">
        <v>28</v>
      </c>
    </row>
    <row r="29" spans="1:2">
      <c r="A29" t="s">
        <v>329</v>
      </c>
      <c r="B29">
        <v>29</v>
      </c>
    </row>
    <row r="30" spans="1:2">
      <c r="A30" t="s">
        <v>35</v>
      </c>
      <c r="B30">
        <v>30</v>
      </c>
    </row>
    <row r="31" spans="1:2">
      <c r="A31" t="s">
        <v>38</v>
      </c>
      <c r="B31">
        <v>31</v>
      </c>
    </row>
    <row r="32" spans="1:2">
      <c r="A32" t="s">
        <v>45</v>
      </c>
      <c r="B32">
        <v>32</v>
      </c>
    </row>
    <row r="33" spans="1:2">
      <c r="A33" t="s">
        <v>56</v>
      </c>
      <c r="B33">
        <v>33</v>
      </c>
    </row>
    <row r="34" spans="1:2">
      <c r="A34" t="s">
        <v>77</v>
      </c>
      <c r="B34">
        <v>34</v>
      </c>
    </row>
    <row r="35" spans="1:2">
      <c r="A35" t="s">
        <v>86</v>
      </c>
      <c r="B35">
        <v>35</v>
      </c>
    </row>
    <row r="36" spans="1:2">
      <c r="A36" t="s">
        <v>127</v>
      </c>
      <c r="B36">
        <v>36</v>
      </c>
    </row>
    <row r="37" spans="1:2">
      <c r="A37" t="s">
        <v>164</v>
      </c>
      <c r="B37">
        <v>37</v>
      </c>
    </row>
    <row r="38" spans="1:2">
      <c r="A38" t="s">
        <v>195</v>
      </c>
      <c r="B38">
        <v>38</v>
      </c>
    </row>
    <row r="39" spans="1:2">
      <c r="A39" t="s">
        <v>258</v>
      </c>
      <c r="B39">
        <v>39</v>
      </c>
    </row>
    <row r="40" spans="1:2">
      <c r="A40" t="s">
        <v>330</v>
      </c>
      <c r="B40">
        <v>40</v>
      </c>
    </row>
    <row r="41" spans="1:2">
      <c r="A41" t="s">
        <v>331</v>
      </c>
      <c r="B41">
        <v>41</v>
      </c>
    </row>
    <row r="42" spans="1:2">
      <c r="A42" t="s">
        <v>332</v>
      </c>
      <c r="B42">
        <v>42</v>
      </c>
    </row>
    <row r="43" spans="1:2">
      <c r="A43" t="s">
        <v>333</v>
      </c>
      <c r="B43">
        <v>43</v>
      </c>
    </row>
    <row r="44" spans="1:2">
      <c r="A44" t="s">
        <v>334</v>
      </c>
      <c r="B44">
        <v>44</v>
      </c>
    </row>
    <row r="45" spans="1:2">
      <c r="A45" t="s">
        <v>335</v>
      </c>
      <c r="B45">
        <v>45</v>
      </c>
    </row>
    <row r="46" spans="1:2">
      <c r="A46" t="s">
        <v>336</v>
      </c>
      <c r="B46">
        <v>46</v>
      </c>
    </row>
    <row r="47" spans="1:2">
      <c r="A47" t="s">
        <v>337</v>
      </c>
      <c r="B47">
        <v>47</v>
      </c>
    </row>
    <row r="48" spans="1:2">
      <c r="A48" t="s">
        <v>338</v>
      </c>
      <c r="B48">
        <v>48</v>
      </c>
    </row>
    <row r="49" spans="1:2">
      <c r="A49" t="s">
        <v>339</v>
      </c>
      <c r="B49">
        <v>49</v>
      </c>
    </row>
    <row r="50" spans="1:2">
      <c r="A50" t="s">
        <v>340</v>
      </c>
      <c r="B50">
        <v>50</v>
      </c>
    </row>
    <row r="51" spans="1:2">
      <c r="A51" t="s">
        <v>341</v>
      </c>
      <c r="B51">
        <v>51</v>
      </c>
    </row>
    <row r="52" spans="1:2">
      <c r="A52" t="s">
        <v>342</v>
      </c>
      <c r="B52">
        <v>52</v>
      </c>
    </row>
    <row r="53" spans="1:2">
      <c r="A53" t="s">
        <v>343</v>
      </c>
      <c r="B53">
        <v>53</v>
      </c>
    </row>
    <row r="54" spans="1:2">
      <c r="A54" t="s">
        <v>344</v>
      </c>
      <c r="B54">
        <v>54</v>
      </c>
    </row>
    <row r="55" spans="1:2">
      <c r="A55" t="s">
        <v>345</v>
      </c>
      <c r="B55">
        <v>55</v>
      </c>
    </row>
    <row r="56" spans="1:2">
      <c r="A56" t="s">
        <v>346</v>
      </c>
      <c r="B56">
        <v>56</v>
      </c>
    </row>
    <row r="57" spans="1:2">
      <c r="A57" t="s">
        <v>347</v>
      </c>
      <c r="B57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A31" sqref="A31"/>
    </sheetView>
  </sheetViews>
  <sheetFormatPr baseColWidth="10" defaultRowHeight="15"/>
  <cols>
    <col min="1" max="1" width="60.85546875" bestFit="1" customWidth="1"/>
  </cols>
  <sheetData>
    <row r="1" spans="1:2">
      <c r="A1" t="s">
        <v>11</v>
      </c>
      <c r="B1">
        <v>1</v>
      </c>
    </row>
    <row r="2" spans="1:2">
      <c r="A2" t="s">
        <v>348</v>
      </c>
      <c r="B2">
        <v>2</v>
      </c>
    </row>
    <row r="3" spans="1:2">
      <c r="A3" t="s">
        <v>349</v>
      </c>
      <c r="B3">
        <v>3</v>
      </c>
    </row>
    <row r="4" spans="1:2">
      <c r="A4" t="s">
        <v>13</v>
      </c>
      <c r="B4">
        <v>4</v>
      </c>
    </row>
    <row r="5" spans="1:2">
      <c r="A5" t="s">
        <v>17</v>
      </c>
      <c r="B5">
        <v>5</v>
      </c>
    </row>
    <row r="6" spans="1:2">
      <c r="A6" t="s">
        <v>18</v>
      </c>
      <c r="B6">
        <v>6</v>
      </c>
    </row>
    <row r="7" spans="1:2">
      <c r="A7" t="s">
        <v>20</v>
      </c>
      <c r="B7">
        <v>7</v>
      </c>
    </row>
    <row r="8" spans="1:2">
      <c r="A8" t="s">
        <v>21</v>
      </c>
      <c r="B8">
        <v>8</v>
      </c>
    </row>
    <row r="9" spans="1:2">
      <c r="A9" t="s">
        <v>22</v>
      </c>
      <c r="B9">
        <v>9</v>
      </c>
    </row>
    <row r="10" spans="1:2">
      <c r="A10" t="s">
        <v>350</v>
      </c>
      <c r="B10">
        <v>10</v>
      </c>
    </row>
    <row r="11" spans="1:2">
      <c r="A11" t="s">
        <v>23</v>
      </c>
      <c r="B11">
        <v>11</v>
      </c>
    </row>
    <row r="12" spans="1:2">
      <c r="A12" t="s">
        <v>24</v>
      </c>
      <c r="B12">
        <v>12</v>
      </c>
    </row>
    <row r="13" spans="1:2">
      <c r="A13" t="s">
        <v>26</v>
      </c>
      <c r="B13">
        <v>13</v>
      </c>
    </row>
    <row r="14" spans="1:2">
      <c r="A14" t="s">
        <v>27</v>
      </c>
      <c r="B14">
        <v>14</v>
      </c>
    </row>
    <row r="15" spans="1:2">
      <c r="A15" t="s">
        <v>10</v>
      </c>
      <c r="B15">
        <v>15</v>
      </c>
    </row>
    <row r="16" spans="1:2">
      <c r="A16" t="s">
        <v>351</v>
      </c>
      <c r="B16">
        <v>16</v>
      </c>
    </row>
    <row r="17" spans="1:2">
      <c r="A17" t="s">
        <v>352</v>
      </c>
      <c r="B17">
        <v>17</v>
      </c>
    </row>
    <row r="18" spans="1:2">
      <c r="A18" t="s">
        <v>25</v>
      </c>
      <c r="B18">
        <v>18</v>
      </c>
    </row>
    <row r="19" spans="1:2">
      <c r="A19" t="s">
        <v>353</v>
      </c>
      <c r="B19">
        <v>19</v>
      </c>
    </row>
    <row r="20" spans="1:2">
      <c r="A20" t="s">
        <v>354</v>
      </c>
      <c r="B20">
        <v>20</v>
      </c>
    </row>
    <row r="21" spans="1:2">
      <c r="A21" t="s">
        <v>355</v>
      </c>
      <c r="B21">
        <v>21</v>
      </c>
    </row>
    <row r="22" spans="1:2">
      <c r="A22" t="s">
        <v>356</v>
      </c>
      <c r="B22">
        <v>22</v>
      </c>
    </row>
    <row r="23" spans="1:2">
      <c r="A23" t="s">
        <v>27</v>
      </c>
      <c r="B23">
        <v>23</v>
      </c>
    </row>
    <row r="24" spans="1:2">
      <c r="A24" t="s">
        <v>28</v>
      </c>
      <c r="B24">
        <v>24</v>
      </c>
    </row>
    <row r="25" spans="1:2">
      <c r="A25" t="s">
        <v>14</v>
      </c>
      <c r="B25">
        <v>25</v>
      </c>
    </row>
    <row r="26" spans="1:2">
      <c r="A26" t="s">
        <v>357</v>
      </c>
      <c r="B26">
        <v>26</v>
      </c>
    </row>
    <row r="27" spans="1:2">
      <c r="A27" t="s">
        <v>358</v>
      </c>
      <c r="B27">
        <v>27</v>
      </c>
    </row>
    <row r="28" spans="1:2">
      <c r="A28" t="s">
        <v>16</v>
      </c>
      <c r="B28">
        <v>28</v>
      </c>
    </row>
    <row r="29" spans="1:2">
      <c r="A29" t="s">
        <v>359</v>
      </c>
      <c r="B29">
        <v>29</v>
      </c>
    </row>
    <row r="30" spans="1:2">
      <c r="A30" t="s">
        <v>360</v>
      </c>
      <c r="B30">
        <v>30</v>
      </c>
    </row>
    <row r="31" spans="1:2">
      <c r="A31" t="s">
        <v>361</v>
      </c>
      <c r="B31">
        <v>31</v>
      </c>
    </row>
    <row r="32" spans="1:2">
      <c r="A32" t="s">
        <v>362</v>
      </c>
      <c r="B32">
        <v>32</v>
      </c>
    </row>
    <row r="33" spans="1:2">
      <c r="A33" t="s">
        <v>15</v>
      </c>
      <c r="B33">
        <v>33</v>
      </c>
    </row>
    <row r="34" spans="1:2">
      <c r="A34" t="s">
        <v>363</v>
      </c>
      <c r="B34">
        <v>34</v>
      </c>
    </row>
    <row r="35" spans="1:2">
      <c r="A35" t="s">
        <v>364</v>
      </c>
      <c r="B35">
        <v>35</v>
      </c>
    </row>
    <row r="36" spans="1:2">
      <c r="A36" t="s">
        <v>365</v>
      </c>
      <c r="B36">
        <v>36</v>
      </c>
    </row>
    <row r="37" spans="1:2">
      <c r="A37" t="s">
        <v>9</v>
      </c>
      <c r="B37">
        <v>37</v>
      </c>
    </row>
    <row r="38" spans="1:2">
      <c r="A38" s="63">
        <v>1E-3</v>
      </c>
      <c r="B38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abSelected="1" workbookViewId="0">
      <selection activeCell="C2" sqref="C2"/>
    </sheetView>
  </sheetViews>
  <sheetFormatPr baseColWidth="10" defaultRowHeight="15"/>
  <sheetData>
    <row r="1" spans="1:5" ht="25.5">
      <c r="A1" s="64" t="s">
        <v>366</v>
      </c>
      <c r="B1" s="65" t="s">
        <v>367</v>
      </c>
      <c r="C1" s="64" t="s">
        <v>368</v>
      </c>
      <c r="D1" s="64" t="s">
        <v>369</v>
      </c>
      <c r="E1" s="65" t="s">
        <v>370</v>
      </c>
    </row>
    <row r="2" spans="1:5">
      <c r="A2" t="str">
        <f>'1Q FEB2014 SERV'!C6</f>
        <v>0912555653</v>
      </c>
      <c r="B2">
        <f>VLOOKUP('1Q FEB2014 SERV'!D6,Departamentos!$A$1:$B$57,2,FALSE)</f>
        <v>30</v>
      </c>
      <c r="C2">
        <f>VLOOKUP('1Q FEB2014 SERV'!$AA$5,Rubros!$A$1:$B$36,2,FALSE)</f>
        <v>24</v>
      </c>
      <c r="D2" s="66">
        <f>'1Q FEB2014 SERV'!AA6</f>
        <v>0</v>
      </c>
      <c r="E2" t="str">
        <f>CONCATENATE("EXEC PA_IngresarRolEmpleado '",A2,"',",B2,",",C2,",@fecha_pago,",D2,",@tipo_pago;")</f>
        <v>EXEC PA_IngresarRolEmpleado '0912555653',30,24,@fecha_pago,0,@tipo_pago;</v>
      </c>
    </row>
    <row r="3" spans="1:5">
      <c r="A3" t="str">
        <f>'1Q FEB2014 SERV'!C7</f>
        <v>0904988854</v>
      </c>
      <c r="B3">
        <f>VLOOKUP('1Q FEB2014 SERV'!D7,Departamentos!$A$1:$B$57,2,FALSE)</f>
        <v>31</v>
      </c>
      <c r="C3">
        <f>VLOOKUP('1Q FEB2014 SERV'!$AA$5,Rubros!$A$1:$B$36,2,FALSE)</f>
        <v>24</v>
      </c>
      <c r="D3" s="66">
        <f>'1Q FEB2014 SERV'!AA7</f>
        <v>0</v>
      </c>
      <c r="E3" t="str">
        <f t="shared" ref="E3:E66" si="0">CONCATENATE("EXEC PA_IngresarRolEmpleado '",A3,"',",B3,",",C3,",@fecha_pago,",D3,",@tipo_pago;")</f>
        <v>EXEC PA_IngresarRolEmpleado '0904988854',31,24,@fecha_pago,0,@tipo_pago;</v>
      </c>
    </row>
    <row r="4" spans="1:5">
      <c r="A4" t="str">
        <f>'1Q FEB2014 SERV'!C8</f>
        <v>0906642947</v>
      </c>
      <c r="B4">
        <f>VLOOKUP('1Q FEB2014 SERV'!D8,Departamentos!$A$1:$B$57,2,FALSE)</f>
        <v>30</v>
      </c>
      <c r="C4">
        <f>VLOOKUP('1Q FEB2014 SERV'!$AA$5,Rubros!$A$1:$B$36,2,FALSE)</f>
        <v>24</v>
      </c>
      <c r="D4" s="66">
        <f>'1Q FEB2014 SERV'!AA8</f>
        <v>0</v>
      </c>
      <c r="E4" t="str">
        <f t="shared" si="0"/>
        <v>EXEC PA_IngresarRolEmpleado '0906642947',30,24,@fecha_pago,0,@tipo_pago;</v>
      </c>
    </row>
    <row r="5" spans="1:5">
      <c r="A5" t="str">
        <f>'1Q FEB2014 SERV'!C9</f>
        <v>0906632658</v>
      </c>
      <c r="B5">
        <f>VLOOKUP('1Q FEB2014 SERV'!D9,Departamentos!$A$1:$B$57,2,FALSE)</f>
        <v>30</v>
      </c>
      <c r="C5">
        <f>VLOOKUP('1Q FEB2014 SERV'!$AA$5,Rubros!$A$1:$B$36,2,FALSE)</f>
        <v>24</v>
      </c>
      <c r="D5" s="66">
        <f>'1Q FEB2014 SERV'!AA9</f>
        <v>0</v>
      </c>
      <c r="E5" t="str">
        <f t="shared" si="0"/>
        <v>EXEC PA_IngresarRolEmpleado '0906632658',30,24,@fecha_pago,0,@tipo_pago;</v>
      </c>
    </row>
    <row r="6" spans="1:5">
      <c r="A6" t="str">
        <f>'1Q FEB2014 SERV'!C10</f>
        <v>0914554373</v>
      </c>
      <c r="B6">
        <f>VLOOKUP('1Q FEB2014 SERV'!D10,Departamentos!$A$1:$B$57,2,FALSE)</f>
        <v>32</v>
      </c>
      <c r="C6">
        <f>VLOOKUP('1Q FEB2014 SERV'!$AA$5,Rubros!$A$1:$B$36,2,FALSE)</f>
        <v>24</v>
      </c>
      <c r="D6" s="66">
        <f>'1Q FEB2014 SERV'!AA10</f>
        <v>15.35</v>
      </c>
      <c r="E6" t="str">
        <f t="shared" si="0"/>
        <v>EXEC PA_IngresarRolEmpleado '0914554373',32,24,@fecha_pago,15.35,@tipo_pago;</v>
      </c>
    </row>
    <row r="7" spans="1:5">
      <c r="A7" t="str">
        <f>'1Q FEB2014 SERV'!C11</f>
        <v>0914114236</v>
      </c>
      <c r="B7">
        <f>VLOOKUP('1Q FEB2014 SERV'!D11,Departamentos!$A$1:$B$57,2,FALSE)</f>
        <v>30</v>
      </c>
      <c r="C7">
        <f>VLOOKUP('1Q FEB2014 SERV'!$AA$5,Rubros!$A$1:$B$36,2,FALSE)</f>
        <v>24</v>
      </c>
      <c r="D7" s="66">
        <f>'1Q FEB2014 SERV'!AA11</f>
        <v>0</v>
      </c>
      <c r="E7" t="str">
        <f t="shared" si="0"/>
        <v>EXEC PA_IngresarRolEmpleado '0914114236',30,24,@fecha_pago,0,@tipo_pago;</v>
      </c>
    </row>
    <row r="8" spans="1:5">
      <c r="A8" t="str">
        <f>'1Q FEB2014 SERV'!C12</f>
        <v>0919586032</v>
      </c>
      <c r="B8">
        <f>VLOOKUP('1Q FEB2014 SERV'!D12,Departamentos!$A$1:$B$57,2,FALSE)</f>
        <v>32</v>
      </c>
      <c r="C8">
        <f>VLOOKUP('1Q FEB2014 SERV'!$AA$5,Rubros!$A$1:$B$36,2,FALSE)</f>
        <v>24</v>
      </c>
      <c r="D8" s="66">
        <f>'1Q FEB2014 SERV'!AA12</f>
        <v>0</v>
      </c>
      <c r="E8" t="str">
        <f t="shared" si="0"/>
        <v>EXEC PA_IngresarRolEmpleado '0919586032',32,24,@fecha_pago,0,@tipo_pago;</v>
      </c>
    </row>
    <row r="9" spans="1:5">
      <c r="A9" t="str">
        <f>'1Q FEB2014 SERV'!C13</f>
        <v>0920525839</v>
      </c>
      <c r="B9">
        <f>VLOOKUP('1Q FEB2014 SERV'!D13,Departamentos!$A$1:$B$57,2,FALSE)</f>
        <v>32</v>
      </c>
      <c r="C9">
        <f>VLOOKUP('1Q FEB2014 SERV'!$AA$5,Rubros!$A$1:$B$36,2,FALSE)</f>
        <v>24</v>
      </c>
      <c r="D9" s="66">
        <f>'1Q FEB2014 SERV'!AA13</f>
        <v>0</v>
      </c>
      <c r="E9" t="str">
        <f t="shared" si="0"/>
        <v>EXEC PA_IngresarRolEmpleado '0920525839',32,24,@fecha_pago,0,@tipo_pago;</v>
      </c>
    </row>
    <row r="10" spans="1:5">
      <c r="A10" t="str">
        <f>'1Q FEB2014 SERV'!C14</f>
        <v>0909141160</v>
      </c>
      <c r="B10">
        <f>VLOOKUP('1Q FEB2014 SERV'!D14,Departamentos!$A$1:$B$57,2,FALSE)</f>
        <v>31</v>
      </c>
      <c r="C10">
        <f>VLOOKUP('1Q FEB2014 SERV'!$AA$5,Rubros!$A$1:$B$36,2,FALSE)</f>
        <v>24</v>
      </c>
      <c r="D10" s="66">
        <f>'1Q FEB2014 SERV'!AA14</f>
        <v>0</v>
      </c>
      <c r="E10" t="str">
        <f t="shared" si="0"/>
        <v>EXEC PA_IngresarRolEmpleado '0909141160',31,24,@fecha_pago,0,@tipo_pago;</v>
      </c>
    </row>
    <row r="11" spans="1:5">
      <c r="A11" t="str">
        <f>'1Q FEB2014 SERV'!C15</f>
        <v>0905468997</v>
      </c>
      <c r="B11">
        <f>VLOOKUP('1Q FEB2014 SERV'!D15,Departamentos!$A$1:$B$57,2,FALSE)</f>
        <v>33</v>
      </c>
      <c r="C11">
        <f>VLOOKUP('1Q FEB2014 SERV'!$AA$5,Rubros!$A$1:$B$36,2,FALSE)</f>
        <v>24</v>
      </c>
      <c r="D11" s="66">
        <f>'1Q FEB2014 SERV'!AA15</f>
        <v>0</v>
      </c>
      <c r="E11" t="str">
        <f t="shared" si="0"/>
        <v>EXEC PA_IngresarRolEmpleado '0905468997',33,24,@fecha_pago,0,@tipo_pago;</v>
      </c>
    </row>
    <row r="12" spans="1:5">
      <c r="A12" t="str">
        <f>'1Q FEB2014 SERV'!C16</f>
        <v>0801433889</v>
      </c>
      <c r="B12">
        <f>VLOOKUP('1Q FEB2014 SERV'!D16,Departamentos!$A$1:$B$57,2,FALSE)</f>
        <v>21</v>
      </c>
      <c r="C12">
        <f>VLOOKUP('1Q FEB2014 SERV'!$AA$5,Rubros!$A$1:$B$36,2,FALSE)</f>
        <v>24</v>
      </c>
      <c r="D12" s="66">
        <f>'1Q FEB2014 SERV'!AA16</f>
        <v>0</v>
      </c>
      <c r="E12" t="str">
        <f t="shared" si="0"/>
        <v>EXEC PA_IngresarRolEmpleado '0801433889',21,24,@fecha_pago,0,@tipo_pago;</v>
      </c>
    </row>
    <row r="13" spans="1:5">
      <c r="A13" t="str">
        <f>'1Q FEB2014 SERV'!C17</f>
        <v>0914661996</v>
      </c>
      <c r="B13">
        <f>VLOOKUP('1Q FEB2014 SERV'!D17,Departamentos!$A$1:$B$57,2,FALSE)</f>
        <v>21</v>
      </c>
      <c r="C13">
        <f>VLOOKUP('1Q FEB2014 SERV'!$AA$5,Rubros!$A$1:$B$36,2,FALSE)</f>
        <v>24</v>
      </c>
      <c r="D13" s="66">
        <f>'1Q FEB2014 SERV'!AA17</f>
        <v>0</v>
      </c>
      <c r="E13" t="str">
        <f t="shared" si="0"/>
        <v>EXEC PA_IngresarRolEmpleado '0914661996',21,24,@fecha_pago,0,@tipo_pago;</v>
      </c>
    </row>
    <row r="14" spans="1:5">
      <c r="A14" t="str">
        <f>'1Q FEB2014 SERV'!C18</f>
        <v>0912600236</v>
      </c>
      <c r="B14">
        <f>VLOOKUP('1Q FEB2014 SERV'!D18,Departamentos!$A$1:$B$57,2,FALSE)</f>
        <v>31</v>
      </c>
      <c r="C14">
        <f>VLOOKUP('1Q FEB2014 SERV'!$AA$5,Rubros!$A$1:$B$36,2,FALSE)</f>
        <v>24</v>
      </c>
      <c r="D14" s="66">
        <f>'1Q FEB2014 SERV'!AA18</f>
        <v>0</v>
      </c>
      <c r="E14" t="str">
        <f t="shared" si="0"/>
        <v>EXEC PA_IngresarRolEmpleado '0912600236',31,24,@fecha_pago,0,@tipo_pago;</v>
      </c>
    </row>
    <row r="15" spans="1:5">
      <c r="A15" t="str">
        <f>'1Q FEB2014 SERV'!C19</f>
        <v>1203001621</v>
      </c>
      <c r="B15">
        <f>VLOOKUP('1Q FEB2014 SERV'!D19,Departamentos!$A$1:$B$57,2,FALSE)</f>
        <v>30</v>
      </c>
      <c r="C15">
        <f>VLOOKUP('1Q FEB2014 SERV'!$AA$5,Rubros!$A$1:$B$36,2,FALSE)</f>
        <v>24</v>
      </c>
      <c r="D15" s="66">
        <f>'1Q FEB2014 SERV'!AA19</f>
        <v>0</v>
      </c>
      <c r="E15" t="str">
        <f t="shared" si="0"/>
        <v>EXEC PA_IngresarRolEmpleado '1203001621',30,24,@fecha_pago,0,@tipo_pago;</v>
      </c>
    </row>
    <row r="16" spans="1:5">
      <c r="A16" t="str">
        <f>'1Q FEB2014 SERV'!C20</f>
        <v>0950855064</v>
      </c>
      <c r="B16">
        <f>VLOOKUP('1Q FEB2014 SERV'!D20,Departamentos!$A$1:$B$57,2,FALSE)</f>
        <v>21</v>
      </c>
      <c r="C16">
        <f>VLOOKUP('1Q FEB2014 SERV'!$AA$5,Rubros!$A$1:$B$36,2,FALSE)</f>
        <v>24</v>
      </c>
      <c r="D16" s="66">
        <f>'1Q FEB2014 SERV'!AA20</f>
        <v>0</v>
      </c>
      <c r="E16" t="str">
        <f t="shared" si="0"/>
        <v>EXEC PA_IngresarRolEmpleado '0950855064',21,24,@fecha_pago,0,@tipo_pago;</v>
      </c>
    </row>
    <row r="17" spans="1:5">
      <c r="A17" t="str">
        <f>'1Q FEB2014 SERV'!C21</f>
        <v>1306081397</v>
      </c>
      <c r="B17">
        <f>VLOOKUP('1Q FEB2014 SERV'!D21,Departamentos!$A$1:$B$57,2,FALSE)</f>
        <v>30</v>
      </c>
      <c r="C17">
        <f>VLOOKUP('1Q FEB2014 SERV'!$AA$5,Rubros!$A$1:$B$36,2,FALSE)</f>
        <v>24</v>
      </c>
      <c r="D17" s="66">
        <f>'1Q FEB2014 SERV'!AA21</f>
        <v>17.649999999999999</v>
      </c>
      <c r="E17" t="str">
        <f t="shared" si="0"/>
        <v>EXEC PA_IngresarRolEmpleado '1306081397',30,24,@fecha_pago,17.65,@tipo_pago;</v>
      </c>
    </row>
    <row r="18" spans="1:5">
      <c r="A18" t="str">
        <f>'1Q FEB2014 SERV'!C22</f>
        <v>0926655432</v>
      </c>
      <c r="B18">
        <f>VLOOKUP('1Q FEB2014 SERV'!D22,Departamentos!$A$1:$B$57,2,FALSE)</f>
        <v>32</v>
      </c>
      <c r="C18">
        <f>VLOOKUP('1Q FEB2014 SERV'!$AA$5,Rubros!$A$1:$B$36,2,FALSE)</f>
        <v>24</v>
      </c>
      <c r="D18" s="66">
        <f>'1Q FEB2014 SERV'!AA22</f>
        <v>0</v>
      </c>
      <c r="E18" t="str">
        <f t="shared" si="0"/>
        <v>EXEC PA_IngresarRolEmpleado '0926655432',32,24,@fecha_pago,0,@tipo_pago;</v>
      </c>
    </row>
    <row r="19" spans="1:5">
      <c r="A19" t="str">
        <f>'1Q FEB2014 SERV'!C23</f>
        <v>1310902588</v>
      </c>
      <c r="B19">
        <f>VLOOKUP('1Q FEB2014 SERV'!D23,Departamentos!$A$1:$B$57,2,FALSE)</f>
        <v>32</v>
      </c>
      <c r="C19">
        <f>VLOOKUP('1Q FEB2014 SERV'!$AA$5,Rubros!$A$1:$B$36,2,FALSE)</f>
        <v>24</v>
      </c>
      <c r="D19" s="66">
        <f>'1Q FEB2014 SERV'!AA23</f>
        <v>0</v>
      </c>
      <c r="E19" t="str">
        <f t="shared" si="0"/>
        <v>EXEC PA_IngresarRolEmpleado '1310902588',32,24,@fecha_pago,0,@tipo_pago;</v>
      </c>
    </row>
    <row r="20" spans="1:5">
      <c r="A20" t="str">
        <f>'1Q FEB2014 SERV'!C24</f>
        <v>1305446195</v>
      </c>
      <c r="B20">
        <f>VLOOKUP('1Q FEB2014 SERV'!D24,Departamentos!$A$1:$B$57,2,FALSE)</f>
        <v>34</v>
      </c>
      <c r="C20">
        <f>VLOOKUP('1Q FEB2014 SERV'!$AA$5,Rubros!$A$1:$B$36,2,FALSE)</f>
        <v>24</v>
      </c>
      <c r="D20" s="66">
        <f>'1Q FEB2014 SERV'!AA24</f>
        <v>0</v>
      </c>
      <c r="E20" t="str">
        <f t="shared" si="0"/>
        <v>EXEC PA_IngresarRolEmpleado '1305446195',34,24,@fecha_pago,0,@tipo_pago;</v>
      </c>
    </row>
    <row r="21" spans="1:5">
      <c r="A21" t="str">
        <f>'1Q FEB2014 SERV'!C25</f>
        <v>0920985322</v>
      </c>
      <c r="B21">
        <f>VLOOKUP('1Q FEB2014 SERV'!D25,Departamentos!$A$1:$B$57,2,FALSE)</f>
        <v>32</v>
      </c>
      <c r="C21">
        <f>VLOOKUP('1Q FEB2014 SERV'!$AA$5,Rubros!$A$1:$B$36,2,FALSE)</f>
        <v>24</v>
      </c>
      <c r="D21" s="66">
        <f>'1Q FEB2014 SERV'!AA25</f>
        <v>0</v>
      </c>
      <c r="E21" t="str">
        <f t="shared" si="0"/>
        <v>EXEC PA_IngresarRolEmpleado '0920985322',32,24,@fecha_pago,0,@tipo_pago;</v>
      </c>
    </row>
    <row r="22" spans="1:5">
      <c r="A22" t="str">
        <f>'1Q FEB2014 SERV'!C26</f>
        <v>0911742336</v>
      </c>
      <c r="B22">
        <f>VLOOKUP('1Q FEB2014 SERV'!D26,Departamentos!$A$1:$B$57,2,FALSE)</f>
        <v>32</v>
      </c>
      <c r="C22">
        <f>VLOOKUP('1Q FEB2014 SERV'!$AA$5,Rubros!$A$1:$B$36,2,FALSE)</f>
        <v>24</v>
      </c>
      <c r="D22" s="66">
        <f>'1Q FEB2014 SERV'!AA26</f>
        <v>0</v>
      </c>
      <c r="E22" t="str">
        <f t="shared" si="0"/>
        <v>EXEC PA_IngresarRolEmpleado '0911742336',32,24,@fecha_pago,0,@tipo_pago;</v>
      </c>
    </row>
    <row r="23" spans="1:5">
      <c r="A23" t="str">
        <f>'1Q FEB2014 SERV'!C27</f>
        <v>0916518780</v>
      </c>
      <c r="B23">
        <f>VLOOKUP('1Q FEB2014 SERV'!D27,Departamentos!$A$1:$B$57,2,FALSE)</f>
        <v>32</v>
      </c>
      <c r="C23">
        <f>VLOOKUP('1Q FEB2014 SERV'!$AA$5,Rubros!$A$1:$B$36,2,FALSE)</f>
        <v>24</v>
      </c>
      <c r="D23" s="66">
        <f>'1Q FEB2014 SERV'!AA27</f>
        <v>0</v>
      </c>
      <c r="E23" t="str">
        <f t="shared" si="0"/>
        <v>EXEC PA_IngresarRolEmpleado '0916518780',32,24,@fecha_pago,0,@tipo_pago;</v>
      </c>
    </row>
    <row r="24" spans="1:5">
      <c r="A24" t="str">
        <f>'1Q FEB2014 SERV'!C28</f>
        <v>1308605979</v>
      </c>
      <c r="B24">
        <f>VLOOKUP('1Q FEB2014 SERV'!D28,Departamentos!$A$1:$B$57,2,FALSE)</f>
        <v>35</v>
      </c>
      <c r="C24">
        <f>VLOOKUP('1Q FEB2014 SERV'!$AA$5,Rubros!$A$1:$B$36,2,FALSE)</f>
        <v>24</v>
      </c>
      <c r="D24" s="66">
        <f>'1Q FEB2014 SERV'!AA28</f>
        <v>0</v>
      </c>
      <c r="E24" t="str">
        <f t="shared" si="0"/>
        <v>EXEC PA_IngresarRolEmpleado '1308605979',35,24,@fecha_pago,0,@tipo_pago;</v>
      </c>
    </row>
    <row r="25" spans="1:5">
      <c r="A25" t="str">
        <f>'1Q FEB2014 SERV'!C29</f>
        <v>0924740319</v>
      </c>
      <c r="B25">
        <f>VLOOKUP('1Q FEB2014 SERV'!D29,Departamentos!$A$1:$B$57,2,FALSE)</f>
        <v>32</v>
      </c>
      <c r="C25">
        <f>VLOOKUP('1Q FEB2014 SERV'!$AA$5,Rubros!$A$1:$B$36,2,FALSE)</f>
        <v>24</v>
      </c>
      <c r="D25" s="66">
        <f>'1Q FEB2014 SERV'!AA29</f>
        <v>0</v>
      </c>
      <c r="E25" t="str">
        <f t="shared" si="0"/>
        <v>EXEC PA_IngresarRolEmpleado '0924740319',32,24,@fecha_pago,0,@tipo_pago;</v>
      </c>
    </row>
    <row r="26" spans="1:5">
      <c r="A26" t="str">
        <f>'1Q FEB2014 SERV'!C30</f>
        <v>0915934343</v>
      </c>
      <c r="B26">
        <f>VLOOKUP('1Q FEB2014 SERV'!D30,Departamentos!$A$1:$B$57,2,FALSE)</f>
        <v>32</v>
      </c>
      <c r="C26">
        <f>VLOOKUP('1Q FEB2014 SERV'!$AA$5,Rubros!$A$1:$B$36,2,FALSE)</f>
        <v>24</v>
      </c>
      <c r="D26" s="66">
        <f>'1Q FEB2014 SERV'!AA30</f>
        <v>0</v>
      </c>
      <c r="E26" t="str">
        <f t="shared" si="0"/>
        <v>EXEC PA_IngresarRolEmpleado '0915934343',32,24,@fecha_pago,0,@tipo_pago;</v>
      </c>
    </row>
    <row r="27" spans="1:5">
      <c r="A27" t="str">
        <f>'1Q FEB2014 SERV'!C31</f>
        <v>1306411925</v>
      </c>
      <c r="B27">
        <f>VLOOKUP('1Q FEB2014 SERV'!D31,Departamentos!$A$1:$B$57,2,FALSE)</f>
        <v>21</v>
      </c>
      <c r="C27">
        <f>VLOOKUP('1Q FEB2014 SERV'!$AA$5,Rubros!$A$1:$B$36,2,FALSE)</f>
        <v>24</v>
      </c>
      <c r="D27" s="66">
        <f>'1Q FEB2014 SERV'!AA31</f>
        <v>0</v>
      </c>
      <c r="E27" t="str">
        <f t="shared" si="0"/>
        <v>EXEC PA_IngresarRolEmpleado '1306411925',21,24,@fecha_pago,0,@tipo_pago;</v>
      </c>
    </row>
    <row r="28" spans="1:5">
      <c r="A28" t="str">
        <f>'1Q FEB2014 SERV'!C32</f>
        <v>0918760919</v>
      </c>
      <c r="B28">
        <f>VLOOKUP('1Q FEB2014 SERV'!D32,Departamentos!$A$1:$B$57,2,FALSE)</f>
        <v>32</v>
      </c>
      <c r="C28">
        <f>VLOOKUP('1Q FEB2014 SERV'!$AA$5,Rubros!$A$1:$B$36,2,FALSE)</f>
        <v>24</v>
      </c>
      <c r="D28" s="66">
        <f>'1Q FEB2014 SERV'!AA32</f>
        <v>0</v>
      </c>
      <c r="E28" t="str">
        <f t="shared" si="0"/>
        <v>EXEC PA_IngresarRolEmpleado '0918760919',32,24,@fecha_pago,0,@tipo_pago;</v>
      </c>
    </row>
    <row r="29" spans="1:5">
      <c r="A29" t="str">
        <f>'1Q FEB2014 SERV'!C33</f>
        <v>0904715661</v>
      </c>
      <c r="B29">
        <f>VLOOKUP('1Q FEB2014 SERV'!D33,Departamentos!$A$1:$B$57,2,FALSE)</f>
        <v>31</v>
      </c>
      <c r="C29">
        <f>VLOOKUP('1Q FEB2014 SERV'!$AA$5,Rubros!$A$1:$B$36,2,FALSE)</f>
        <v>24</v>
      </c>
      <c r="D29" s="66">
        <f>'1Q FEB2014 SERV'!AA33</f>
        <v>0</v>
      </c>
      <c r="E29" t="str">
        <f t="shared" si="0"/>
        <v>EXEC PA_IngresarRolEmpleado '0904715661',31,24,@fecha_pago,0,@tipo_pago;</v>
      </c>
    </row>
    <row r="30" spans="1:5">
      <c r="A30" t="str">
        <f>'1Q FEB2014 SERV'!C34</f>
        <v>0920164878</v>
      </c>
      <c r="B30">
        <f>VLOOKUP('1Q FEB2014 SERV'!D34,Departamentos!$A$1:$B$57,2,FALSE)</f>
        <v>32</v>
      </c>
      <c r="C30">
        <f>VLOOKUP('1Q FEB2014 SERV'!$AA$5,Rubros!$A$1:$B$36,2,FALSE)</f>
        <v>24</v>
      </c>
      <c r="D30" s="66">
        <f>'1Q FEB2014 SERV'!AA34</f>
        <v>0</v>
      </c>
      <c r="E30" t="str">
        <f t="shared" si="0"/>
        <v>EXEC PA_IngresarRolEmpleado '0920164878',32,24,@fecha_pago,0,@tipo_pago;</v>
      </c>
    </row>
    <row r="31" spans="1:5">
      <c r="A31" t="str">
        <f>'1Q FEB2014 SERV'!C35</f>
        <v>0922688429</v>
      </c>
      <c r="B31">
        <f>VLOOKUP('1Q FEB2014 SERV'!D35,Departamentos!$A$1:$B$57,2,FALSE)</f>
        <v>32</v>
      </c>
      <c r="C31">
        <f>VLOOKUP('1Q FEB2014 SERV'!$AA$5,Rubros!$A$1:$B$36,2,FALSE)</f>
        <v>24</v>
      </c>
      <c r="D31" s="66">
        <f>'1Q FEB2014 SERV'!AA35</f>
        <v>0</v>
      </c>
      <c r="E31" t="str">
        <f t="shared" si="0"/>
        <v>EXEC PA_IngresarRolEmpleado '0922688429',32,24,@fecha_pago,0,@tipo_pago;</v>
      </c>
    </row>
    <row r="32" spans="1:5">
      <c r="A32" t="str">
        <f>'1Q FEB2014 SERV'!C36</f>
        <v>1311024002</v>
      </c>
      <c r="B32">
        <f>VLOOKUP('1Q FEB2014 SERV'!D36,Departamentos!$A$1:$B$57,2,FALSE)</f>
        <v>32</v>
      </c>
      <c r="C32">
        <f>VLOOKUP('1Q FEB2014 SERV'!$AA$5,Rubros!$A$1:$B$36,2,FALSE)</f>
        <v>24</v>
      </c>
      <c r="D32" s="66">
        <f>'1Q FEB2014 SERV'!AA36</f>
        <v>0</v>
      </c>
      <c r="E32" t="str">
        <f t="shared" si="0"/>
        <v>EXEC PA_IngresarRolEmpleado '1311024002',32,24,@fecha_pago,0,@tipo_pago;</v>
      </c>
    </row>
    <row r="33" spans="1:5">
      <c r="A33" t="str">
        <f>'1Q FEB2014 SERV'!C37</f>
        <v>0920603198</v>
      </c>
      <c r="B33">
        <f>VLOOKUP('1Q FEB2014 SERV'!D37,Departamentos!$A$1:$B$57,2,FALSE)</f>
        <v>30</v>
      </c>
      <c r="C33">
        <f>VLOOKUP('1Q FEB2014 SERV'!$AA$5,Rubros!$A$1:$B$36,2,FALSE)</f>
        <v>24</v>
      </c>
      <c r="D33" s="66">
        <f>'1Q FEB2014 SERV'!AA37</f>
        <v>0</v>
      </c>
      <c r="E33" t="str">
        <f t="shared" si="0"/>
        <v>EXEC PA_IngresarRolEmpleado '0920603198',30,24,@fecha_pago,0,@tipo_pago;</v>
      </c>
    </row>
    <row r="34" spans="1:5">
      <c r="A34" t="str">
        <f>'1Q FEB2014 SERV'!C38</f>
        <v>0920379237</v>
      </c>
      <c r="B34">
        <f>VLOOKUP('1Q FEB2014 SERV'!D38,Departamentos!$A$1:$B$57,2,FALSE)</f>
        <v>35</v>
      </c>
      <c r="C34">
        <f>VLOOKUP('1Q FEB2014 SERV'!$AA$5,Rubros!$A$1:$B$36,2,FALSE)</f>
        <v>24</v>
      </c>
      <c r="D34" s="66">
        <f>'1Q FEB2014 SERV'!AA38</f>
        <v>0</v>
      </c>
      <c r="E34" t="str">
        <f t="shared" si="0"/>
        <v>EXEC PA_IngresarRolEmpleado '0920379237',35,24,@fecha_pago,0,@tipo_pago;</v>
      </c>
    </row>
    <row r="35" spans="1:5">
      <c r="A35" t="str">
        <f>'1Q FEB2014 SERV'!C39</f>
        <v>0905722971</v>
      </c>
      <c r="B35">
        <f>VLOOKUP('1Q FEB2014 SERV'!D39,Departamentos!$A$1:$B$57,2,FALSE)</f>
        <v>21</v>
      </c>
      <c r="C35">
        <f>VLOOKUP('1Q FEB2014 SERV'!$AA$5,Rubros!$A$1:$B$36,2,FALSE)</f>
        <v>24</v>
      </c>
      <c r="D35" s="66">
        <f>'1Q FEB2014 SERV'!AA39</f>
        <v>0</v>
      </c>
      <c r="E35" t="str">
        <f t="shared" si="0"/>
        <v>EXEC PA_IngresarRolEmpleado '0905722971',21,24,@fecha_pago,0,@tipo_pago;</v>
      </c>
    </row>
    <row r="36" spans="1:5">
      <c r="A36" t="str">
        <f>'1Q FEB2014 SERV'!C40</f>
        <v>0922571773</v>
      </c>
      <c r="B36">
        <f>VLOOKUP('1Q FEB2014 SERV'!D40,Departamentos!$A$1:$B$57,2,FALSE)</f>
        <v>32</v>
      </c>
      <c r="C36">
        <f>VLOOKUP('1Q FEB2014 SERV'!$AA$5,Rubros!$A$1:$B$36,2,FALSE)</f>
        <v>24</v>
      </c>
      <c r="D36" s="66">
        <f>'1Q FEB2014 SERV'!AA40</f>
        <v>0</v>
      </c>
      <c r="E36" t="str">
        <f t="shared" si="0"/>
        <v>EXEC PA_IngresarRolEmpleado '0922571773',32,24,@fecha_pago,0,@tipo_pago;</v>
      </c>
    </row>
    <row r="37" spans="1:5">
      <c r="A37" t="str">
        <f>'1Q FEB2014 SERV'!C41</f>
        <v>0914074505</v>
      </c>
      <c r="B37">
        <f>VLOOKUP('1Q FEB2014 SERV'!D41,Departamentos!$A$1:$B$57,2,FALSE)</f>
        <v>32</v>
      </c>
      <c r="C37">
        <f>VLOOKUP('1Q FEB2014 SERV'!$AA$5,Rubros!$A$1:$B$36,2,FALSE)</f>
        <v>24</v>
      </c>
      <c r="D37" s="66">
        <f>'1Q FEB2014 SERV'!AA41</f>
        <v>0</v>
      </c>
      <c r="E37" t="str">
        <f t="shared" si="0"/>
        <v>EXEC PA_IngresarRolEmpleado '0914074505',32,24,@fecha_pago,0,@tipo_pago;</v>
      </c>
    </row>
    <row r="38" spans="1:5">
      <c r="A38" t="str">
        <f>'1Q FEB2014 SERV'!C42</f>
        <v>0909283772</v>
      </c>
      <c r="B38">
        <f>VLOOKUP('1Q FEB2014 SERV'!D42,Departamentos!$A$1:$B$57,2,FALSE)</f>
        <v>21</v>
      </c>
      <c r="C38">
        <f>VLOOKUP('1Q FEB2014 SERV'!$AA$5,Rubros!$A$1:$B$36,2,FALSE)</f>
        <v>24</v>
      </c>
      <c r="D38" s="66">
        <f>'1Q FEB2014 SERV'!AA42</f>
        <v>0</v>
      </c>
      <c r="E38" t="str">
        <f t="shared" si="0"/>
        <v>EXEC PA_IngresarRolEmpleado '0909283772',21,24,@fecha_pago,0,@tipo_pago;</v>
      </c>
    </row>
    <row r="39" spans="1:5">
      <c r="A39" t="str">
        <f>'1Q FEB2014 SERV'!C43</f>
        <v>1200875894</v>
      </c>
      <c r="B39">
        <f>VLOOKUP('1Q FEB2014 SERV'!D43,Departamentos!$A$1:$B$57,2,FALSE)</f>
        <v>21</v>
      </c>
      <c r="C39">
        <f>VLOOKUP('1Q FEB2014 SERV'!$AA$5,Rubros!$A$1:$B$36,2,FALSE)</f>
        <v>24</v>
      </c>
      <c r="D39" s="66">
        <f>'1Q FEB2014 SERV'!AA43</f>
        <v>0</v>
      </c>
      <c r="E39" t="str">
        <f t="shared" si="0"/>
        <v>EXEC PA_IngresarRolEmpleado '1200875894',21,24,@fecha_pago,0,@tipo_pago;</v>
      </c>
    </row>
    <row r="40" spans="1:5">
      <c r="A40" t="str">
        <f>'1Q FEB2014 SERV'!C44</f>
        <v>0909762783</v>
      </c>
      <c r="B40">
        <f>VLOOKUP('1Q FEB2014 SERV'!D44,Departamentos!$A$1:$B$57,2,FALSE)</f>
        <v>35</v>
      </c>
      <c r="C40">
        <f>VLOOKUP('1Q FEB2014 SERV'!$AA$5,Rubros!$A$1:$B$36,2,FALSE)</f>
        <v>24</v>
      </c>
      <c r="D40" s="66">
        <f>'1Q FEB2014 SERV'!AA44</f>
        <v>0</v>
      </c>
      <c r="E40" t="str">
        <f t="shared" si="0"/>
        <v>EXEC PA_IngresarRolEmpleado '0909762783',35,24,@fecha_pago,0,@tipo_pago;</v>
      </c>
    </row>
    <row r="41" spans="1:5">
      <c r="A41" t="str">
        <f>'1Q FEB2014 SERV'!C45</f>
        <v>0906077144</v>
      </c>
      <c r="B41">
        <f>VLOOKUP('1Q FEB2014 SERV'!D45,Departamentos!$A$1:$B$57,2,FALSE)</f>
        <v>30</v>
      </c>
      <c r="C41">
        <f>VLOOKUP('1Q FEB2014 SERV'!$AA$5,Rubros!$A$1:$B$36,2,FALSE)</f>
        <v>24</v>
      </c>
      <c r="D41" s="66">
        <f>'1Q FEB2014 SERV'!AA45</f>
        <v>0</v>
      </c>
      <c r="E41" t="str">
        <f t="shared" si="0"/>
        <v>EXEC PA_IngresarRolEmpleado '0906077144',30,24,@fecha_pago,0,@tipo_pago;</v>
      </c>
    </row>
    <row r="42" spans="1:5">
      <c r="A42" t="str">
        <f>'1Q FEB2014 SERV'!C46</f>
        <v>0905715900</v>
      </c>
      <c r="B42">
        <f>VLOOKUP('1Q FEB2014 SERV'!D46,Departamentos!$A$1:$B$57,2,FALSE)</f>
        <v>30</v>
      </c>
      <c r="C42">
        <f>VLOOKUP('1Q FEB2014 SERV'!$AA$5,Rubros!$A$1:$B$36,2,FALSE)</f>
        <v>24</v>
      </c>
      <c r="D42" s="66">
        <f>'1Q FEB2014 SERV'!AA46</f>
        <v>0</v>
      </c>
      <c r="E42" t="str">
        <f t="shared" si="0"/>
        <v>EXEC PA_IngresarRolEmpleado '0905715900',30,24,@fecha_pago,0,@tipo_pago;</v>
      </c>
    </row>
    <row r="43" spans="1:5">
      <c r="A43" t="str">
        <f>'1Q FEB2014 SERV'!C47</f>
        <v>0919171819</v>
      </c>
      <c r="B43">
        <f>VLOOKUP('1Q FEB2014 SERV'!D47,Departamentos!$A$1:$B$57,2,FALSE)</f>
        <v>30</v>
      </c>
      <c r="C43">
        <f>VLOOKUP('1Q FEB2014 SERV'!$AA$5,Rubros!$A$1:$B$36,2,FALSE)</f>
        <v>24</v>
      </c>
      <c r="D43" s="66">
        <f>'1Q FEB2014 SERV'!AA47</f>
        <v>0</v>
      </c>
      <c r="E43" t="str">
        <f t="shared" si="0"/>
        <v>EXEC PA_IngresarRolEmpleado '0919171819',30,24,@fecha_pago,0,@tipo_pago;</v>
      </c>
    </row>
    <row r="44" spans="1:5">
      <c r="A44" t="str">
        <f>'1Q FEB2014 SERV'!C48</f>
        <v>1303465270</v>
      </c>
      <c r="B44">
        <f>VLOOKUP('1Q FEB2014 SERV'!D48,Departamentos!$A$1:$B$57,2,FALSE)</f>
        <v>36</v>
      </c>
      <c r="C44">
        <f>VLOOKUP('1Q FEB2014 SERV'!$AA$5,Rubros!$A$1:$B$36,2,FALSE)</f>
        <v>24</v>
      </c>
      <c r="D44" s="66">
        <f>'1Q FEB2014 SERV'!AA48</f>
        <v>17.05</v>
      </c>
      <c r="E44" t="str">
        <f t="shared" si="0"/>
        <v>EXEC PA_IngresarRolEmpleado '1303465270',36,24,@fecha_pago,17.05,@tipo_pago;</v>
      </c>
    </row>
    <row r="45" spans="1:5">
      <c r="A45" t="str">
        <f>'1Q FEB2014 SERV'!C49</f>
        <v>0910089515</v>
      </c>
      <c r="B45">
        <f>VLOOKUP('1Q FEB2014 SERV'!D49,Departamentos!$A$1:$B$57,2,FALSE)</f>
        <v>31</v>
      </c>
      <c r="C45">
        <f>VLOOKUP('1Q FEB2014 SERV'!$AA$5,Rubros!$A$1:$B$36,2,FALSE)</f>
        <v>24</v>
      </c>
      <c r="D45" s="66">
        <f>'1Q FEB2014 SERV'!AA49</f>
        <v>0</v>
      </c>
      <c r="E45" t="str">
        <f t="shared" si="0"/>
        <v>EXEC PA_IngresarRolEmpleado '0910089515',31,24,@fecha_pago,0,@tipo_pago;</v>
      </c>
    </row>
    <row r="46" spans="1:5">
      <c r="A46" t="str">
        <f>'1Q FEB2014 SERV'!C50</f>
        <v>0917607434</v>
      </c>
      <c r="B46">
        <f>VLOOKUP('1Q FEB2014 SERV'!D50,Departamentos!$A$1:$B$57,2,FALSE)</f>
        <v>32</v>
      </c>
      <c r="C46">
        <f>VLOOKUP('1Q FEB2014 SERV'!$AA$5,Rubros!$A$1:$B$36,2,FALSE)</f>
        <v>24</v>
      </c>
      <c r="D46" s="66">
        <f>'1Q FEB2014 SERV'!AA50</f>
        <v>0</v>
      </c>
      <c r="E46" t="str">
        <f t="shared" si="0"/>
        <v>EXEC PA_IngresarRolEmpleado '0917607434',32,24,@fecha_pago,0,@tipo_pago;</v>
      </c>
    </row>
    <row r="47" spans="1:5">
      <c r="A47" t="str">
        <f>'1Q FEB2014 SERV'!C51</f>
        <v>0925513384</v>
      </c>
      <c r="B47">
        <f>VLOOKUP('1Q FEB2014 SERV'!D51,Departamentos!$A$1:$B$57,2,FALSE)</f>
        <v>32</v>
      </c>
      <c r="C47">
        <f>VLOOKUP('1Q FEB2014 SERV'!$AA$5,Rubros!$A$1:$B$36,2,FALSE)</f>
        <v>24</v>
      </c>
      <c r="D47" s="66">
        <f>'1Q FEB2014 SERV'!AA51</f>
        <v>0</v>
      </c>
      <c r="E47" t="str">
        <f t="shared" si="0"/>
        <v>EXEC PA_IngresarRolEmpleado '0925513384',32,24,@fecha_pago,0,@tipo_pago;</v>
      </c>
    </row>
    <row r="48" spans="1:5">
      <c r="A48" t="str">
        <f>'1Q FEB2014 SERV'!C52</f>
        <v>0914910369</v>
      </c>
      <c r="B48">
        <f>VLOOKUP('1Q FEB2014 SERV'!D52,Departamentos!$A$1:$B$57,2,FALSE)</f>
        <v>30</v>
      </c>
      <c r="C48">
        <f>VLOOKUP('1Q FEB2014 SERV'!$AA$5,Rubros!$A$1:$B$36,2,FALSE)</f>
        <v>24</v>
      </c>
      <c r="D48" s="66">
        <f>'1Q FEB2014 SERV'!AA52</f>
        <v>0</v>
      </c>
      <c r="E48" t="str">
        <f t="shared" si="0"/>
        <v>EXEC PA_IngresarRolEmpleado '0914910369',30,24,@fecha_pago,0,@tipo_pago;</v>
      </c>
    </row>
    <row r="49" spans="1:5">
      <c r="A49" t="str">
        <f>'1Q FEB2014 SERV'!C53</f>
        <v>0905863205</v>
      </c>
      <c r="B49">
        <f>VLOOKUP('1Q FEB2014 SERV'!D53,Departamentos!$A$1:$B$57,2,FALSE)</f>
        <v>21</v>
      </c>
      <c r="C49">
        <f>VLOOKUP('1Q FEB2014 SERV'!$AA$5,Rubros!$A$1:$B$36,2,FALSE)</f>
        <v>24</v>
      </c>
      <c r="D49" s="66">
        <f>'1Q FEB2014 SERV'!AA53</f>
        <v>0</v>
      </c>
      <c r="E49" t="str">
        <f t="shared" si="0"/>
        <v>EXEC PA_IngresarRolEmpleado '0905863205',21,24,@fecha_pago,0,@tipo_pago;</v>
      </c>
    </row>
    <row r="50" spans="1:5">
      <c r="A50" t="str">
        <f>'1Q FEB2014 SERV'!C54</f>
        <v>0909181711</v>
      </c>
      <c r="B50">
        <f>VLOOKUP('1Q FEB2014 SERV'!D54,Departamentos!$A$1:$B$57,2,FALSE)</f>
        <v>32</v>
      </c>
      <c r="C50">
        <f>VLOOKUP('1Q FEB2014 SERV'!$AA$5,Rubros!$A$1:$B$36,2,FALSE)</f>
        <v>24</v>
      </c>
      <c r="D50" s="66">
        <f>'1Q FEB2014 SERV'!AA54</f>
        <v>0</v>
      </c>
      <c r="E50" t="str">
        <f t="shared" si="0"/>
        <v>EXEC PA_IngresarRolEmpleado '0909181711',32,24,@fecha_pago,0,@tipo_pago;</v>
      </c>
    </row>
    <row r="51" spans="1:5">
      <c r="A51" t="str">
        <f>'1Q FEB2014 SERV'!C55</f>
        <v>0909561680</v>
      </c>
      <c r="B51">
        <f>VLOOKUP('1Q FEB2014 SERV'!D55,Departamentos!$A$1:$B$57,2,FALSE)</f>
        <v>32</v>
      </c>
      <c r="C51">
        <f>VLOOKUP('1Q FEB2014 SERV'!$AA$5,Rubros!$A$1:$B$36,2,FALSE)</f>
        <v>24</v>
      </c>
      <c r="D51" s="66">
        <f>'1Q FEB2014 SERV'!AA55</f>
        <v>0</v>
      </c>
      <c r="E51" t="str">
        <f t="shared" si="0"/>
        <v>EXEC PA_IngresarRolEmpleado '0909561680',32,24,@fecha_pago,0,@tipo_pago;</v>
      </c>
    </row>
    <row r="52" spans="1:5">
      <c r="A52" t="str">
        <f>'1Q FEB2014 SERV'!C56</f>
        <v>0913930327</v>
      </c>
      <c r="B52">
        <f>VLOOKUP('1Q FEB2014 SERV'!D56,Departamentos!$A$1:$B$57,2,FALSE)</f>
        <v>33</v>
      </c>
      <c r="C52">
        <f>VLOOKUP('1Q FEB2014 SERV'!$AA$5,Rubros!$A$1:$B$36,2,FALSE)</f>
        <v>24</v>
      </c>
      <c r="D52" s="66">
        <f>'1Q FEB2014 SERV'!AA56</f>
        <v>0</v>
      </c>
      <c r="E52" t="str">
        <f t="shared" si="0"/>
        <v>EXEC PA_IngresarRolEmpleado '0913930327',33,24,@fecha_pago,0,@tipo_pago;</v>
      </c>
    </row>
    <row r="53" spans="1:5">
      <c r="A53" t="str">
        <f>'1Q FEB2014 SERV'!C57</f>
        <v>0916323835</v>
      </c>
      <c r="B53">
        <f>VLOOKUP('1Q FEB2014 SERV'!D57,Departamentos!$A$1:$B$57,2,FALSE)</f>
        <v>30</v>
      </c>
      <c r="C53">
        <f>VLOOKUP('1Q FEB2014 SERV'!$AA$5,Rubros!$A$1:$B$36,2,FALSE)</f>
        <v>24</v>
      </c>
      <c r="D53" s="66">
        <f>'1Q FEB2014 SERV'!AA57</f>
        <v>0</v>
      </c>
      <c r="E53" t="str">
        <f t="shared" si="0"/>
        <v>EXEC PA_IngresarRolEmpleado '0916323835',30,24,@fecha_pago,0,@tipo_pago;</v>
      </c>
    </row>
    <row r="54" spans="1:5">
      <c r="A54" t="str">
        <f>'1Q FEB2014 SERV'!C58</f>
        <v>0921314936</v>
      </c>
      <c r="B54">
        <f>VLOOKUP('1Q FEB2014 SERV'!D58,Departamentos!$A$1:$B$57,2,FALSE)</f>
        <v>32</v>
      </c>
      <c r="C54">
        <f>VLOOKUP('1Q FEB2014 SERV'!$AA$5,Rubros!$A$1:$B$36,2,FALSE)</f>
        <v>24</v>
      </c>
      <c r="D54" s="66">
        <f>'1Q FEB2014 SERV'!AA58</f>
        <v>0</v>
      </c>
      <c r="E54" t="str">
        <f t="shared" si="0"/>
        <v>EXEC PA_IngresarRolEmpleado '0921314936',32,24,@fecha_pago,0,@tipo_pago;</v>
      </c>
    </row>
    <row r="55" spans="1:5">
      <c r="A55" t="str">
        <f>'1Q FEB2014 SERV'!C59</f>
        <v>0915801955</v>
      </c>
      <c r="B55">
        <f>VLOOKUP('1Q FEB2014 SERV'!D59,Departamentos!$A$1:$B$57,2,FALSE)</f>
        <v>32</v>
      </c>
      <c r="C55">
        <f>VLOOKUP('1Q FEB2014 SERV'!$AA$5,Rubros!$A$1:$B$36,2,FALSE)</f>
        <v>24</v>
      </c>
      <c r="D55" s="66">
        <f>'1Q FEB2014 SERV'!AA59</f>
        <v>0</v>
      </c>
      <c r="E55" t="str">
        <f t="shared" si="0"/>
        <v>EXEC PA_IngresarRolEmpleado '0915801955',32,24,@fecha_pago,0,@tipo_pago;</v>
      </c>
    </row>
    <row r="56" spans="1:5">
      <c r="A56" t="str">
        <f>'1Q FEB2014 SERV'!C60</f>
        <v>0905938908</v>
      </c>
      <c r="B56">
        <f>VLOOKUP('1Q FEB2014 SERV'!D60,Departamentos!$A$1:$B$57,2,FALSE)</f>
        <v>21</v>
      </c>
      <c r="C56">
        <f>VLOOKUP('1Q FEB2014 SERV'!$AA$5,Rubros!$A$1:$B$36,2,FALSE)</f>
        <v>24</v>
      </c>
      <c r="D56" s="66">
        <f>'1Q FEB2014 SERV'!AA60</f>
        <v>0</v>
      </c>
      <c r="E56" t="str">
        <f t="shared" si="0"/>
        <v>EXEC PA_IngresarRolEmpleado '0905938908',21,24,@fecha_pago,0,@tipo_pago;</v>
      </c>
    </row>
    <row r="57" spans="1:5">
      <c r="A57" t="str">
        <f>'1Q FEB2014 SERV'!C61</f>
        <v>0905799094</v>
      </c>
      <c r="B57">
        <f>VLOOKUP('1Q FEB2014 SERV'!D61,Departamentos!$A$1:$B$57,2,FALSE)</f>
        <v>35</v>
      </c>
      <c r="C57">
        <f>VLOOKUP('1Q FEB2014 SERV'!$AA$5,Rubros!$A$1:$B$36,2,FALSE)</f>
        <v>24</v>
      </c>
      <c r="D57" s="66">
        <f>'1Q FEB2014 SERV'!AA61</f>
        <v>0</v>
      </c>
      <c r="E57" t="str">
        <f t="shared" si="0"/>
        <v>EXEC PA_IngresarRolEmpleado '0905799094',35,24,@fecha_pago,0,@tipo_pago;</v>
      </c>
    </row>
    <row r="58" spans="1:5">
      <c r="A58" t="str">
        <f>'1Q FEB2014 SERV'!C62</f>
        <v>0903247534</v>
      </c>
      <c r="B58">
        <f>VLOOKUP('1Q FEB2014 SERV'!D62,Departamentos!$A$1:$B$57,2,FALSE)</f>
        <v>31</v>
      </c>
      <c r="C58">
        <f>VLOOKUP('1Q FEB2014 SERV'!$AA$5,Rubros!$A$1:$B$36,2,FALSE)</f>
        <v>24</v>
      </c>
      <c r="D58" s="66">
        <f>'1Q FEB2014 SERV'!AA62</f>
        <v>0</v>
      </c>
      <c r="E58" t="str">
        <f t="shared" si="0"/>
        <v>EXEC PA_IngresarRolEmpleado '0903247534',31,24,@fecha_pago,0,@tipo_pago;</v>
      </c>
    </row>
    <row r="59" spans="1:5">
      <c r="A59" t="str">
        <f>'1Q FEB2014 SERV'!C63</f>
        <v>0917241887</v>
      </c>
      <c r="B59">
        <f>VLOOKUP('1Q FEB2014 SERV'!D63,Departamentos!$A$1:$B$57,2,FALSE)</f>
        <v>35</v>
      </c>
      <c r="C59">
        <f>VLOOKUP('1Q FEB2014 SERV'!$AA$5,Rubros!$A$1:$B$36,2,FALSE)</f>
        <v>24</v>
      </c>
      <c r="D59" s="66">
        <f>'1Q FEB2014 SERV'!AA63</f>
        <v>0</v>
      </c>
      <c r="E59" t="str">
        <f t="shared" si="0"/>
        <v>EXEC PA_IngresarRolEmpleado '0917241887',35,24,@fecha_pago,0,@tipo_pago;</v>
      </c>
    </row>
    <row r="60" spans="1:5">
      <c r="A60" t="str">
        <f>'1Q FEB2014 SERV'!C64</f>
        <v>0906167176</v>
      </c>
      <c r="B60">
        <f>VLOOKUP('1Q FEB2014 SERV'!D64,Departamentos!$A$1:$B$57,2,FALSE)</f>
        <v>34</v>
      </c>
      <c r="C60">
        <f>VLOOKUP('1Q FEB2014 SERV'!$AA$5,Rubros!$A$1:$B$36,2,FALSE)</f>
        <v>24</v>
      </c>
      <c r="D60" s="66">
        <f>'1Q FEB2014 SERV'!AA64</f>
        <v>0</v>
      </c>
      <c r="E60" t="str">
        <f t="shared" si="0"/>
        <v>EXEC PA_IngresarRolEmpleado '0906167176',34,24,@fecha_pago,0,@tipo_pago;</v>
      </c>
    </row>
    <row r="61" spans="1:5">
      <c r="A61" t="str">
        <f>'1Q FEB2014 SERV'!C65</f>
        <v>0910947886</v>
      </c>
      <c r="B61">
        <f>VLOOKUP('1Q FEB2014 SERV'!D65,Departamentos!$A$1:$B$57,2,FALSE)</f>
        <v>32</v>
      </c>
      <c r="C61">
        <f>VLOOKUP('1Q FEB2014 SERV'!$AA$5,Rubros!$A$1:$B$36,2,FALSE)</f>
        <v>24</v>
      </c>
      <c r="D61" s="66">
        <f>'1Q FEB2014 SERV'!AA65</f>
        <v>0</v>
      </c>
      <c r="E61" t="str">
        <f t="shared" si="0"/>
        <v>EXEC PA_IngresarRolEmpleado '0910947886',32,24,@fecha_pago,0,@tipo_pago;</v>
      </c>
    </row>
    <row r="62" spans="1:5">
      <c r="A62" t="str">
        <f>'1Q FEB2014 SERV'!C66</f>
        <v>0908634728</v>
      </c>
      <c r="B62">
        <f>VLOOKUP('1Q FEB2014 SERV'!D66,Departamentos!$A$1:$B$57,2,FALSE)</f>
        <v>37</v>
      </c>
      <c r="C62">
        <f>VLOOKUP('1Q FEB2014 SERV'!$AA$5,Rubros!$A$1:$B$36,2,FALSE)</f>
        <v>24</v>
      </c>
      <c r="D62" s="66">
        <f>'1Q FEB2014 SERV'!AA66</f>
        <v>0</v>
      </c>
      <c r="E62" t="str">
        <f t="shared" si="0"/>
        <v>EXEC PA_IngresarRolEmpleado '0908634728',37,24,@fecha_pago,0,@tipo_pago;</v>
      </c>
    </row>
    <row r="63" spans="1:5">
      <c r="A63" t="str">
        <f>'1Q FEB2014 SERV'!C67</f>
        <v>0926869801</v>
      </c>
      <c r="B63">
        <f>VLOOKUP('1Q FEB2014 SERV'!D67,Departamentos!$A$1:$B$57,2,FALSE)</f>
        <v>30</v>
      </c>
      <c r="C63">
        <f>VLOOKUP('1Q FEB2014 SERV'!$AA$5,Rubros!$A$1:$B$36,2,FALSE)</f>
        <v>24</v>
      </c>
      <c r="D63" s="66">
        <f>'1Q FEB2014 SERV'!AA67</f>
        <v>0</v>
      </c>
      <c r="E63" t="str">
        <f t="shared" si="0"/>
        <v>EXEC PA_IngresarRolEmpleado '0926869801',30,24,@fecha_pago,0,@tipo_pago;</v>
      </c>
    </row>
    <row r="64" spans="1:5">
      <c r="A64" t="str">
        <f>'1Q FEB2014 SERV'!C68</f>
        <v>0909508558</v>
      </c>
      <c r="B64">
        <f>VLOOKUP('1Q FEB2014 SERV'!D68,Departamentos!$A$1:$B$57,2,FALSE)</f>
        <v>31</v>
      </c>
      <c r="C64">
        <f>VLOOKUP('1Q FEB2014 SERV'!$AA$5,Rubros!$A$1:$B$36,2,FALSE)</f>
        <v>24</v>
      </c>
      <c r="D64" s="66">
        <f>'1Q FEB2014 SERV'!AA68</f>
        <v>20.46</v>
      </c>
      <c r="E64" t="str">
        <f t="shared" si="0"/>
        <v>EXEC PA_IngresarRolEmpleado '0909508558',31,24,@fecha_pago,20.46,@tipo_pago;</v>
      </c>
    </row>
    <row r="65" spans="1:5">
      <c r="A65" t="str">
        <f>'1Q FEB2014 SERV'!C69</f>
        <v>0901887547</v>
      </c>
      <c r="B65">
        <f>VLOOKUP('1Q FEB2014 SERV'!D69,Departamentos!$A$1:$B$57,2,FALSE)</f>
        <v>30</v>
      </c>
      <c r="C65">
        <f>VLOOKUP('1Q FEB2014 SERV'!$AA$5,Rubros!$A$1:$B$36,2,FALSE)</f>
        <v>24</v>
      </c>
      <c r="D65" s="66">
        <f>'1Q FEB2014 SERV'!AA69</f>
        <v>0</v>
      </c>
      <c r="E65" t="str">
        <f t="shared" si="0"/>
        <v>EXEC PA_IngresarRolEmpleado '0901887547',30,24,@fecha_pago,0,@tipo_pago;</v>
      </c>
    </row>
    <row r="66" spans="1:5">
      <c r="A66" t="str">
        <f>'1Q FEB2014 SERV'!C70</f>
        <v>0910738897</v>
      </c>
      <c r="B66">
        <f>VLOOKUP('1Q FEB2014 SERV'!D70,Departamentos!$A$1:$B$57,2,FALSE)</f>
        <v>32</v>
      </c>
      <c r="C66">
        <f>VLOOKUP('1Q FEB2014 SERV'!$AA$5,Rubros!$A$1:$B$36,2,FALSE)</f>
        <v>24</v>
      </c>
      <c r="D66" s="66">
        <f>'1Q FEB2014 SERV'!AA70</f>
        <v>0</v>
      </c>
      <c r="E66" t="str">
        <f t="shared" si="0"/>
        <v>EXEC PA_IngresarRolEmpleado '0910738897',32,24,@fecha_pago,0,@tipo_pago;</v>
      </c>
    </row>
    <row r="67" spans="1:5">
      <c r="A67" t="str">
        <f>'1Q FEB2014 SERV'!C71</f>
        <v>0801716101</v>
      </c>
      <c r="B67">
        <f>VLOOKUP('1Q FEB2014 SERV'!D71,Departamentos!$A$1:$B$57,2,FALSE)</f>
        <v>30</v>
      </c>
      <c r="C67">
        <f>VLOOKUP('1Q FEB2014 SERV'!$AA$5,Rubros!$A$1:$B$36,2,FALSE)</f>
        <v>24</v>
      </c>
      <c r="D67" s="66">
        <f>'1Q FEB2014 SERV'!AA71</f>
        <v>0</v>
      </c>
      <c r="E67" t="str">
        <f t="shared" ref="E67:E129" si="1">CONCATENATE("EXEC PA_IngresarRolEmpleado '",A67,"',",B67,",",C67,",@fecha_pago,",D67,",@tipo_pago;")</f>
        <v>EXEC PA_IngresarRolEmpleado '0801716101',30,24,@fecha_pago,0,@tipo_pago;</v>
      </c>
    </row>
    <row r="68" spans="1:5">
      <c r="A68" t="str">
        <f>'1Q FEB2014 SERV'!C72</f>
        <v>1311982860</v>
      </c>
      <c r="B68">
        <f>VLOOKUP('1Q FEB2014 SERV'!D72,Departamentos!$A$1:$B$57,2,FALSE)</f>
        <v>30</v>
      </c>
      <c r="C68">
        <f>VLOOKUP('1Q FEB2014 SERV'!$AA$5,Rubros!$A$1:$B$36,2,FALSE)</f>
        <v>24</v>
      </c>
      <c r="D68" s="66">
        <f>'1Q FEB2014 SERV'!AA72</f>
        <v>0</v>
      </c>
      <c r="E68" t="str">
        <f t="shared" si="1"/>
        <v>EXEC PA_IngresarRolEmpleado '1311982860',30,24,@fecha_pago,0,@tipo_pago;</v>
      </c>
    </row>
    <row r="69" spans="1:5">
      <c r="A69" t="str">
        <f>'1Q FEB2014 SERV'!C73</f>
        <v>0912987955</v>
      </c>
      <c r="B69">
        <f>VLOOKUP('1Q FEB2014 SERV'!D73,Departamentos!$A$1:$B$57,2,FALSE)</f>
        <v>30</v>
      </c>
      <c r="C69">
        <f>VLOOKUP('1Q FEB2014 SERV'!$AA$5,Rubros!$A$1:$B$36,2,FALSE)</f>
        <v>24</v>
      </c>
      <c r="D69" s="66">
        <f>'1Q FEB2014 SERV'!AA73</f>
        <v>0</v>
      </c>
      <c r="E69" t="str">
        <f t="shared" si="1"/>
        <v>EXEC PA_IngresarRolEmpleado '0912987955',30,24,@fecha_pago,0,@tipo_pago;</v>
      </c>
    </row>
    <row r="70" spans="1:5">
      <c r="A70" t="str">
        <f>'1Q FEB2014 SERV'!C74</f>
        <v>0906211073</v>
      </c>
      <c r="B70">
        <f>VLOOKUP('1Q FEB2014 SERV'!D74,Departamentos!$A$1:$B$57,2,FALSE)</f>
        <v>30</v>
      </c>
      <c r="C70">
        <f>VLOOKUP('1Q FEB2014 SERV'!$AA$5,Rubros!$A$1:$B$36,2,FALSE)</f>
        <v>24</v>
      </c>
      <c r="D70" s="66">
        <f>'1Q FEB2014 SERV'!AA74</f>
        <v>0</v>
      </c>
      <c r="E70" t="str">
        <f t="shared" si="1"/>
        <v>EXEC PA_IngresarRolEmpleado '0906211073',30,24,@fecha_pago,0,@tipo_pago;</v>
      </c>
    </row>
    <row r="71" spans="1:5">
      <c r="A71" t="str">
        <f>'1Q FEB2014 SERV'!C75</f>
        <v>0912212263</v>
      </c>
      <c r="B71">
        <f>VLOOKUP('1Q FEB2014 SERV'!D75,Departamentos!$A$1:$B$57,2,FALSE)</f>
        <v>32</v>
      </c>
      <c r="C71">
        <f>VLOOKUP('1Q FEB2014 SERV'!$AA$5,Rubros!$A$1:$B$36,2,FALSE)</f>
        <v>24</v>
      </c>
      <c r="D71" s="66">
        <f>'1Q FEB2014 SERV'!AA75</f>
        <v>0</v>
      </c>
      <c r="E71" t="str">
        <f t="shared" si="1"/>
        <v>EXEC PA_IngresarRolEmpleado '0912212263',32,24,@fecha_pago,0,@tipo_pago;</v>
      </c>
    </row>
    <row r="72" spans="1:5">
      <c r="A72" t="str">
        <f>'1Q FEB2014 SERV'!C76</f>
        <v>0909067852</v>
      </c>
      <c r="B72">
        <f>VLOOKUP('1Q FEB2014 SERV'!D76,Departamentos!$A$1:$B$57,2,FALSE)</f>
        <v>30</v>
      </c>
      <c r="C72">
        <f>VLOOKUP('1Q FEB2014 SERV'!$AA$5,Rubros!$A$1:$B$36,2,FALSE)</f>
        <v>24</v>
      </c>
      <c r="D72" s="66">
        <f>'1Q FEB2014 SERV'!AA76</f>
        <v>0</v>
      </c>
      <c r="E72" t="str">
        <f t="shared" si="1"/>
        <v>EXEC PA_IngresarRolEmpleado '0909067852',30,24,@fecha_pago,0,@tipo_pago;</v>
      </c>
    </row>
    <row r="73" spans="1:5">
      <c r="A73" t="str">
        <f>'1Q FEB2014 SERV'!C77</f>
        <v>0916384571</v>
      </c>
      <c r="B73">
        <f>VLOOKUP('1Q FEB2014 SERV'!D77,Departamentos!$A$1:$B$57,2,FALSE)</f>
        <v>34</v>
      </c>
      <c r="C73">
        <f>VLOOKUP('1Q FEB2014 SERV'!$AA$5,Rubros!$A$1:$B$36,2,FALSE)</f>
        <v>24</v>
      </c>
      <c r="D73" s="66">
        <f>'1Q FEB2014 SERV'!AA77</f>
        <v>0</v>
      </c>
      <c r="E73" t="str">
        <f t="shared" si="1"/>
        <v>EXEC PA_IngresarRolEmpleado '0916384571',34,24,@fecha_pago,0,@tipo_pago;</v>
      </c>
    </row>
    <row r="74" spans="1:5">
      <c r="A74" t="str">
        <f>'1Q FEB2014 SERV'!C78</f>
        <v>1301316806</v>
      </c>
      <c r="B74">
        <f>VLOOKUP('1Q FEB2014 SERV'!D78,Departamentos!$A$1:$B$57,2,FALSE)</f>
        <v>30</v>
      </c>
      <c r="C74">
        <f>VLOOKUP('1Q FEB2014 SERV'!$AA$5,Rubros!$A$1:$B$36,2,FALSE)</f>
        <v>24</v>
      </c>
      <c r="D74" s="66">
        <f>'1Q FEB2014 SERV'!AA78</f>
        <v>0</v>
      </c>
      <c r="E74" t="str">
        <f t="shared" si="1"/>
        <v>EXEC PA_IngresarRolEmpleado '1301316806',30,24,@fecha_pago,0,@tipo_pago;</v>
      </c>
    </row>
    <row r="75" spans="1:5">
      <c r="A75" t="str">
        <f>'1Q FEB2014 SERV'!C79</f>
        <v>0914793732</v>
      </c>
      <c r="B75">
        <f>VLOOKUP('1Q FEB2014 SERV'!D79,Departamentos!$A$1:$B$57,2,FALSE)</f>
        <v>35</v>
      </c>
      <c r="C75">
        <f>VLOOKUP('1Q FEB2014 SERV'!$AA$5,Rubros!$A$1:$B$36,2,FALSE)</f>
        <v>24</v>
      </c>
      <c r="D75" s="66">
        <f>'1Q FEB2014 SERV'!AA79</f>
        <v>0</v>
      </c>
      <c r="E75" t="str">
        <f t="shared" si="1"/>
        <v>EXEC PA_IngresarRolEmpleado '0914793732',35,24,@fecha_pago,0,@tipo_pago;</v>
      </c>
    </row>
    <row r="76" spans="1:5">
      <c r="A76" t="str">
        <f>'1Q FEB2014 SERV'!C80</f>
        <v>0916682669</v>
      </c>
      <c r="B76">
        <f>VLOOKUP('1Q FEB2014 SERV'!D80,Departamentos!$A$1:$B$57,2,FALSE)</f>
        <v>32</v>
      </c>
      <c r="C76">
        <f>VLOOKUP('1Q FEB2014 SERV'!$AA$5,Rubros!$A$1:$B$36,2,FALSE)</f>
        <v>24</v>
      </c>
      <c r="D76" s="66">
        <f>'1Q FEB2014 SERV'!AA80</f>
        <v>0</v>
      </c>
      <c r="E76" t="str">
        <f t="shared" si="1"/>
        <v>EXEC PA_IngresarRolEmpleado '0916682669',32,24,@fecha_pago,0,@tipo_pago;</v>
      </c>
    </row>
    <row r="77" spans="1:5">
      <c r="A77" t="str">
        <f>'1Q FEB2014 SERV'!C81</f>
        <v>1303192627</v>
      </c>
      <c r="B77">
        <f>VLOOKUP('1Q FEB2014 SERV'!D81,Departamentos!$A$1:$B$57,2,FALSE)</f>
        <v>38</v>
      </c>
      <c r="C77">
        <f>VLOOKUP('1Q FEB2014 SERV'!$AA$5,Rubros!$A$1:$B$36,2,FALSE)</f>
        <v>24</v>
      </c>
      <c r="D77" s="66">
        <f>'1Q FEB2014 SERV'!AA81</f>
        <v>0</v>
      </c>
      <c r="E77" t="str">
        <f t="shared" si="1"/>
        <v>EXEC PA_IngresarRolEmpleado '1303192627',38,24,@fecha_pago,0,@tipo_pago;</v>
      </c>
    </row>
    <row r="78" spans="1:5">
      <c r="A78" t="str">
        <f>'1Q FEB2014 SERV'!C82</f>
        <v>0920101193</v>
      </c>
      <c r="B78">
        <f>VLOOKUP('1Q FEB2014 SERV'!D82,Departamentos!$A$1:$B$57,2,FALSE)</f>
        <v>32</v>
      </c>
      <c r="C78">
        <f>VLOOKUP('1Q FEB2014 SERV'!$AA$5,Rubros!$A$1:$B$36,2,FALSE)</f>
        <v>24</v>
      </c>
      <c r="D78" s="66">
        <f>'1Q FEB2014 SERV'!AA82</f>
        <v>0</v>
      </c>
      <c r="E78" t="str">
        <f t="shared" si="1"/>
        <v>EXEC PA_IngresarRolEmpleado '0920101193',32,24,@fecha_pago,0,@tipo_pago;</v>
      </c>
    </row>
    <row r="79" spans="1:5">
      <c r="A79" t="str">
        <f>'1Q FEB2014 SERV'!C83</f>
        <v>0917266488</v>
      </c>
      <c r="B79">
        <f>VLOOKUP('1Q FEB2014 SERV'!D83,Departamentos!$A$1:$B$57,2,FALSE)</f>
        <v>30</v>
      </c>
      <c r="C79">
        <f>VLOOKUP('1Q FEB2014 SERV'!$AA$5,Rubros!$A$1:$B$36,2,FALSE)</f>
        <v>24</v>
      </c>
      <c r="D79" s="66">
        <f>'1Q FEB2014 SERV'!AA83</f>
        <v>0</v>
      </c>
      <c r="E79" t="str">
        <f t="shared" si="1"/>
        <v>EXEC PA_IngresarRolEmpleado '0917266488',30,24,@fecha_pago,0,@tipo_pago;</v>
      </c>
    </row>
    <row r="80" spans="1:5">
      <c r="A80" t="str">
        <f>'1Q FEB2014 SERV'!C84</f>
        <v>1304409541</v>
      </c>
      <c r="B80">
        <f>VLOOKUP('1Q FEB2014 SERV'!D84,Departamentos!$A$1:$B$57,2,FALSE)</f>
        <v>32</v>
      </c>
      <c r="C80">
        <f>VLOOKUP('1Q FEB2014 SERV'!$AA$5,Rubros!$A$1:$B$36,2,FALSE)</f>
        <v>24</v>
      </c>
      <c r="D80" s="66">
        <f>'1Q FEB2014 SERV'!AA84</f>
        <v>0</v>
      </c>
      <c r="E80" t="str">
        <f t="shared" si="1"/>
        <v>EXEC PA_IngresarRolEmpleado '1304409541',32,24,@fecha_pago,0,@tipo_pago;</v>
      </c>
    </row>
    <row r="81" spans="1:5">
      <c r="A81" t="str">
        <f>'1Q FEB2014 SERV'!C85</f>
        <v>0909877987</v>
      </c>
      <c r="B81">
        <f>VLOOKUP('1Q FEB2014 SERV'!D85,Departamentos!$A$1:$B$57,2,FALSE)</f>
        <v>31</v>
      </c>
      <c r="C81">
        <f>VLOOKUP('1Q FEB2014 SERV'!$AA$5,Rubros!$A$1:$B$36,2,FALSE)</f>
        <v>24</v>
      </c>
      <c r="D81" s="66">
        <f>'1Q FEB2014 SERV'!AA85</f>
        <v>0</v>
      </c>
      <c r="E81" t="str">
        <f t="shared" si="1"/>
        <v>EXEC PA_IngresarRolEmpleado '0909877987',31,24,@fecha_pago,0,@tipo_pago;</v>
      </c>
    </row>
    <row r="82" spans="1:5">
      <c r="A82" t="str">
        <f>'1Q FEB2014 SERV'!C86</f>
        <v>0917700049</v>
      </c>
      <c r="B82">
        <f>VLOOKUP('1Q FEB2014 SERV'!D86,Departamentos!$A$1:$B$57,2,FALSE)</f>
        <v>30</v>
      </c>
      <c r="C82">
        <f>VLOOKUP('1Q FEB2014 SERV'!$AA$5,Rubros!$A$1:$B$36,2,FALSE)</f>
        <v>24</v>
      </c>
      <c r="D82" s="66">
        <f>'1Q FEB2014 SERV'!AA86</f>
        <v>0</v>
      </c>
      <c r="E82" t="str">
        <f t="shared" si="1"/>
        <v>EXEC PA_IngresarRolEmpleado '0917700049',30,24,@fecha_pago,0,@tipo_pago;</v>
      </c>
    </row>
    <row r="83" spans="1:5">
      <c r="A83" t="str">
        <f>'1Q FEB2014 SERV'!C87</f>
        <v>0905919890</v>
      </c>
      <c r="B83">
        <f>VLOOKUP('1Q FEB2014 SERV'!D87,Departamentos!$A$1:$B$57,2,FALSE)</f>
        <v>30</v>
      </c>
      <c r="C83">
        <f>VLOOKUP('1Q FEB2014 SERV'!$AA$5,Rubros!$A$1:$B$36,2,FALSE)</f>
        <v>24</v>
      </c>
      <c r="D83" s="66">
        <f>'1Q FEB2014 SERV'!AA87</f>
        <v>0</v>
      </c>
      <c r="E83" t="str">
        <f t="shared" si="1"/>
        <v>EXEC PA_IngresarRolEmpleado '0905919890',30,24,@fecha_pago,0,@tipo_pago;</v>
      </c>
    </row>
    <row r="84" spans="1:5">
      <c r="A84" t="str">
        <f>'1Q FEB2014 SERV'!C88</f>
        <v>0917569832</v>
      </c>
      <c r="B84">
        <f>VLOOKUP('1Q FEB2014 SERV'!D88,Departamentos!$A$1:$B$57,2,FALSE)</f>
        <v>35</v>
      </c>
      <c r="C84">
        <f>VLOOKUP('1Q FEB2014 SERV'!$AA$5,Rubros!$A$1:$B$36,2,FALSE)</f>
        <v>24</v>
      </c>
      <c r="D84" s="66">
        <f>'1Q FEB2014 SERV'!AA88</f>
        <v>0</v>
      </c>
      <c r="E84" t="str">
        <f t="shared" si="1"/>
        <v>EXEC PA_IngresarRolEmpleado '0917569832',35,24,@fecha_pago,0,@tipo_pago;</v>
      </c>
    </row>
    <row r="85" spans="1:5">
      <c r="A85" t="str">
        <f>'1Q FEB2014 SERV'!C89</f>
        <v>1303569576</v>
      </c>
      <c r="B85">
        <f>VLOOKUP('1Q FEB2014 SERV'!D89,Departamentos!$A$1:$B$57,2,FALSE)</f>
        <v>35</v>
      </c>
      <c r="C85">
        <f>VLOOKUP('1Q FEB2014 SERV'!$AA$5,Rubros!$A$1:$B$36,2,FALSE)</f>
        <v>24</v>
      </c>
      <c r="D85" s="66">
        <f>'1Q FEB2014 SERV'!AA89</f>
        <v>0</v>
      </c>
      <c r="E85" t="str">
        <f t="shared" si="1"/>
        <v>EXEC PA_IngresarRolEmpleado '1303569576',35,24,@fecha_pago,0,@tipo_pago;</v>
      </c>
    </row>
    <row r="86" spans="1:5">
      <c r="A86" t="str">
        <f>'1Q FEB2014 SERV'!C90</f>
        <v>1303174336</v>
      </c>
      <c r="B86">
        <f>VLOOKUP('1Q FEB2014 SERV'!D90,Departamentos!$A$1:$B$57,2,FALSE)</f>
        <v>30</v>
      </c>
      <c r="C86">
        <f>VLOOKUP('1Q FEB2014 SERV'!$AA$5,Rubros!$A$1:$B$36,2,FALSE)</f>
        <v>24</v>
      </c>
      <c r="D86" s="66">
        <f>'1Q FEB2014 SERV'!AA90</f>
        <v>0</v>
      </c>
      <c r="E86" t="str">
        <f t="shared" si="1"/>
        <v>EXEC PA_IngresarRolEmpleado '1303174336',30,24,@fecha_pago,0,@tipo_pago;</v>
      </c>
    </row>
    <row r="87" spans="1:5">
      <c r="A87" t="str">
        <f>'1Q FEB2014 SERV'!C91</f>
        <v>1203166028</v>
      </c>
      <c r="B87">
        <f>VLOOKUP('1Q FEB2014 SERV'!D91,Departamentos!$A$1:$B$57,2,FALSE)</f>
        <v>32</v>
      </c>
      <c r="C87">
        <f>VLOOKUP('1Q FEB2014 SERV'!$AA$5,Rubros!$A$1:$B$36,2,FALSE)</f>
        <v>24</v>
      </c>
      <c r="D87" s="66">
        <f>'1Q FEB2014 SERV'!AA91</f>
        <v>0</v>
      </c>
      <c r="E87" t="str">
        <f t="shared" si="1"/>
        <v>EXEC PA_IngresarRolEmpleado '1203166028',32,24,@fecha_pago,0,@tipo_pago;</v>
      </c>
    </row>
    <row r="88" spans="1:5">
      <c r="A88" t="str">
        <f>'1Q FEB2014 SERV'!C92</f>
        <v>0920317781</v>
      </c>
      <c r="B88">
        <f>VLOOKUP('1Q FEB2014 SERV'!D92,Departamentos!$A$1:$B$57,2,FALSE)</f>
        <v>30</v>
      </c>
      <c r="C88">
        <f>VLOOKUP('1Q FEB2014 SERV'!$AA$5,Rubros!$A$1:$B$36,2,FALSE)</f>
        <v>24</v>
      </c>
      <c r="D88" s="66">
        <f>'1Q FEB2014 SERV'!AA92</f>
        <v>11.59</v>
      </c>
      <c r="E88" t="str">
        <f t="shared" si="1"/>
        <v>EXEC PA_IngresarRolEmpleado '0920317781',30,24,@fecha_pago,11.59,@tipo_pago;</v>
      </c>
    </row>
    <row r="89" spans="1:5">
      <c r="A89" t="str">
        <f>'1Q FEB2014 SERV'!C93</f>
        <v>0915852800</v>
      </c>
      <c r="B89">
        <f>VLOOKUP('1Q FEB2014 SERV'!D93,Departamentos!$A$1:$B$57,2,FALSE)</f>
        <v>35</v>
      </c>
      <c r="C89">
        <f>VLOOKUP('1Q FEB2014 SERV'!$AA$5,Rubros!$A$1:$B$36,2,FALSE)</f>
        <v>24</v>
      </c>
      <c r="D89" s="66">
        <f>'1Q FEB2014 SERV'!AA93</f>
        <v>0</v>
      </c>
      <c r="E89" t="str">
        <f t="shared" si="1"/>
        <v>EXEC PA_IngresarRolEmpleado '0915852800',35,24,@fecha_pago,0,@tipo_pago;</v>
      </c>
    </row>
    <row r="90" spans="1:5">
      <c r="A90" t="str">
        <f>'1Q FEB2014 SERV'!C94</f>
        <v>1301790075</v>
      </c>
      <c r="B90">
        <f>VLOOKUP('1Q FEB2014 SERV'!D94,Departamentos!$A$1:$B$57,2,FALSE)</f>
        <v>35</v>
      </c>
      <c r="C90">
        <f>VLOOKUP('1Q FEB2014 SERV'!$AA$5,Rubros!$A$1:$B$36,2,FALSE)</f>
        <v>24</v>
      </c>
      <c r="D90" s="66">
        <f>'1Q FEB2014 SERV'!AA94</f>
        <v>0</v>
      </c>
      <c r="E90" t="str">
        <f t="shared" si="1"/>
        <v>EXEC PA_IngresarRolEmpleado '1301790075',35,24,@fecha_pago,0,@tipo_pago;</v>
      </c>
    </row>
    <row r="91" spans="1:5">
      <c r="A91" t="str">
        <f>'1Q FEB2014 SERV'!C95</f>
        <v>0916018732</v>
      </c>
      <c r="B91">
        <f>VLOOKUP('1Q FEB2014 SERV'!D95,Departamentos!$A$1:$B$57,2,FALSE)</f>
        <v>34</v>
      </c>
      <c r="C91">
        <f>VLOOKUP('1Q FEB2014 SERV'!$AA$5,Rubros!$A$1:$B$36,2,FALSE)</f>
        <v>24</v>
      </c>
      <c r="D91" s="66">
        <f>'1Q FEB2014 SERV'!AA95</f>
        <v>0</v>
      </c>
      <c r="E91" t="str">
        <f t="shared" si="1"/>
        <v>EXEC PA_IngresarRolEmpleado '0916018732',34,24,@fecha_pago,0,@tipo_pago;</v>
      </c>
    </row>
    <row r="92" spans="1:5">
      <c r="A92" t="str">
        <f>'1Q FEB2014 SERV'!C96</f>
        <v>0908036726</v>
      </c>
      <c r="B92">
        <f>VLOOKUP('1Q FEB2014 SERV'!D96,Departamentos!$A$1:$B$57,2,FALSE)</f>
        <v>36</v>
      </c>
      <c r="C92">
        <f>VLOOKUP('1Q FEB2014 SERV'!$AA$5,Rubros!$A$1:$B$36,2,FALSE)</f>
        <v>24</v>
      </c>
      <c r="D92" s="66">
        <f>'1Q FEB2014 SERV'!AA96</f>
        <v>0</v>
      </c>
      <c r="E92" t="str">
        <f t="shared" si="1"/>
        <v>EXEC PA_IngresarRolEmpleado '0908036726',36,24,@fecha_pago,0,@tipo_pago;</v>
      </c>
    </row>
    <row r="93" spans="1:5">
      <c r="A93" t="str">
        <f>'1Q FEB2014 SERV'!C97</f>
        <v>0911488930</v>
      </c>
      <c r="B93">
        <f>VLOOKUP('1Q FEB2014 SERV'!D97,Departamentos!$A$1:$B$57,2,FALSE)</f>
        <v>30</v>
      </c>
      <c r="C93">
        <f>VLOOKUP('1Q FEB2014 SERV'!$AA$5,Rubros!$A$1:$B$36,2,FALSE)</f>
        <v>24</v>
      </c>
      <c r="D93" s="66">
        <f>'1Q FEB2014 SERV'!AA97</f>
        <v>0</v>
      </c>
      <c r="E93" t="str">
        <f t="shared" si="1"/>
        <v>EXEC PA_IngresarRolEmpleado '0911488930',30,24,@fecha_pago,0,@tipo_pago;</v>
      </c>
    </row>
    <row r="94" spans="1:5">
      <c r="A94" t="str">
        <f>'1Q FEB2014 SERV'!C98</f>
        <v>0907754113</v>
      </c>
      <c r="B94">
        <f>VLOOKUP('1Q FEB2014 SERV'!D98,Departamentos!$A$1:$B$57,2,FALSE)</f>
        <v>35</v>
      </c>
      <c r="C94">
        <f>VLOOKUP('1Q FEB2014 SERV'!$AA$5,Rubros!$A$1:$B$36,2,FALSE)</f>
        <v>24</v>
      </c>
      <c r="D94" s="66">
        <f>'1Q FEB2014 SERV'!AA98</f>
        <v>0</v>
      </c>
      <c r="E94" t="str">
        <f t="shared" si="1"/>
        <v>EXEC PA_IngresarRolEmpleado '0907754113',35,24,@fecha_pago,0,@tipo_pago;</v>
      </c>
    </row>
    <row r="95" spans="1:5">
      <c r="A95" t="str">
        <f>'1Q FEB2014 SERV'!C99</f>
        <v>0915264980</v>
      </c>
      <c r="B95">
        <f>VLOOKUP('1Q FEB2014 SERV'!D99,Departamentos!$A$1:$B$57,2,FALSE)</f>
        <v>30</v>
      </c>
      <c r="C95">
        <f>VLOOKUP('1Q FEB2014 SERV'!$AA$5,Rubros!$A$1:$B$36,2,FALSE)</f>
        <v>24</v>
      </c>
      <c r="D95" s="66">
        <f>'1Q FEB2014 SERV'!AA99</f>
        <v>15.35</v>
      </c>
      <c r="E95" t="str">
        <f t="shared" si="1"/>
        <v>EXEC PA_IngresarRolEmpleado '0915264980',30,24,@fecha_pago,15.35,@tipo_pago;</v>
      </c>
    </row>
    <row r="96" spans="1:5">
      <c r="A96" t="str">
        <f>'1Q FEB2014 SERV'!C100</f>
        <v>0913904009</v>
      </c>
      <c r="B96">
        <f>VLOOKUP('1Q FEB2014 SERV'!D100,Departamentos!$A$1:$B$57,2,FALSE)</f>
        <v>35</v>
      </c>
      <c r="C96">
        <f>VLOOKUP('1Q FEB2014 SERV'!$AA$5,Rubros!$A$1:$B$36,2,FALSE)</f>
        <v>24</v>
      </c>
      <c r="D96" s="66">
        <f>'1Q FEB2014 SERV'!AA100</f>
        <v>0</v>
      </c>
      <c r="E96" t="str">
        <f t="shared" si="1"/>
        <v>EXEC PA_IngresarRolEmpleado '0913904009',35,24,@fecha_pago,0,@tipo_pago;</v>
      </c>
    </row>
    <row r="97" spans="1:5">
      <c r="A97" t="str">
        <f>'1Q FEB2014 SERV'!C101</f>
        <v>0905232914</v>
      </c>
      <c r="B97">
        <f>VLOOKUP('1Q FEB2014 SERV'!D101,Departamentos!$A$1:$B$57,2,FALSE)</f>
        <v>35</v>
      </c>
      <c r="C97">
        <f>VLOOKUP('1Q FEB2014 SERV'!$AA$5,Rubros!$A$1:$B$36,2,FALSE)</f>
        <v>24</v>
      </c>
      <c r="D97" s="66">
        <f>'1Q FEB2014 SERV'!AA101</f>
        <v>0</v>
      </c>
      <c r="E97" t="str">
        <f t="shared" si="1"/>
        <v>EXEC PA_IngresarRolEmpleado '0905232914',35,24,@fecha_pago,0,@tipo_pago;</v>
      </c>
    </row>
    <row r="98" spans="1:5">
      <c r="A98" t="str">
        <f>'1Q FEB2014 SERV'!C102</f>
        <v>0914633946</v>
      </c>
      <c r="B98">
        <f>VLOOKUP('1Q FEB2014 SERV'!D102,Departamentos!$A$1:$B$57,2,FALSE)</f>
        <v>30</v>
      </c>
      <c r="C98">
        <f>VLOOKUP('1Q FEB2014 SERV'!$AA$5,Rubros!$A$1:$B$36,2,FALSE)</f>
        <v>24</v>
      </c>
      <c r="D98" s="66">
        <f>'1Q FEB2014 SERV'!AA102</f>
        <v>0</v>
      </c>
      <c r="E98" t="str">
        <f t="shared" si="1"/>
        <v>EXEC PA_IngresarRolEmpleado '0914633946',30,24,@fecha_pago,0,@tipo_pago;</v>
      </c>
    </row>
    <row r="99" spans="1:5">
      <c r="A99" t="str">
        <f>'1Q FEB2014 SERV'!C103</f>
        <v>0915315923</v>
      </c>
      <c r="B99">
        <f>VLOOKUP('1Q FEB2014 SERV'!D103,Departamentos!$A$1:$B$57,2,FALSE)</f>
        <v>32</v>
      </c>
      <c r="C99">
        <f>VLOOKUP('1Q FEB2014 SERV'!$AA$5,Rubros!$A$1:$B$36,2,FALSE)</f>
        <v>24</v>
      </c>
      <c r="D99" s="66">
        <f>'1Q FEB2014 SERV'!AA103</f>
        <v>0</v>
      </c>
      <c r="E99" t="str">
        <f t="shared" si="1"/>
        <v>EXEC PA_IngresarRolEmpleado '0915315923',32,24,@fecha_pago,0,@tipo_pago;</v>
      </c>
    </row>
    <row r="100" spans="1:5">
      <c r="A100" t="str">
        <f>'1Q FEB2014 SERV'!C104</f>
        <v>0802143636</v>
      </c>
      <c r="B100">
        <f>VLOOKUP('1Q FEB2014 SERV'!D104,Departamentos!$A$1:$B$57,2,FALSE)</f>
        <v>32</v>
      </c>
      <c r="C100">
        <f>VLOOKUP('1Q FEB2014 SERV'!$AA$5,Rubros!$A$1:$B$36,2,FALSE)</f>
        <v>24</v>
      </c>
      <c r="D100" s="66">
        <f>'1Q FEB2014 SERV'!AA104</f>
        <v>0</v>
      </c>
      <c r="E100" t="str">
        <f t="shared" si="1"/>
        <v>EXEC PA_IngresarRolEmpleado '0802143636',32,24,@fecha_pago,0,@tipo_pago;</v>
      </c>
    </row>
    <row r="101" spans="1:5">
      <c r="A101" t="str">
        <f>'1Q FEB2014 SERV'!C105</f>
        <v>0914148028</v>
      </c>
      <c r="B101">
        <f>VLOOKUP('1Q FEB2014 SERV'!D105,Departamentos!$A$1:$B$57,2,FALSE)</f>
        <v>30</v>
      </c>
      <c r="C101">
        <f>VLOOKUP('1Q FEB2014 SERV'!$AA$5,Rubros!$A$1:$B$36,2,FALSE)</f>
        <v>24</v>
      </c>
      <c r="D101" s="66">
        <f>'1Q FEB2014 SERV'!AA105</f>
        <v>0</v>
      </c>
      <c r="E101" t="str">
        <f t="shared" si="1"/>
        <v>EXEC PA_IngresarRolEmpleado '0914148028',30,24,@fecha_pago,0,@tipo_pago;</v>
      </c>
    </row>
    <row r="102" spans="1:5">
      <c r="A102" t="str">
        <f>'1Q FEB2014 SERV'!C106</f>
        <v>1204311490</v>
      </c>
      <c r="B102">
        <f>VLOOKUP('1Q FEB2014 SERV'!D106,Departamentos!$A$1:$B$57,2,FALSE)</f>
        <v>30</v>
      </c>
      <c r="C102">
        <f>VLOOKUP('1Q FEB2014 SERV'!$AA$5,Rubros!$A$1:$B$36,2,FALSE)</f>
        <v>24</v>
      </c>
      <c r="D102" s="66">
        <f>'1Q FEB2014 SERV'!AA106</f>
        <v>0</v>
      </c>
      <c r="E102" t="str">
        <f t="shared" si="1"/>
        <v>EXEC PA_IngresarRolEmpleado '1204311490',30,24,@fecha_pago,0,@tipo_pago;</v>
      </c>
    </row>
    <row r="103" spans="1:5">
      <c r="A103" t="str">
        <f>'1Q FEB2014 SERV'!C107</f>
        <v>0911998961</v>
      </c>
      <c r="B103">
        <f>VLOOKUP('1Q FEB2014 SERV'!D107,Departamentos!$A$1:$B$57,2,FALSE)</f>
        <v>32</v>
      </c>
      <c r="C103">
        <f>VLOOKUP('1Q FEB2014 SERV'!$AA$5,Rubros!$A$1:$B$36,2,FALSE)</f>
        <v>24</v>
      </c>
      <c r="D103" s="66">
        <f>'1Q FEB2014 SERV'!AA107</f>
        <v>0</v>
      </c>
      <c r="E103" t="str">
        <f t="shared" si="1"/>
        <v>EXEC PA_IngresarRolEmpleado '0911998961',32,24,@fecha_pago,0,@tipo_pago;</v>
      </c>
    </row>
    <row r="104" spans="1:5">
      <c r="A104" t="str">
        <f>'1Q FEB2014 SERV'!C108</f>
        <v>0914470794</v>
      </c>
      <c r="B104">
        <f>VLOOKUP('1Q FEB2014 SERV'!D108,Departamentos!$A$1:$B$57,2,FALSE)</f>
        <v>32</v>
      </c>
      <c r="C104">
        <f>VLOOKUP('1Q FEB2014 SERV'!$AA$5,Rubros!$A$1:$B$36,2,FALSE)</f>
        <v>24</v>
      </c>
      <c r="D104" s="66">
        <f>'1Q FEB2014 SERV'!AA108</f>
        <v>0</v>
      </c>
      <c r="E104" t="str">
        <f t="shared" si="1"/>
        <v>EXEC PA_IngresarRolEmpleado '0914470794',32,24,@fecha_pago,0,@tipo_pago;</v>
      </c>
    </row>
    <row r="105" spans="1:5">
      <c r="A105" t="str">
        <f>'1Q FEB2014 SERV'!C109</f>
        <v>0905573226</v>
      </c>
      <c r="B105">
        <f>VLOOKUP('1Q FEB2014 SERV'!D109,Departamentos!$A$1:$B$57,2,FALSE)</f>
        <v>32</v>
      </c>
      <c r="C105">
        <f>VLOOKUP('1Q FEB2014 SERV'!$AA$5,Rubros!$A$1:$B$36,2,FALSE)</f>
        <v>24</v>
      </c>
      <c r="D105" s="66">
        <f>'1Q FEB2014 SERV'!AA109</f>
        <v>0</v>
      </c>
      <c r="E105" t="str">
        <f t="shared" si="1"/>
        <v>EXEC PA_IngresarRolEmpleado '0905573226',32,24,@fecha_pago,0,@tipo_pago;</v>
      </c>
    </row>
    <row r="106" spans="1:5">
      <c r="A106" t="str">
        <f>'1Q FEB2014 SERV'!C110</f>
        <v>0700894876</v>
      </c>
      <c r="B106">
        <f>VLOOKUP('1Q FEB2014 SERV'!D110,Departamentos!$A$1:$B$57,2,FALSE)</f>
        <v>21</v>
      </c>
      <c r="C106">
        <f>VLOOKUP('1Q FEB2014 SERV'!$AA$5,Rubros!$A$1:$B$36,2,FALSE)</f>
        <v>24</v>
      </c>
      <c r="D106" s="66">
        <f>'1Q FEB2014 SERV'!AA110</f>
        <v>17.05</v>
      </c>
      <c r="E106" t="str">
        <f t="shared" si="1"/>
        <v>EXEC PA_IngresarRolEmpleado '0700894876',21,24,@fecha_pago,17.05,@tipo_pago;</v>
      </c>
    </row>
    <row r="107" spans="1:5">
      <c r="A107" t="str">
        <f>'1Q FEB2014 SERV'!C111</f>
        <v>0901918623</v>
      </c>
      <c r="B107">
        <f>VLOOKUP('1Q FEB2014 SERV'!D111,Departamentos!$A$1:$B$57,2,FALSE)</f>
        <v>30</v>
      </c>
      <c r="C107">
        <f>VLOOKUP('1Q FEB2014 SERV'!$AA$5,Rubros!$A$1:$B$36,2,FALSE)</f>
        <v>24</v>
      </c>
      <c r="D107" s="66">
        <f>'1Q FEB2014 SERV'!AA111</f>
        <v>0</v>
      </c>
      <c r="E107" t="str">
        <f t="shared" si="1"/>
        <v>EXEC PA_IngresarRolEmpleado '0901918623',30,24,@fecha_pago,0,@tipo_pago;</v>
      </c>
    </row>
    <row r="108" spans="1:5">
      <c r="A108" t="str">
        <f>'1Q FEB2014 SERV'!C112</f>
        <v>0908698905</v>
      </c>
      <c r="B108">
        <f>VLOOKUP('1Q FEB2014 SERV'!D112,Departamentos!$A$1:$B$57,2,FALSE)</f>
        <v>39</v>
      </c>
      <c r="C108">
        <f>VLOOKUP('1Q FEB2014 SERV'!$AA$5,Rubros!$A$1:$B$36,2,FALSE)</f>
        <v>24</v>
      </c>
      <c r="D108" s="66">
        <f>'1Q FEB2014 SERV'!AA112</f>
        <v>0</v>
      </c>
      <c r="E108" t="str">
        <f t="shared" si="1"/>
        <v>EXEC PA_IngresarRolEmpleado '0908698905',39,24,@fecha_pago,0,@tipo_pago;</v>
      </c>
    </row>
    <row r="109" spans="1:5">
      <c r="A109" t="str">
        <f>'1Q FEB2014 SERV'!C113</f>
        <v>0914200431</v>
      </c>
      <c r="B109">
        <f>VLOOKUP('1Q FEB2014 SERV'!D113,Departamentos!$A$1:$B$57,2,FALSE)</f>
        <v>35</v>
      </c>
      <c r="C109">
        <f>VLOOKUP('1Q FEB2014 SERV'!$AA$5,Rubros!$A$1:$B$36,2,FALSE)</f>
        <v>24</v>
      </c>
      <c r="D109" s="66">
        <f>'1Q FEB2014 SERV'!AA113</f>
        <v>0</v>
      </c>
      <c r="E109" t="str">
        <f t="shared" si="1"/>
        <v>EXEC PA_IngresarRolEmpleado '0914200431',35,24,@fecha_pago,0,@tipo_pago;</v>
      </c>
    </row>
    <row r="110" spans="1:5">
      <c r="A110" t="str">
        <f>'1Q FEB2014 SERV'!C114</f>
        <v>0912937398</v>
      </c>
      <c r="B110">
        <f>VLOOKUP('1Q FEB2014 SERV'!D114,Departamentos!$A$1:$B$57,2,FALSE)</f>
        <v>32</v>
      </c>
      <c r="C110">
        <f>VLOOKUP('1Q FEB2014 SERV'!$AA$5,Rubros!$A$1:$B$36,2,FALSE)</f>
        <v>24</v>
      </c>
      <c r="D110" s="66">
        <f>'1Q FEB2014 SERV'!AA114</f>
        <v>0</v>
      </c>
      <c r="E110" t="str">
        <f t="shared" si="1"/>
        <v>EXEC PA_IngresarRolEmpleado '0912937398',32,24,@fecha_pago,0,@tipo_pago;</v>
      </c>
    </row>
    <row r="111" spans="1:5">
      <c r="A111" t="str">
        <f>'1Q FEB2014 SERV'!C115</f>
        <v>0917466815</v>
      </c>
      <c r="B111">
        <f>VLOOKUP('1Q FEB2014 SERV'!D115,Departamentos!$A$1:$B$57,2,FALSE)</f>
        <v>30</v>
      </c>
      <c r="C111">
        <f>VLOOKUP('1Q FEB2014 SERV'!$AA$5,Rubros!$A$1:$B$36,2,FALSE)</f>
        <v>24</v>
      </c>
      <c r="D111" s="66">
        <f>'1Q FEB2014 SERV'!AA115</f>
        <v>0</v>
      </c>
      <c r="E111" t="str">
        <f t="shared" si="1"/>
        <v>EXEC PA_IngresarRolEmpleado '0917466815',30,24,@fecha_pago,0,@tipo_pago;</v>
      </c>
    </row>
    <row r="112" spans="1:5">
      <c r="A112" t="str">
        <f>'1Q FEB2014 SERV'!C116</f>
        <v>0921457594</v>
      </c>
      <c r="B112">
        <f>VLOOKUP('1Q FEB2014 SERV'!D116,Departamentos!$A$1:$B$57,2,FALSE)</f>
        <v>30</v>
      </c>
      <c r="C112">
        <f>VLOOKUP('1Q FEB2014 SERV'!$AA$5,Rubros!$A$1:$B$36,2,FALSE)</f>
        <v>24</v>
      </c>
      <c r="D112" s="66">
        <f>'1Q FEB2014 SERV'!AA116</f>
        <v>0</v>
      </c>
      <c r="E112" t="str">
        <f t="shared" si="1"/>
        <v>EXEC PA_IngresarRolEmpleado '0921457594',30,24,@fecha_pago,0,@tipo_pago;</v>
      </c>
    </row>
    <row r="113" spans="1:5">
      <c r="A113" t="str">
        <f>'1Q FEB2014 SERV'!C117</f>
        <v>0911966414</v>
      </c>
      <c r="B113">
        <f>VLOOKUP('1Q FEB2014 SERV'!D117,Departamentos!$A$1:$B$57,2,FALSE)</f>
        <v>32</v>
      </c>
      <c r="C113">
        <f>VLOOKUP('1Q FEB2014 SERV'!$AA$5,Rubros!$A$1:$B$36,2,FALSE)</f>
        <v>24</v>
      </c>
      <c r="D113" s="66">
        <f>'1Q FEB2014 SERV'!AA117</f>
        <v>0</v>
      </c>
      <c r="E113" t="str">
        <f t="shared" si="1"/>
        <v>EXEC PA_IngresarRolEmpleado '0911966414',32,24,@fecha_pago,0,@tipo_pago;</v>
      </c>
    </row>
    <row r="114" spans="1:5">
      <c r="A114" t="str">
        <f>'1Q FEB2014 SERV'!C118</f>
        <v>1200623252</v>
      </c>
      <c r="B114">
        <f>VLOOKUP('1Q FEB2014 SERV'!D118,Departamentos!$A$1:$B$57,2,FALSE)</f>
        <v>38</v>
      </c>
      <c r="C114">
        <f>VLOOKUP('1Q FEB2014 SERV'!$AA$5,Rubros!$A$1:$B$36,2,FALSE)</f>
        <v>24</v>
      </c>
      <c r="D114" s="66">
        <f>'1Q FEB2014 SERV'!AA118</f>
        <v>0</v>
      </c>
      <c r="E114" t="str">
        <f t="shared" si="1"/>
        <v>EXEC PA_IngresarRolEmpleado '1200623252',38,24,@fecha_pago,0,@tipo_pago;</v>
      </c>
    </row>
    <row r="115" spans="1:5">
      <c r="A115" t="str">
        <f>'1Q FEB2014 SERV'!C119</f>
        <v>0921491155</v>
      </c>
      <c r="B115">
        <f>VLOOKUP('1Q FEB2014 SERV'!D119,Departamentos!$A$1:$B$57,2,FALSE)</f>
        <v>30</v>
      </c>
      <c r="C115">
        <f>VLOOKUP('1Q FEB2014 SERV'!$AA$5,Rubros!$A$1:$B$36,2,FALSE)</f>
        <v>24</v>
      </c>
      <c r="D115" s="66">
        <f>'1Q FEB2014 SERV'!AA119</f>
        <v>0</v>
      </c>
      <c r="E115" t="str">
        <f t="shared" si="1"/>
        <v>EXEC PA_IngresarRolEmpleado '0921491155',30,24,@fecha_pago,0,@tipo_pago;</v>
      </c>
    </row>
    <row r="116" spans="1:5">
      <c r="A116" t="str">
        <f>'1Q FEB2014 SERV'!C120</f>
        <v>0906452537</v>
      </c>
      <c r="B116">
        <f>VLOOKUP('1Q FEB2014 SERV'!D120,Departamentos!$A$1:$B$57,2,FALSE)</f>
        <v>34</v>
      </c>
      <c r="C116">
        <f>VLOOKUP('1Q FEB2014 SERV'!$AA$5,Rubros!$A$1:$B$36,2,FALSE)</f>
        <v>24</v>
      </c>
      <c r="D116" s="66">
        <f>'1Q FEB2014 SERV'!AA120</f>
        <v>0</v>
      </c>
      <c r="E116" t="str">
        <f t="shared" si="1"/>
        <v>EXEC PA_IngresarRolEmpleado '0906452537',34,24,@fecha_pago,0,@tipo_pago;</v>
      </c>
    </row>
    <row r="117" spans="1:5">
      <c r="A117" t="str">
        <f>'1Q FEB2014 SERV'!C121</f>
        <v>0910858554</v>
      </c>
      <c r="B117">
        <f>VLOOKUP('1Q FEB2014 SERV'!D121,Departamentos!$A$1:$B$57,2,FALSE)</f>
        <v>32</v>
      </c>
      <c r="C117">
        <f>VLOOKUP('1Q FEB2014 SERV'!$AA$5,Rubros!$A$1:$B$36,2,FALSE)</f>
        <v>24</v>
      </c>
      <c r="D117" s="66">
        <f>'1Q FEB2014 SERV'!AA121</f>
        <v>0</v>
      </c>
      <c r="E117" t="str">
        <f t="shared" si="1"/>
        <v>EXEC PA_IngresarRolEmpleado '0910858554',32,24,@fecha_pago,0,@tipo_pago;</v>
      </c>
    </row>
    <row r="118" spans="1:5">
      <c r="A118" t="str">
        <f>'1Q FEB2014 SERV'!C122</f>
        <v>0906372065</v>
      </c>
      <c r="B118">
        <f>VLOOKUP('1Q FEB2014 SERV'!D122,Departamentos!$A$1:$B$57,2,FALSE)</f>
        <v>30</v>
      </c>
      <c r="C118">
        <f>VLOOKUP('1Q FEB2014 SERV'!$AA$5,Rubros!$A$1:$B$36,2,FALSE)</f>
        <v>24</v>
      </c>
      <c r="D118" s="66">
        <f>'1Q FEB2014 SERV'!AA122</f>
        <v>0</v>
      </c>
      <c r="E118" t="str">
        <f t="shared" si="1"/>
        <v>EXEC PA_IngresarRolEmpleado '0906372065',30,24,@fecha_pago,0,@tipo_pago;</v>
      </c>
    </row>
    <row r="119" spans="1:5">
      <c r="A119" t="str">
        <f>'1Q FEB2014 SERV'!C123</f>
        <v>0924867294</v>
      </c>
      <c r="B119">
        <f>VLOOKUP('1Q FEB2014 SERV'!D123,Departamentos!$A$1:$B$57,2,FALSE)</f>
        <v>30</v>
      </c>
      <c r="C119">
        <f>VLOOKUP('1Q FEB2014 SERV'!$AA$5,Rubros!$A$1:$B$36,2,FALSE)</f>
        <v>24</v>
      </c>
      <c r="D119" s="66">
        <f>'1Q FEB2014 SERV'!AA123</f>
        <v>0</v>
      </c>
      <c r="E119" t="str">
        <f t="shared" si="1"/>
        <v>EXEC PA_IngresarRolEmpleado '0924867294',30,24,@fecha_pago,0,@tipo_pago;</v>
      </c>
    </row>
    <row r="120" spans="1:5">
      <c r="A120" t="str">
        <f>'1Q FEB2014 SERV'!C124</f>
        <v>0914078654</v>
      </c>
      <c r="B120">
        <f>VLOOKUP('1Q FEB2014 SERV'!D124,Departamentos!$A$1:$B$57,2,FALSE)</f>
        <v>21</v>
      </c>
      <c r="C120">
        <f>VLOOKUP('1Q FEB2014 SERV'!$AA$5,Rubros!$A$1:$B$36,2,FALSE)</f>
        <v>24</v>
      </c>
      <c r="D120" s="66">
        <f>'1Q FEB2014 SERV'!AA124</f>
        <v>0</v>
      </c>
      <c r="E120" t="str">
        <f t="shared" si="1"/>
        <v>EXEC PA_IngresarRolEmpleado '0914078654',21,24,@fecha_pago,0,@tipo_pago;</v>
      </c>
    </row>
    <row r="121" spans="1:5">
      <c r="A121" t="str">
        <f>'1Q FEB2014 SERV'!C125</f>
        <v>0910947282</v>
      </c>
      <c r="B121">
        <f>VLOOKUP('1Q FEB2014 SERV'!D125,Departamentos!$A$1:$B$57,2,FALSE)</f>
        <v>35</v>
      </c>
      <c r="C121">
        <f>VLOOKUP('1Q FEB2014 SERV'!$AA$5,Rubros!$A$1:$B$36,2,FALSE)</f>
        <v>24</v>
      </c>
      <c r="D121" s="66">
        <f>'1Q FEB2014 SERV'!AA125</f>
        <v>0</v>
      </c>
      <c r="E121" t="str">
        <f t="shared" si="1"/>
        <v>EXEC PA_IngresarRolEmpleado '0910947282',35,24,@fecha_pago,0,@tipo_pago;</v>
      </c>
    </row>
    <row r="122" spans="1:5">
      <c r="A122" t="str">
        <f>'1Q FEB2014 SERV'!C126</f>
        <v>1302173453</v>
      </c>
      <c r="B122">
        <f>VLOOKUP('1Q FEB2014 SERV'!D126,Departamentos!$A$1:$B$57,2,FALSE)</f>
        <v>30</v>
      </c>
      <c r="C122">
        <f>VLOOKUP('1Q FEB2014 SERV'!$AA$5,Rubros!$A$1:$B$36,2,FALSE)</f>
        <v>24</v>
      </c>
      <c r="D122" s="66">
        <f>'1Q FEB2014 SERV'!AA126</f>
        <v>0</v>
      </c>
      <c r="E122" t="str">
        <f t="shared" si="1"/>
        <v>EXEC PA_IngresarRolEmpleado '1302173453',30,24,@fecha_pago,0,@tipo_pago;</v>
      </c>
    </row>
    <row r="123" spans="1:5">
      <c r="A123" t="str">
        <f>'1Q FEB2014 SERV'!C127</f>
        <v>0911192110</v>
      </c>
      <c r="B123">
        <f>VLOOKUP('1Q FEB2014 SERV'!D127,Departamentos!$A$1:$B$57,2,FALSE)</f>
        <v>35</v>
      </c>
      <c r="C123">
        <f>VLOOKUP('1Q FEB2014 SERV'!$AA$5,Rubros!$A$1:$B$36,2,FALSE)</f>
        <v>24</v>
      </c>
      <c r="D123" s="66">
        <f>'1Q FEB2014 SERV'!AA127</f>
        <v>0</v>
      </c>
      <c r="E123" t="str">
        <f t="shared" si="1"/>
        <v>EXEC PA_IngresarRolEmpleado '0911192110',35,24,@fecha_pago,0,@tipo_pago;</v>
      </c>
    </row>
    <row r="124" spans="1:5">
      <c r="A124" t="str">
        <f>'1Q FEB2014 SERV'!C128</f>
        <v>1307427698</v>
      </c>
      <c r="B124">
        <f>VLOOKUP('1Q FEB2014 SERV'!D128,Departamentos!$A$1:$B$57,2,FALSE)</f>
        <v>30</v>
      </c>
      <c r="C124">
        <f>VLOOKUP('1Q FEB2014 SERV'!$AA$5,Rubros!$A$1:$B$36,2,FALSE)</f>
        <v>24</v>
      </c>
      <c r="D124" s="66">
        <f>'1Q FEB2014 SERV'!AA128</f>
        <v>0</v>
      </c>
      <c r="E124" t="str">
        <f t="shared" si="1"/>
        <v>EXEC PA_IngresarRolEmpleado '1307427698',30,24,@fecha_pago,0,@tipo_pago;</v>
      </c>
    </row>
    <row r="125" spans="1:5">
      <c r="A125" t="str">
        <f>'1Q FEB2014 SERV'!C129</f>
        <v>0909066441</v>
      </c>
      <c r="B125">
        <f>VLOOKUP('1Q FEB2014 SERV'!D129,Departamentos!$A$1:$B$57,2,FALSE)</f>
        <v>35</v>
      </c>
      <c r="C125">
        <f>VLOOKUP('1Q FEB2014 SERV'!$AA$5,Rubros!$A$1:$B$36,2,FALSE)</f>
        <v>24</v>
      </c>
      <c r="D125" s="66">
        <f>'1Q FEB2014 SERV'!AA129</f>
        <v>0</v>
      </c>
      <c r="E125" t="str">
        <f t="shared" si="1"/>
        <v>EXEC PA_IngresarRolEmpleado '0909066441',35,24,@fecha_pago,0,@tipo_pago;</v>
      </c>
    </row>
    <row r="126" spans="1:5">
      <c r="A126" t="str">
        <f>'1Q FEB2014 SERV'!C130</f>
        <v>0903830057</v>
      </c>
      <c r="B126">
        <f>VLOOKUP('1Q FEB2014 SERV'!D130,Departamentos!$A$1:$B$57,2,FALSE)</f>
        <v>38</v>
      </c>
      <c r="C126">
        <f>VLOOKUP('1Q FEB2014 SERV'!$AA$5,Rubros!$A$1:$B$36,2,FALSE)</f>
        <v>24</v>
      </c>
      <c r="D126" s="66">
        <f>'1Q FEB2014 SERV'!AA130</f>
        <v>0</v>
      </c>
      <c r="E126" t="str">
        <f t="shared" si="1"/>
        <v>EXEC PA_IngresarRolEmpleado '0903830057',38,24,@fecha_pago,0,@tipo_pago;</v>
      </c>
    </row>
    <row r="127" spans="1:5">
      <c r="A127" t="str">
        <f>'1Q FEB2014 SERV'!C131</f>
        <v>0930968698</v>
      </c>
      <c r="B127">
        <f>VLOOKUP('1Q FEB2014 SERV'!D131,Departamentos!$A$1:$B$57,2,FALSE)</f>
        <v>32</v>
      </c>
      <c r="C127">
        <f>VLOOKUP('1Q FEB2014 SERV'!$AA$5,Rubros!$A$1:$B$36,2,FALSE)</f>
        <v>24</v>
      </c>
      <c r="D127" s="66">
        <f>'1Q FEB2014 SERV'!AA131</f>
        <v>0</v>
      </c>
      <c r="E127" t="str">
        <f t="shared" si="1"/>
        <v>EXEC PA_IngresarRolEmpleado '0930968698',32,24,@fecha_pago,0,@tipo_pago;</v>
      </c>
    </row>
    <row r="128" spans="1:5">
      <c r="A128" t="str">
        <f>'1Q FEB2014 SERV'!C132</f>
        <v>0914868476</v>
      </c>
      <c r="B128">
        <f>VLOOKUP('1Q FEB2014 SERV'!D132,Departamentos!$A$1:$B$57,2,FALSE)</f>
        <v>30</v>
      </c>
      <c r="C128">
        <f>VLOOKUP('1Q FEB2014 SERV'!$AA$5,Rubros!$A$1:$B$36,2,FALSE)</f>
        <v>24</v>
      </c>
      <c r="D128" s="66">
        <f>'1Q FEB2014 SERV'!AA132</f>
        <v>0</v>
      </c>
      <c r="E128" t="str">
        <f t="shared" si="1"/>
        <v>EXEC PA_IngresarRolEmpleado '0914868476',30,24,@fecha_pago,0,@tipo_pago;</v>
      </c>
    </row>
    <row r="129" spans="1:5">
      <c r="A129" t="str">
        <f>'1Q FEB2014 SERV'!C133</f>
        <v>1307322089</v>
      </c>
      <c r="B129">
        <f>VLOOKUP('1Q FEB2014 SERV'!D133,Departamentos!$A$1:$B$57,2,FALSE)</f>
        <v>32</v>
      </c>
      <c r="C129">
        <f>VLOOKUP('1Q FEB2014 SERV'!$AA$5,Rubros!$A$1:$B$36,2,FALSE)</f>
        <v>24</v>
      </c>
      <c r="D129" s="66">
        <f>'1Q FEB2014 SERV'!AA133</f>
        <v>0</v>
      </c>
      <c r="E129" t="str">
        <f t="shared" si="1"/>
        <v>EXEC PA_IngresarRolEmpleado '1307322089',32,24,@fecha_pago,0,@tipo_pago;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1Q FEB2014 SERV</vt:lpstr>
      <vt:lpstr>Departamentos</vt:lpstr>
      <vt:lpstr>Rubros</vt:lpstr>
      <vt:lpstr>SP</vt:lpstr>
      <vt:lpstr>'1Q FEB2014 SERV'!Área_de_impresión</vt:lpstr>
      <vt:lpstr>'1Q FEB2014 SERV'!Títulos_a_imprimir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E. Chalen Carriel</dc:creator>
  <cp:lastModifiedBy>luis</cp:lastModifiedBy>
  <dcterms:created xsi:type="dcterms:W3CDTF">2014-02-27T15:28:00Z</dcterms:created>
  <dcterms:modified xsi:type="dcterms:W3CDTF">2014-03-10T15:08:45Z</dcterms:modified>
</cp:coreProperties>
</file>