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https://d.docs.live.net/46d724dfedaf0697/Documents/01 - Descomplica/08 - Projeto de Extensão/Projeto Extensão 01 - MS Excel/Projeto 01/"/>
    </mc:Choice>
  </mc:AlternateContent>
  <xr:revisionPtr revIDLastSave="90" documentId="8_{297274AF-F613-4738-ACB8-C0C5A8612BC9}" xr6:coauthVersionLast="47" xr6:coauthVersionMax="47" xr10:uidLastSave="{3D992109-87BF-4818-951D-63C7E14683AD}"/>
  <bookViews>
    <workbookView xWindow="-108" yWindow="-108" windowWidth="23256" windowHeight="12456" activeTab="3" xr2:uid="{00000000-000D-0000-FFFF-FFFF00000000}"/>
  </bookViews>
  <sheets>
    <sheet name="DADOS_LIMPOS" sheetId="1" r:id="rId1"/>
    <sheet name="DADOS" sheetId="2" r:id="rId2"/>
    <sheet name="TABELA_DINAMICA" sheetId="5" r:id="rId3"/>
    <sheet name="DASHBOARD" sheetId="4" r:id="rId4"/>
  </sheets>
  <definedNames>
    <definedName name="_xlchart.v1.4" hidden="1">TABELA_DINAMICA!$J$29:$J$40</definedName>
    <definedName name="_xlchart.v1.5" hidden="1">TABELA_DINAMICA!$K$29:$K$40</definedName>
    <definedName name="_xlchart.v5.0" hidden="1">TABELA_DINAMICA!$H$19</definedName>
    <definedName name="_xlchart.v5.1" hidden="1">TABELA_DINAMICA!$H$20:$H$22</definedName>
    <definedName name="_xlchart.v5.2" hidden="1">TABELA_DINAMICA!$I$19</definedName>
    <definedName name="_xlchart.v5.3" hidden="1">TABELA_DINAMICA!$I$20:$I$22</definedName>
    <definedName name="Slicer_Months__SELL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5" l="1"/>
  <c r="H21" i="5"/>
  <c r="H20" i="5"/>
  <c r="J29" i="5"/>
  <c r="J30" i="5"/>
  <c r="J31" i="5"/>
  <c r="J32" i="5"/>
  <c r="J33" i="5"/>
  <c r="J34" i="5"/>
  <c r="J35" i="5"/>
  <c r="J36" i="5"/>
  <c r="J37" i="5"/>
  <c r="J38" i="5"/>
  <c r="J39" i="5"/>
  <c r="J40" i="5"/>
  <c r="I7" i="5"/>
  <c r="I6" i="5"/>
  <c r="I5" i="5"/>
  <c r="I4" i="5"/>
  <c r="C28" i="5"/>
  <c r="D27" i="5"/>
  <c r="D26" i="5"/>
  <c r="C27" i="5"/>
  <c r="C26" i="5"/>
  <c r="D19" i="5"/>
  <c r="D18" i="5"/>
  <c r="D17" i="5"/>
  <c r="D16" i="5"/>
  <c r="D15" i="5"/>
  <c r="D14" i="5"/>
  <c r="D13" i="5"/>
  <c r="C19" i="5"/>
  <c r="C18" i="5"/>
  <c r="C17" i="5"/>
  <c r="C16" i="5"/>
  <c r="C15" i="5"/>
  <c r="C14" i="5"/>
  <c r="C13" i="5"/>
  <c r="I22" i="5"/>
  <c r="I21" i="5"/>
  <c r="I20" i="5"/>
  <c r="K40" i="5"/>
  <c r="K39" i="5"/>
  <c r="K38" i="5"/>
  <c r="K37" i="5"/>
  <c r="K36" i="5"/>
  <c r="K35" i="5"/>
  <c r="K34" i="5"/>
  <c r="K33" i="5"/>
  <c r="K32" i="5"/>
  <c r="K31" i="5"/>
  <c r="K30" i="5"/>
  <c r="K29" i="5"/>
  <c r="H7" i="5"/>
  <c r="H6" i="5"/>
  <c r="H5" i="5"/>
  <c r="H4" i="5"/>
  <c r="D28" i="5"/>
  <c r="J4" i="5" l="1"/>
  <c r="J5" i="5"/>
  <c r="J6" i="5"/>
  <c r="J7" i="5"/>
</calcChain>
</file>

<file path=xl/sharedStrings.xml><?xml version="1.0" encoding="utf-8"?>
<sst xmlns="http://schemas.openxmlformats.org/spreadsheetml/2006/main" count="22510" uniqueCount="1316">
  <si>
    <t>MATERIAL_ID</t>
  </si>
  <si>
    <t>MATERIAL_NAME</t>
  </si>
  <si>
    <t>MATERIAL_TYPE</t>
  </si>
  <si>
    <t>MATERIAL_COLOR</t>
  </si>
  <si>
    <t>PRICE_SQFT</t>
  </si>
  <si>
    <t>SELL_DATE</t>
  </si>
  <si>
    <t>SQFT_SOLD</t>
  </si>
  <si>
    <t>SALES_TOTAL</t>
  </si>
  <si>
    <t>EXPENSES</t>
  </si>
  <si>
    <t>PROFIT</t>
  </si>
  <si>
    <t>CUSTOMER</t>
  </si>
  <si>
    <t>CITY_NAME</t>
  </si>
  <si>
    <t>COUNTY_NAME</t>
  </si>
  <si>
    <t>STATE</t>
  </si>
  <si>
    <t>TYPE</t>
  </si>
  <si>
    <t>TRIMESTRE</t>
  </si>
  <si>
    <t>C956-RNA2CRL</t>
  </si>
  <si>
    <t>STGR539001</t>
  </si>
  <si>
    <t>LG-G015-HM</t>
  </si>
  <si>
    <t>STGR747009</t>
  </si>
  <si>
    <t>STGR639001</t>
  </si>
  <si>
    <t>LG-M557-HM</t>
  </si>
  <si>
    <t>C930-15202MT</t>
  </si>
  <si>
    <t>MC-2X29911SS</t>
  </si>
  <si>
    <t>STGR808009</t>
  </si>
  <si>
    <t>LG-M601-HM</t>
  </si>
  <si>
    <t>STGR639004</t>
  </si>
  <si>
    <t>STGR747001</t>
  </si>
  <si>
    <t>LG-T002-HM</t>
  </si>
  <si>
    <t>C956-RNA2NX</t>
  </si>
  <si>
    <t>STGR539008</t>
  </si>
  <si>
    <t>STGR808010</t>
  </si>
  <si>
    <t>LG-M502-HM</t>
  </si>
  <si>
    <t>C930-15202MP</t>
  </si>
  <si>
    <t>C956-RNA2ARG</t>
  </si>
  <si>
    <t>STGR808005</t>
  </si>
  <si>
    <t>C930-15202RC</t>
  </si>
  <si>
    <t>STGR747007</t>
  </si>
  <si>
    <t>LG-T001-HM</t>
  </si>
  <si>
    <t>C956-RNA2HX</t>
  </si>
  <si>
    <t>LG-M612-HM</t>
  </si>
  <si>
    <t>C930-05202WN</t>
  </si>
  <si>
    <t>LG-GT918-HM</t>
  </si>
  <si>
    <t>STGR747011</t>
  </si>
  <si>
    <t>C956-RNA2UX</t>
  </si>
  <si>
    <t>STGR576001</t>
  </si>
  <si>
    <t>LG-M611-HM</t>
  </si>
  <si>
    <t>LG-G718-HM</t>
  </si>
  <si>
    <t>STGR639005</t>
  </si>
  <si>
    <t>LG-M501-HM</t>
  </si>
  <si>
    <t>MC-2X29237SS</t>
  </si>
  <si>
    <t>LX-M607-HM</t>
  </si>
  <si>
    <t>LG-G127-HM</t>
  </si>
  <si>
    <t>C956-RNA2EV</t>
  </si>
  <si>
    <t>LG-G05-HM</t>
  </si>
  <si>
    <t>CHD904-1504TO</t>
  </si>
  <si>
    <t>LG-M708-HM</t>
  </si>
  <si>
    <t>C956-RNA2WQ</t>
  </si>
  <si>
    <t>MC-2X21573MG</t>
  </si>
  <si>
    <t>LG-M614-HM</t>
  </si>
  <si>
    <t>C930-15202LT</t>
  </si>
  <si>
    <t>STGR539002</t>
  </si>
  <si>
    <t> C930-15202S</t>
  </si>
  <si>
    <t>LG-VW01-HM</t>
  </si>
  <si>
    <t>STGR639009</t>
  </si>
  <si>
    <t>STGR539003</t>
  </si>
  <si>
    <t>C930-15202MV</t>
  </si>
  <si>
    <t>STGR747002</t>
  </si>
  <si>
    <t>STGR675001</t>
  </si>
  <si>
    <t>C930-05202H</t>
  </si>
  <si>
    <t>STGR747003</t>
  </si>
  <si>
    <t>LG-G103-HM</t>
  </si>
  <si>
    <t>STGR639002</t>
  </si>
  <si>
    <t>C956-RNA2SV</t>
  </si>
  <si>
    <t>C956-RNA2GQ</t>
  </si>
  <si>
    <t>STGR539006</t>
  </si>
  <si>
    <t>STGR639003</t>
  </si>
  <si>
    <t>STGR539004</t>
  </si>
  <si>
    <t>C956-RNA2SX</t>
  </si>
  <si>
    <t>MC-2X2HD9227SS</t>
  </si>
  <si>
    <t>STGR747004</t>
  </si>
  <si>
    <t>STGR539005</t>
  </si>
  <si>
    <t>STGR539007</t>
  </si>
  <si>
    <t>STGR747005</t>
  </si>
  <si>
    <t>STGR639007</t>
  </si>
  <si>
    <t>LG-W001-HM</t>
  </si>
  <si>
    <t>STGR808003</t>
  </si>
  <si>
    <t>LX-M802-HM</t>
  </si>
  <si>
    <t>STGR747008</t>
  </si>
  <si>
    <t>C930-15202CN</t>
  </si>
  <si>
    <t>STGR808008</t>
  </si>
  <si>
    <t>LG-VE01-HM</t>
  </si>
  <si>
    <t>C930-15202TO</t>
  </si>
  <si>
    <t>STGR808007</t>
  </si>
  <si>
    <t>LG-G50-HM</t>
  </si>
  <si>
    <t>STGR808004</t>
  </si>
  <si>
    <t>STGR747015</t>
  </si>
  <si>
    <t>C956-RNA2CRC</t>
  </si>
  <si>
    <t>C930-15202LI</t>
  </si>
  <si>
    <t>STGR747014</t>
  </si>
  <si>
    <t>LG-S06-HM</t>
  </si>
  <si>
    <t>LG-L017-HM</t>
  </si>
  <si>
    <t>C956-RNA2LN</t>
  </si>
  <si>
    <t>LG-GT913-HM</t>
  </si>
  <si>
    <t>STGR747012</t>
  </si>
  <si>
    <t>STGR808001</t>
  </si>
  <si>
    <t>STGR576002</t>
  </si>
  <si>
    <t>STGR808002</t>
  </si>
  <si>
    <t>STGR539009</t>
  </si>
  <si>
    <t>STGR808006</t>
  </si>
  <si>
    <t>MC-2X29253CM</t>
  </si>
  <si>
    <t>STGR639006</t>
  </si>
  <si>
    <t>STGR639008</t>
  </si>
  <si>
    <t>LG-M707-HM</t>
  </si>
  <si>
    <t>MC-2X29909SS</t>
  </si>
  <si>
    <t>C930-15202MS</t>
  </si>
  <si>
    <t>STGR639010</t>
  </si>
  <si>
    <t>MC-2X29912SS</t>
  </si>
  <si>
    <t>MC-2X2HD9913SS</t>
  </si>
  <si>
    <t>STGR747006</t>
  </si>
  <si>
    <t>LX-L001-HM</t>
  </si>
  <si>
    <t>LG-G17-HM</t>
  </si>
  <si>
    <t>LX-M701-HM</t>
  </si>
  <si>
    <t>STGR747010</t>
  </si>
  <si>
    <t>LG-G714-HM</t>
  </si>
  <si>
    <t>LG-M603-HM</t>
  </si>
  <si>
    <t>STGR747013</t>
  </si>
  <si>
    <t>LG-W003-HM</t>
  </si>
  <si>
    <t>CORIAN</t>
  </si>
  <si>
    <t>STONEMARK</t>
  </si>
  <si>
    <t>HI-MACS</t>
  </si>
  <si>
    <t>WILSONART</t>
  </si>
  <si>
    <t>SOLID SURFACE</t>
  </si>
  <si>
    <t>GRANITE</t>
  </si>
  <si>
    <t>CARRARA LINO</t>
  </si>
  <si>
    <t>ALPINE VALLEY</t>
  </si>
  <si>
    <t>MIDNIGHT PEARL</t>
  </si>
  <si>
    <t>MIRAGE WHITE</t>
  </si>
  <si>
    <t>AMARELLO ORNAMENTAL</t>
  </si>
  <si>
    <t>CLOUD CONCRETE</t>
  </si>
  <si>
    <t>ANTARCTICA</t>
  </si>
  <si>
    <t>MONTE AMIATA</t>
  </si>
  <si>
    <t>ZERMATT</t>
  </si>
  <si>
    <t>TORANO</t>
  </si>
  <si>
    <t>COFFEE BROWN</t>
  </si>
  <si>
    <t>ARABIAN NIGHTS</t>
  </si>
  <si>
    <t>COSMOS</t>
  </si>
  <si>
    <t>NEUTRAL CONCRETE</t>
  </si>
  <si>
    <t>UBATUBA</t>
  </si>
  <si>
    <t>CYGNUS</t>
  </si>
  <si>
    <t>VATHI</t>
  </si>
  <si>
    <t>PLATINUM</t>
  </si>
  <si>
    <t>ARTISTA GRAY</t>
  </si>
  <si>
    <t>DELICATUS WHITE</t>
  </si>
  <si>
    <t>RAIN CLOUD</t>
  </si>
  <si>
    <t>DESERT BEACH</t>
  </si>
  <si>
    <t>VENUS</t>
  </si>
  <si>
    <t>ASH CONCRETE</t>
  </si>
  <si>
    <t>AURORA BISQUE</t>
  </si>
  <si>
    <t>DESIGNER WHITE</t>
  </si>
  <si>
    <t>VOLCANIC ICE</t>
  </si>
  <si>
    <t>RIGEL WHITE</t>
  </si>
  <si>
    <t>DUNE PRIMA</t>
  </si>
  <si>
    <t>WATERFALL</t>
  </si>
  <si>
    <t>AURORA CLOUD</t>
  </si>
  <si>
    <t>RIPE COTTON</t>
  </si>
  <si>
    <t>SADDLEWHITE</t>
  </si>
  <si>
    <t>EDESSA</t>
  </si>
  <si>
    <t>WHISPER WHITE</t>
  </si>
  <si>
    <t>AURORA CREAM</t>
  </si>
  <si>
    <t>EDISTO</t>
  </si>
  <si>
    <t>EVEREST</t>
  </si>
  <si>
    <t>WHITE GRANITE</t>
  </si>
  <si>
    <t>SAND STORM</t>
  </si>
  <si>
    <t>AURORA SABLE</t>
  </si>
  <si>
    <t>WHITE ONYX</t>
  </si>
  <si>
    <t>FROSTY WHITE MIRAGE</t>
  </si>
  <si>
    <t>AURORA UMBER</t>
  </si>
  <si>
    <t>SANDALWOOD</t>
  </si>
  <si>
    <t>AZUL PLATINO</t>
  </si>
  <si>
    <t>SANDSTONE</t>
  </si>
  <si>
    <t>GEMINI</t>
  </si>
  <si>
    <t>WHITE PEBBLE</t>
  </si>
  <si>
    <t>GIALLO ORNAMENTAL</t>
  </si>
  <si>
    <t>SAVANNAH</t>
  </si>
  <si>
    <t>BIANCO ANTICO</t>
  </si>
  <si>
    <t>SF REAL</t>
  </si>
  <si>
    <t>GLACIER WHITE</t>
  </si>
  <si>
    <t>BIANCO LUCRE</t>
  </si>
  <si>
    <t>GRAPHITE GRANITE</t>
  </si>
  <si>
    <t>BLACK MIST HONED</t>
  </si>
  <si>
    <t>SILVER BIRCH</t>
  </si>
  <si>
    <t>GRAY ONYX</t>
  </si>
  <si>
    <t>SILVER MIST</t>
  </si>
  <si>
    <t>BLACK PEARL</t>
  </si>
  <si>
    <t>GRAY WAVE</t>
  </si>
  <si>
    <t>SMOKE DRIFT PRIMA</t>
  </si>
  <si>
    <t>HIDDEN SPACE</t>
  </si>
  <si>
    <t>BLUE DUNES</t>
  </si>
  <si>
    <t>IBERIAN WHITE</t>
  </si>
  <si>
    <t>ST. CECILLIA</t>
  </si>
  <si>
    <t>BLUE DUNES CARESSED</t>
  </si>
  <si>
    <t>STEEL GREY</t>
  </si>
  <si>
    <t>ICE QUEEN</t>
  </si>
  <si>
    <t>BLUE PEARL</t>
  </si>
  <si>
    <t>CALACATTA FIORE</t>
  </si>
  <si>
    <t>KEMPTON PARK</t>
  </si>
  <si>
    <t>CANYON</t>
  </si>
  <si>
    <t>WHITE SPRINGS</t>
  </si>
  <si>
    <t>TAMBORA</t>
  </si>
  <si>
    <t>WITCH HAZEL</t>
  </si>
  <si>
    <t>LENNON</t>
  </si>
  <si>
    <t>TAPIOCA PEARL</t>
  </si>
  <si>
    <t>CAROLINE SUMMER</t>
  </si>
  <si>
    <t>YUKON WHITE</t>
  </si>
  <si>
    <t>CARRARA CREMA</t>
  </si>
  <si>
    <t>LIMESTONE PRIMA</t>
  </si>
  <si>
    <t>THUNDER WHITE</t>
  </si>
  <si>
    <t>ARCTIC WHITE</t>
  </si>
  <si>
    <t>KAMET</t>
  </si>
  <si>
    <t>LINEN</t>
  </si>
  <si>
    <t>VANILLA SUGAR</t>
  </si>
  <si>
    <t>SIBERIAN WHITE</t>
  </si>
  <si>
    <t>ADONIS WHITE</t>
  </si>
  <si>
    <t>WHITE FANTASY</t>
  </si>
  <si>
    <t>BLACK GALAXY</t>
  </si>
  <si>
    <t>VALLE NEVADO</t>
  </si>
  <si>
    <t>ENCHANTED FOREST</t>
  </si>
  <si>
    <t>ARCTIC DUNE</t>
  </si>
  <si>
    <t>SALLINAS WHITE</t>
  </si>
  <si>
    <t>WHITE ANTICO</t>
  </si>
  <si>
    <t>AURORA MAGNOLIA</t>
  </si>
  <si>
    <t>CARRARA EMPORIO</t>
  </si>
  <si>
    <t>SAHARA</t>
  </si>
  <si>
    <t>WHITE SPARKLE</t>
  </si>
  <si>
    <t>ICE STATUARIO</t>
  </si>
  <si>
    <t>CALACATTA PERLATTO</t>
  </si>
  <si>
    <t>DELICATUS GOLD</t>
  </si>
  <si>
    <t>SUGARLOAF</t>
  </si>
  <si>
    <t>GRAY GRANITE</t>
  </si>
  <si>
    <t>AURORA ECRU</t>
  </si>
  <si>
    <t>PITAYA WHITE</t>
  </si>
  <si>
    <t>BIRCH BARK</t>
  </si>
  <si>
    <t>PAVIA</t>
  </si>
  <si>
    <t>SUNSET CANYON</t>
  </si>
  <si>
    <t>SHADOW CONCRETE</t>
  </si>
  <si>
    <t>Marissa Kirby</t>
  </si>
  <si>
    <t>Spencer Coleman</t>
  </si>
  <si>
    <t>Juan Williams</t>
  </si>
  <si>
    <t>Christopher Williams</t>
  </si>
  <si>
    <t>Anna Miller</t>
  </si>
  <si>
    <t>Mrs. Monica Fischer</t>
  </si>
  <si>
    <t>Jacqueline Morgan</t>
  </si>
  <si>
    <t>Brittany Walters</t>
  </si>
  <si>
    <t>Michael York</t>
  </si>
  <si>
    <t>Thomas Guerrero</t>
  </si>
  <si>
    <t>Tristan Roy</t>
  </si>
  <si>
    <t>Joy Fox</t>
  </si>
  <si>
    <t>Timothy Gordon</t>
  </si>
  <si>
    <t>Natalie Patterson</t>
  </si>
  <si>
    <t>Sabrina Mccarthy</t>
  </si>
  <si>
    <t>Alexa Rowe</t>
  </si>
  <si>
    <t>Thomas Wyatt</t>
  </si>
  <si>
    <t>Jennifer Ortiz</t>
  </si>
  <si>
    <t>David Ortiz</t>
  </si>
  <si>
    <t>Jessica Alvarado</t>
  </si>
  <si>
    <t>Sherry Bentley</t>
  </si>
  <si>
    <t>Kimberly Lewis</t>
  </si>
  <si>
    <t>Bridget Scott</t>
  </si>
  <si>
    <t>Rebecca Gordon</t>
  </si>
  <si>
    <t>Monica Carrillo</t>
  </si>
  <si>
    <t>Samantha Petty</t>
  </si>
  <si>
    <t>Cody Barnes</t>
  </si>
  <si>
    <t>Gina Clark</t>
  </si>
  <si>
    <t>Steven Adams</t>
  </si>
  <si>
    <t>Taylor Thomas</t>
  </si>
  <si>
    <t>Regina Wagner</t>
  </si>
  <si>
    <t>Walter Bell</t>
  </si>
  <si>
    <t>Molly Perkins</t>
  </si>
  <si>
    <t>Jeffrey Gibson</t>
  </si>
  <si>
    <t>Andrea Copeland DDS</t>
  </si>
  <si>
    <t>Peter Miller</t>
  </si>
  <si>
    <t>Jennifer Davis</t>
  </si>
  <si>
    <t>Michael Baker</t>
  </si>
  <si>
    <t>Steven Powell</t>
  </si>
  <si>
    <t>Donald Taylor</t>
  </si>
  <si>
    <t>Wendy Patterson</t>
  </si>
  <si>
    <t>Nicholas Fox</t>
  </si>
  <si>
    <t>Angel Cain</t>
  </si>
  <si>
    <t>Michele Jones</t>
  </si>
  <si>
    <t>Antonio Burgess</t>
  </si>
  <si>
    <t>Cassandra Mcdonald</t>
  </si>
  <si>
    <t>John Stafford</t>
  </si>
  <si>
    <t>Adam Davis</t>
  </si>
  <si>
    <t>Madeline Potter</t>
  </si>
  <si>
    <t>Ryan Evans</t>
  </si>
  <si>
    <t>Angela Dixon</t>
  </si>
  <si>
    <t>Grace Stark</t>
  </si>
  <si>
    <t>Coleman Builders</t>
  </si>
  <si>
    <t>Brittany Reed</t>
  </si>
  <si>
    <t>Andrew Wilkinson</t>
  </si>
  <si>
    <t>Nicole Pena</t>
  </si>
  <si>
    <t>Brown Development</t>
  </si>
  <si>
    <t>Peter Kelley</t>
  </si>
  <si>
    <t>John Smith</t>
  </si>
  <si>
    <t>Andre Harrell Jr.</t>
  </si>
  <si>
    <t>Shelby Valenzuela</t>
  </si>
  <si>
    <t>Michelle Schmidt</t>
  </si>
  <si>
    <t>Rivera Group</t>
  </si>
  <si>
    <t>Greg Davis</t>
  </si>
  <si>
    <t>Michael Bender</t>
  </si>
  <si>
    <t>Emily Cardenas</t>
  </si>
  <si>
    <t>Brandon Ramos</t>
  </si>
  <si>
    <t>Sarah Thompson</t>
  </si>
  <si>
    <t>Sarah Cooper</t>
  </si>
  <si>
    <t>John Le</t>
  </si>
  <si>
    <t>Donald Jacobs</t>
  </si>
  <si>
    <t>Dawn Henderson</t>
  </si>
  <si>
    <t>Isaac Medina</t>
  </si>
  <si>
    <t>Beth Wagner</t>
  </si>
  <si>
    <t>Michael Barker</t>
  </si>
  <si>
    <t>Mario Howell</t>
  </si>
  <si>
    <t>Tate Development</t>
  </si>
  <si>
    <t>Pamela Browning</t>
  </si>
  <si>
    <t>Jessica Frederick</t>
  </si>
  <si>
    <t>Robert Williams</t>
  </si>
  <si>
    <t>Tina Davis</t>
  </si>
  <si>
    <t>Renee Arellano</t>
  </si>
  <si>
    <t>Austin Contreras</t>
  </si>
  <si>
    <t>Adriana Fitzgerald</t>
  </si>
  <si>
    <t>Johnson Builders</t>
  </si>
  <si>
    <t>Nathan Montoya</t>
  </si>
  <si>
    <t>Terri Hensley</t>
  </si>
  <si>
    <t>Benjamin Snow</t>
  </si>
  <si>
    <t>Mark King</t>
  </si>
  <si>
    <t>Melissa Allison</t>
  </si>
  <si>
    <t>Susan Williams</t>
  </si>
  <si>
    <t>Amy Phillips</t>
  </si>
  <si>
    <t>Morgan Taylor</t>
  </si>
  <si>
    <t>Christian Wilson</t>
  </si>
  <si>
    <t>Mr. Victor Johnson MD</t>
  </si>
  <si>
    <t>George King</t>
  </si>
  <si>
    <t>Linda Francis</t>
  </si>
  <si>
    <t>Thomas Owens</t>
  </si>
  <si>
    <t>Daniel Farmer</t>
  </si>
  <si>
    <t>Amanda Johnson</t>
  </si>
  <si>
    <t>Amanda Moore</t>
  </si>
  <si>
    <t>Danielle Hall</t>
  </si>
  <si>
    <t>Isabella Schmidt MD</t>
  </si>
  <si>
    <t>Angel Solis</t>
  </si>
  <si>
    <t>Joseph Williamson</t>
  </si>
  <si>
    <t>Pamela Mason</t>
  </si>
  <si>
    <t>Christopher Nelson</t>
  </si>
  <si>
    <t>Peck Builders</t>
  </si>
  <si>
    <t>Christina Bean</t>
  </si>
  <si>
    <t>Alyssa Allen</t>
  </si>
  <si>
    <t>Ryan Peterson</t>
  </si>
  <si>
    <t>Lisa Ramsey</t>
  </si>
  <si>
    <t>Carl Hoffman</t>
  </si>
  <si>
    <t>Charles Small</t>
  </si>
  <si>
    <t>Christopher Page</t>
  </si>
  <si>
    <t>Kathleen Clements</t>
  </si>
  <si>
    <t>Elizabeth Hester</t>
  </si>
  <si>
    <t>Earl Coleman</t>
  </si>
  <si>
    <t>Becky Gordon</t>
  </si>
  <si>
    <t>Rachael Harding</t>
  </si>
  <si>
    <t>Michelle Moore DDS</t>
  </si>
  <si>
    <t>David Ruiz</t>
  </si>
  <si>
    <t>Gerald Page</t>
  </si>
  <si>
    <t>Teresa Pearson</t>
  </si>
  <si>
    <t>Matthew Potts</t>
  </si>
  <si>
    <t>Taylor Builders</t>
  </si>
  <si>
    <t>Cody Jackson</t>
  </si>
  <si>
    <t>Christopher Mercado</t>
  </si>
  <si>
    <t>Blake Construction</t>
  </si>
  <si>
    <t>Brown Contracting</t>
  </si>
  <si>
    <t>Johnston Development</t>
  </si>
  <si>
    <t>Emily Castillo</t>
  </si>
  <si>
    <t>Darren Jackson</t>
  </si>
  <si>
    <t>Jason Sosa</t>
  </si>
  <si>
    <t>Mike Harris</t>
  </si>
  <si>
    <t>Monica Mason</t>
  </si>
  <si>
    <t>Brandy Jones</t>
  </si>
  <si>
    <t>Tiffany Fletcher</t>
  </si>
  <si>
    <t>Robert Burnett</t>
  </si>
  <si>
    <t>Amy Boone</t>
  </si>
  <si>
    <t>Carl Nichols</t>
  </si>
  <si>
    <t>Shelia Stephenson</t>
  </si>
  <si>
    <t>Andrew Smith</t>
  </si>
  <si>
    <t>Candice Armstrong</t>
  </si>
  <si>
    <t>Michelle Haley</t>
  </si>
  <si>
    <t>Donna Baker</t>
  </si>
  <si>
    <t>Corey Hernandez</t>
  </si>
  <si>
    <t>Karen Thompson</t>
  </si>
  <si>
    <t>Dana Warren</t>
  </si>
  <si>
    <t>Joe Bean</t>
  </si>
  <si>
    <t>Leslie Gibson</t>
  </si>
  <si>
    <t>Sarah Cervantes</t>
  </si>
  <si>
    <t>Daniel Construction</t>
  </si>
  <si>
    <t>Kenneth Allen</t>
  </si>
  <si>
    <t>Kimberly Elliott</t>
  </si>
  <si>
    <t>Mark Hogan</t>
  </si>
  <si>
    <t>Donna Freeman</t>
  </si>
  <si>
    <t>Penny Pope</t>
  </si>
  <si>
    <t>Stacey Wright</t>
  </si>
  <si>
    <t>Kaylee Carney</t>
  </si>
  <si>
    <t>Amy King</t>
  </si>
  <si>
    <t>Jaime Macias</t>
  </si>
  <si>
    <t>Cindy Carney</t>
  </si>
  <si>
    <t>David Daniels</t>
  </si>
  <si>
    <t>Ms. Laura Nelson</t>
  </si>
  <si>
    <t>Lori Le</t>
  </si>
  <si>
    <t>Michelle Olson</t>
  </si>
  <si>
    <t>Carol Reyes</t>
  </si>
  <si>
    <t>Carrie Davidson</t>
  </si>
  <si>
    <t>Melissa Beard</t>
  </si>
  <si>
    <t>Ronald Palmer</t>
  </si>
  <si>
    <t>Amy Simmons</t>
  </si>
  <si>
    <t>Cesar Pena</t>
  </si>
  <si>
    <t>Horn Group</t>
  </si>
  <si>
    <t>Jasmine Gray</t>
  </si>
  <si>
    <t>Tracy Church</t>
  </si>
  <si>
    <t>Jason Hines</t>
  </si>
  <si>
    <t>Angela Kaufman</t>
  </si>
  <si>
    <t>Courtney Huynh</t>
  </si>
  <si>
    <t>Johnson Construction</t>
  </si>
  <si>
    <t>Wendy Perry</t>
  </si>
  <si>
    <t>Melissa Price</t>
  </si>
  <si>
    <t>Karen George</t>
  </si>
  <si>
    <t>Lisa Brady</t>
  </si>
  <si>
    <t>Bell Group</t>
  </si>
  <si>
    <t>Paul Hill</t>
  </si>
  <si>
    <t>David Campbell</t>
  </si>
  <si>
    <t>Mccormick Construction</t>
  </si>
  <si>
    <t>Smith Construction</t>
  </si>
  <si>
    <t>Kara Quinn</t>
  </si>
  <si>
    <t>Abigail Roberts</t>
  </si>
  <si>
    <t>Dr. Darlene Martin DVM</t>
  </si>
  <si>
    <t>Paul Warner</t>
  </si>
  <si>
    <t>Jessica Brown</t>
  </si>
  <si>
    <t>Robin Dixon</t>
  </si>
  <si>
    <t>Michael Bowen</t>
  </si>
  <si>
    <t>Deborah Sanford</t>
  </si>
  <si>
    <t>Christine Fry</t>
  </si>
  <si>
    <t>Amber Reese</t>
  </si>
  <si>
    <t>Brown Construction</t>
  </si>
  <si>
    <t>Elijah Castillo</t>
  </si>
  <si>
    <t>Micheal Thomas</t>
  </si>
  <si>
    <t>Anthony Haley</t>
  </si>
  <si>
    <t>Pierce Group</t>
  </si>
  <si>
    <t>Julie Carrillo</t>
  </si>
  <si>
    <t>Stephen Herring</t>
  </si>
  <si>
    <t>Wendy Martinez</t>
  </si>
  <si>
    <t>Alvarez Group</t>
  </si>
  <si>
    <t>Anderson Contracting</t>
  </si>
  <si>
    <t>Stephanie Gutierrez</t>
  </si>
  <si>
    <t>Christine Fernandez</t>
  </si>
  <si>
    <t>Melendez Development</t>
  </si>
  <si>
    <t>Matthew Alvarez</t>
  </si>
  <si>
    <t>Jim Webb</t>
  </si>
  <si>
    <t>Christopher Morales</t>
  </si>
  <si>
    <t>Dr. Deborah Sanchez</t>
  </si>
  <si>
    <t>Logan Allen</t>
  </si>
  <si>
    <t>Nicholas Hickman</t>
  </si>
  <si>
    <t>Sarah Woods</t>
  </si>
  <si>
    <t>Lisa Cherry</t>
  </si>
  <si>
    <t>Caleb Simon</t>
  </si>
  <si>
    <t>Andrea Diaz</t>
  </si>
  <si>
    <t>David Skinner</t>
  </si>
  <si>
    <t>Martha Reed</t>
  </si>
  <si>
    <t>William Velazquez</t>
  </si>
  <si>
    <t>Kyle Sullivan</t>
  </si>
  <si>
    <t>Hernandez Group</t>
  </si>
  <si>
    <t>Erica Shepherd</t>
  </si>
  <si>
    <t>Lisa Hayes</t>
  </si>
  <si>
    <t>Dr. Sarah Alvarez</t>
  </si>
  <si>
    <t>Paul Lane</t>
  </si>
  <si>
    <t>Sheri Foster</t>
  </si>
  <si>
    <t>George Fitzpatrick</t>
  </si>
  <si>
    <t>Ashley Mosley</t>
  </si>
  <si>
    <t>Mark Walton</t>
  </si>
  <si>
    <t>Jaime Boyd</t>
  </si>
  <si>
    <t>Kathy Valenzuela</t>
  </si>
  <si>
    <t>Gregory Hansen</t>
  </si>
  <si>
    <t>Aaron Lopez</t>
  </si>
  <si>
    <t>Emily Escobar</t>
  </si>
  <si>
    <t>Laura Martin</t>
  </si>
  <si>
    <t>James Jones</t>
  </si>
  <si>
    <t>Angel Clark</t>
  </si>
  <si>
    <t>Jerome Murray</t>
  </si>
  <si>
    <t>Taylor Giles</t>
  </si>
  <si>
    <t>Matthew Gonzalez</t>
  </si>
  <si>
    <t>Leslie Grant</t>
  </si>
  <si>
    <t>Perez Construction</t>
  </si>
  <si>
    <t>Amanda Jennings</t>
  </si>
  <si>
    <t>Katie Rodriguez</t>
  </si>
  <si>
    <t>Rebekah Johnson</t>
  </si>
  <si>
    <t>Michael Small</t>
  </si>
  <si>
    <t>Jose White</t>
  </si>
  <si>
    <t>Sonya Khan</t>
  </si>
  <si>
    <t>Dr. Carlos Woodard</t>
  </si>
  <si>
    <t>Joshua Bennett</t>
  </si>
  <si>
    <t>Bailey Walter</t>
  </si>
  <si>
    <t>Susan Mcdonald</t>
  </si>
  <si>
    <t>Jeremy Shaw</t>
  </si>
  <si>
    <t>Jessica Wilson</t>
  </si>
  <si>
    <t>Sandra Brooks</t>
  </si>
  <si>
    <t>Guzman Builders</t>
  </si>
  <si>
    <t>Alexander Solis</t>
  </si>
  <si>
    <t>Teresa Moss</t>
  </si>
  <si>
    <t>Smith Group</t>
  </si>
  <si>
    <t>Jennifer Lindsey</t>
  </si>
  <si>
    <t>Donna Mills</t>
  </si>
  <si>
    <t>Sarah Wallace</t>
  </si>
  <si>
    <t>Kelly Development</t>
  </si>
  <si>
    <t>Bailey Jackson</t>
  </si>
  <si>
    <t>Kevin Beasley</t>
  </si>
  <si>
    <t>Beltran Builders</t>
  </si>
  <si>
    <t>Flores Group</t>
  </si>
  <si>
    <t>Jose Harrison</t>
  </si>
  <si>
    <t>Jensen Development</t>
  </si>
  <si>
    <t>Sherri Campbell</t>
  </si>
  <si>
    <t>Jessica Vincent</t>
  </si>
  <si>
    <t>Kimberly Beck</t>
  </si>
  <si>
    <t>Mueller Development</t>
  </si>
  <si>
    <t>Caroline Hall</t>
  </si>
  <si>
    <t>Jennifer Newman</t>
  </si>
  <si>
    <t>Robin Henderson</t>
  </si>
  <si>
    <t>Kristin Parks</t>
  </si>
  <si>
    <t>Mrs. Kylie Parker</t>
  </si>
  <si>
    <t>Rachel Mccormick</t>
  </si>
  <si>
    <t>Schultz Construction</t>
  </si>
  <si>
    <t>Stephanie Wright</t>
  </si>
  <si>
    <t>Chad Wells</t>
  </si>
  <si>
    <t>Sherri Sullivan</t>
  </si>
  <si>
    <t>Sherri Jackson</t>
  </si>
  <si>
    <t>Mora Development</t>
  </si>
  <si>
    <t>Benjamin Murphy</t>
  </si>
  <si>
    <t>Travis Patton</t>
  </si>
  <si>
    <t>Ronald Williams</t>
  </si>
  <si>
    <t>Lisa Brown</t>
  </si>
  <si>
    <t>Carolyn Norris</t>
  </si>
  <si>
    <t>Hill Contracting</t>
  </si>
  <si>
    <t>Donna Meyer</t>
  </si>
  <si>
    <t>Phillips Contracting</t>
  </si>
  <si>
    <t>Quinn Development</t>
  </si>
  <si>
    <t>Sara Preston</t>
  </si>
  <si>
    <t>Lozano Builders</t>
  </si>
  <si>
    <t>Paul Price</t>
  </si>
  <si>
    <t>Heather Kennedy</t>
  </si>
  <si>
    <t>Lauren Wilkinson</t>
  </si>
  <si>
    <t>Kimberly Novak</t>
  </si>
  <si>
    <t>Amanda Vargas</t>
  </si>
  <si>
    <t>Martin Stone</t>
  </si>
  <si>
    <t>Lopez Construction</t>
  </si>
  <si>
    <t>Robinson Contracting</t>
  </si>
  <si>
    <t>Ashley Wilson</t>
  </si>
  <si>
    <t>Lauren Austin</t>
  </si>
  <si>
    <t>Patel Group</t>
  </si>
  <si>
    <t>Bruce Collins</t>
  </si>
  <si>
    <t>Michael Miller</t>
  </si>
  <si>
    <t>Samantha Johnson</t>
  </si>
  <si>
    <t>Kenneth Ross</t>
  </si>
  <si>
    <t>Anna Turner</t>
  </si>
  <si>
    <t>Hanson Construction</t>
  </si>
  <si>
    <t>Hailey Walker</t>
  </si>
  <si>
    <t>Philip Jones</t>
  </si>
  <si>
    <t>Lydia Martin</t>
  </si>
  <si>
    <t>Jennings Construction</t>
  </si>
  <si>
    <t>Elizabeth Tucker</t>
  </si>
  <si>
    <t>Kevin Waters</t>
  </si>
  <si>
    <t>Kelly Lewis</t>
  </si>
  <si>
    <t>John Young</t>
  </si>
  <si>
    <t>Jeanne Wright</t>
  </si>
  <si>
    <t>Cheryl Johnson</t>
  </si>
  <si>
    <t>Valerie Skinner</t>
  </si>
  <si>
    <t>Aaron Case</t>
  </si>
  <si>
    <t>Christine Scott</t>
  </si>
  <si>
    <t>Walter Hernandez</t>
  </si>
  <si>
    <t>John Lawrence</t>
  </si>
  <si>
    <t>Paula Frank</t>
  </si>
  <si>
    <t>Ibarra Group</t>
  </si>
  <si>
    <t>Brian Shelton</t>
  </si>
  <si>
    <t>Debbie Holmes</t>
  </si>
  <si>
    <t>Gina Mosley</t>
  </si>
  <si>
    <t>Duane Nichols DVM</t>
  </si>
  <si>
    <t>Matthew Jennings</t>
  </si>
  <si>
    <t>Amanda Gibbs</t>
  </si>
  <si>
    <t>Jon Thompson</t>
  </si>
  <si>
    <t>Jennifer Bullock</t>
  </si>
  <si>
    <t>Victoria Boone</t>
  </si>
  <si>
    <t>Bianca Price</t>
  </si>
  <si>
    <t>Michael Hudson</t>
  </si>
  <si>
    <t>Nicole Galloway</t>
  </si>
  <si>
    <t>Gregory Builders</t>
  </si>
  <si>
    <t>Bryan Taylor</t>
  </si>
  <si>
    <t>Robert Brown</t>
  </si>
  <si>
    <t>Sharon Beltran</t>
  </si>
  <si>
    <t>Jennifer Smith</t>
  </si>
  <si>
    <t>Williams Construction</t>
  </si>
  <si>
    <t>Sheila Hunt</t>
  </si>
  <si>
    <t>Michael Bradley</t>
  </si>
  <si>
    <t>Carly Curry</t>
  </si>
  <si>
    <t>Timothy Wilson</t>
  </si>
  <si>
    <t>Gregory Bowman</t>
  </si>
  <si>
    <t>Jesse Ballard</t>
  </si>
  <si>
    <t>Keller Builders</t>
  </si>
  <si>
    <t>Natalie Craig</t>
  </si>
  <si>
    <t>Middleton Construction</t>
  </si>
  <si>
    <t>Dana Wood</t>
  </si>
  <si>
    <t>Victoria Adams</t>
  </si>
  <si>
    <t>Sara Anderson</t>
  </si>
  <si>
    <t>Dr. Carrie Bradshaw</t>
  </si>
  <si>
    <t>Jessica Smith</t>
  </si>
  <si>
    <t>Wilkins Builders</t>
  </si>
  <si>
    <t>Ebony Buckley</t>
  </si>
  <si>
    <t>Laura Gray</t>
  </si>
  <si>
    <t>Thompson Group</t>
  </si>
  <si>
    <t>Bryan Bautista</t>
  </si>
  <si>
    <t>Wagner Development</t>
  </si>
  <si>
    <t>Ryan Wiggins</t>
  </si>
  <si>
    <t>Barry Frank</t>
  </si>
  <si>
    <t>Aaron Wiley</t>
  </si>
  <si>
    <t>Justin Williams</t>
  </si>
  <si>
    <t>James Lin</t>
  </si>
  <si>
    <t>Theresa Roberts</t>
  </si>
  <si>
    <t>Martin Construction</t>
  </si>
  <si>
    <t>Christopher Sweeney</t>
  </si>
  <si>
    <t>Jacqueline Hendricks</t>
  </si>
  <si>
    <t>Manuel Rios</t>
  </si>
  <si>
    <t>Erin Jackson</t>
  </si>
  <si>
    <t>Marc Thomas</t>
  </si>
  <si>
    <t>Terrell Construction</t>
  </si>
  <si>
    <t>Ashley Wilcox</t>
  </si>
  <si>
    <t>Adam Myers</t>
  </si>
  <si>
    <t>Andrew Martinez</t>
  </si>
  <si>
    <t>David Edwards</t>
  </si>
  <si>
    <t>Alicia Robinson</t>
  </si>
  <si>
    <t>Tammy Reed</t>
  </si>
  <si>
    <t>Jocelyn Blackwell</t>
  </si>
  <si>
    <t>Kimberly Lee</t>
  </si>
  <si>
    <t>Christine Manning</t>
  </si>
  <si>
    <t>Jennifer Becker</t>
  </si>
  <si>
    <t>Julie Baker</t>
  </si>
  <si>
    <t>Jennifer Mendez</t>
  </si>
  <si>
    <t>Herrera Group</t>
  </si>
  <si>
    <t>Cynthia Parker</t>
  </si>
  <si>
    <t>Dawn Roberts</t>
  </si>
  <si>
    <t>Maria Nicholson</t>
  </si>
  <si>
    <t>Jennifer Wise</t>
  </si>
  <si>
    <t>Robin Porter</t>
  </si>
  <si>
    <t>Justin Swanson</t>
  </si>
  <si>
    <t>Robert Roberts</t>
  </si>
  <si>
    <t>Ruben Medina</t>
  </si>
  <si>
    <t>Miguel Hunt</t>
  </si>
  <si>
    <t>Terrance Carter</t>
  </si>
  <si>
    <t>Jennifer Poole</t>
  </si>
  <si>
    <t>Shelly Hendrix</t>
  </si>
  <si>
    <t>James Lee</t>
  </si>
  <si>
    <t>Dana Butler</t>
  </si>
  <si>
    <t>John Nelson</t>
  </si>
  <si>
    <t>Caitlin Wright</t>
  </si>
  <si>
    <t>Stephen Fritz</t>
  </si>
  <si>
    <t>Margaret Fowler</t>
  </si>
  <si>
    <t>Theresa Gentry</t>
  </si>
  <si>
    <t>Heather Simpson</t>
  </si>
  <si>
    <t>Lisa Lynch</t>
  </si>
  <si>
    <t>James Norris</t>
  </si>
  <si>
    <t>Kenneth Jordan</t>
  </si>
  <si>
    <t>Andrew Rocha</t>
  </si>
  <si>
    <t>Robert Escobar</t>
  </si>
  <si>
    <t>Adams Group</t>
  </si>
  <si>
    <t>Russo Builders</t>
  </si>
  <si>
    <t>Alexander Daugherty</t>
  </si>
  <si>
    <t>Vanessa Boyd</t>
  </si>
  <si>
    <t>Shawn David</t>
  </si>
  <si>
    <t>Margaret Moore</t>
  </si>
  <si>
    <t>Debra Henderson</t>
  </si>
  <si>
    <t>Yvette Johnson</t>
  </si>
  <si>
    <t>David Hill</t>
  </si>
  <si>
    <t>Stephanie Winters</t>
  </si>
  <si>
    <t>Philip Richards</t>
  </si>
  <si>
    <t>Charles Walls</t>
  </si>
  <si>
    <t>Lisa Fuller</t>
  </si>
  <si>
    <t>Linda Thompson</t>
  </si>
  <si>
    <t>Brandon Anderson</t>
  </si>
  <si>
    <t>Kelly Miller</t>
  </si>
  <si>
    <t>Peter Fuller</t>
  </si>
  <si>
    <t>Joshua Walker</t>
  </si>
  <si>
    <t>Lee Bender</t>
  </si>
  <si>
    <t>James Melton</t>
  </si>
  <si>
    <t>Justin Saunders</t>
  </si>
  <si>
    <t>Julia Short</t>
  </si>
  <si>
    <t>Barbara Bishop</t>
  </si>
  <si>
    <t>Seth Mann</t>
  </si>
  <si>
    <t>Aaron Smith</t>
  </si>
  <si>
    <t>Lorraine Lowe</t>
  </si>
  <si>
    <t>Dustin Parker</t>
  </si>
  <si>
    <t>Stephanie Adams</t>
  </si>
  <si>
    <t>Lisa Castro</t>
  </si>
  <si>
    <t>Heather Bowman</t>
  </si>
  <si>
    <t>Courtney Hull</t>
  </si>
  <si>
    <t>Dana Davis</t>
  </si>
  <si>
    <t>Victoria Munoz</t>
  </si>
  <si>
    <t>Oscar Hammond</t>
  </si>
  <si>
    <t>Mrs. Julia Marks</t>
  </si>
  <si>
    <t>Alan Cannon</t>
  </si>
  <si>
    <t>Brittany Thompson</t>
  </si>
  <si>
    <t>Jonathan Carter</t>
  </si>
  <si>
    <t>George Davis</t>
  </si>
  <si>
    <t>Melissa Johnson</t>
  </si>
  <si>
    <t>Jamie Higgins</t>
  </si>
  <si>
    <t>Sarah Pitts</t>
  </si>
  <si>
    <t>Ryan Kim</t>
  </si>
  <si>
    <t>Kathryn Smith</t>
  </si>
  <si>
    <t>Jerry Tucker</t>
  </si>
  <si>
    <t>Cox Builders</t>
  </si>
  <si>
    <t>Martin Vega</t>
  </si>
  <si>
    <t>Michael Mooney</t>
  </si>
  <si>
    <t>Jessica Richard</t>
  </si>
  <si>
    <t>Christopher Hogan</t>
  </si>
  <si>
    <t>Alexis Olson</t>
  </si>
  <si>
    <t>Diana Cruz</t>
  </si>
  <si>
    <t>Elizabeth Martin</t>
  </si>
  <si>
    <t>Timothy Byrd</t>
  </si>
  <si>
    <t>Michele Cruz</t>
  </si>
  <si>
    <t>Justin Green</t>
  </si>
  <si>
    <t>Joshua Hansen</t>
  </si>
  <si>
    <t>Gregory Shea</t>
  </si>
  <si>
    <t>Roger Schmidt</t>
  </si>
  <si>
    <t>Bailey Conley</t>
  </si>
  <si>
    <t>Brian Williams</t>
  </si>
  <si>
    <t>Audrey Lee</t>
  </si>
  <si>
    <t>Sandra Neal</t>
  </si>
  <si>
    <t>Sharon Weber</t>
  </si>
  <si>
    <t>David Smith</t>
  </si>
  <si>
    <t>Mary Graham</t>
  </si>
  <si>
    <t>Timothy Williams</t>
  </si>
  <si>
    <t>Dawn Pratt</t>
  </si>
  <si>
    <t>George Williams</t>
  </si>
  <si>
    <t>Sean Palmer</t>
  </si>
  <si>
    <t>Rachel Miller</t>
  </si>
  <si>
    <t>Jay Vaughan</t>
  </si>
  <si>
    <t>Michael Ryan</t>
  </si>
  <si>
    <t>David Pierce</t>
  </si>
  <si>
    <t>Alexis Fernandez</t>
  </si>
  <si>
    <t>Kimberly Moore</t>
  </si>
  <si>
    <t>Alejandra Collins</t>
  </si>
  <si>
    <t>Mr. Kirk Evans</t>
  </si>
  <si>
    <t>Paula Williams</t>
  </si>
  <si>
    <t>Julie Johnson</t>
  </si>
  <si>
    <t>Daniels Contracting</t>
  </si>
  <si>
    <t>Rebecca Green PhD</t>
  </si>
  <si>
    <t>Joshua Miller</t>
  </si>
  <si>
    <t>Lisa Shepherd</t>
  </si>
  <si>
    <t>Sara Mullins</t>
  </si>
  <si>
    <t>Terry Hamilton</t>
  </si>
  <si>
    <t>Jessica Kirby</t>
  </si>
  <si>
    <t>Ashley Rivera</t>
  </si>
  <si>
    <t>Patricia Miller</t>
  </si>
  <si>
    <t>Matthew Obrien</t>
  </si>
  <si>
    <t>Frank Zamora</t>
  </si>
  <si>
    <t>Grimes Builders</t>
  </si>
  <si>
    <t>Lisa Mayo</t>
  </si>
  <si>
    <t>Denise Brock</t>
  </si>
  <si>
    <t>Olivia Pearson</t>
  </si>
  <si>
    <t>Kathleen Garcia</t>
  </si>
  <si>
    <t>Isaiah Monroe</t>
  </si>
  <si>
    <t>Deborah Parker</t>
  </si>
  <si>
    <t>Adam Sims</t>
  </si>
  <si>
    <t>Christopher Mckenzie</t>
  </si>
  <si>
    <t>Nicole Lopez</t>
  </si>
  <si>
    <t>Chloe Porter</t>
  </si>
  <si>
    <t>Mary Morrison</t>
  </si>
  <si>
    <t>Carrie Russell</t>
  </si>
  <si>
    <t>Joseph Young</t>
  </si>
  <si>
    <t>Bryan Quinn</t>
  </si>
  <si>
    <t>Chad Huffman</t>
  </si>
  <si>
    <t>Todd Ramirez</t>
  </si>
  <si>
    <t>Beth Smith</t>
  </si>
  <si>
    <t>Melissa Cox</t>
  </si>
  <si>
    <t>Stark Contracting</t>
  </si>
  <si>
    <t>Michael Skinner</t>
  </si>
  <si>
    <t>Tonya Steele</t>
  </si>
  <si>
    <t>Brian Terry PhD</t>
  </si>
  <si>
    <t>Jeffrey Williams IV</t>
  </si>
  <si>
    <t>Carrie Smith</t>
  </si>
  <si>
    <t>Kim Fisher</t>
  </si>
  <si>
    <t>Ronald Cole</t>
  </si>
  <si>
    <t>Baker Development</t>
  </si>
  <si>
    <t>Michael Brock</t>
  </si>
  <si>
    <t>Mark Bradford</t>
  </si>
  <si>
    <t>Nicholas Jacobson</t>
  </si>
  <si>
    <t>Lisa White</t>
  </si>
  <si>
    <t>James West</t>
  </si>
  <si>
    <t>Billy Knapp</t>
  </si>
  <si>
    <t>Warren Bray</t>
  </si>
  <si>
    <t>Ms. Lisa Stout MD</t>
  </si>
  <si>
    <t>Carolyn Gould</t>
  </si>
  <si>
    <t>James Russell</t>
  </si>
  <si>
    <t>Angela Castaneda</t>
  </si>
  <si>
    <t>Christopher Lynch</t>
  </si>
  <si>
    <t>Francis Schultz</t>
  </si>
  <si>
    <t>Dawn Kennedy</t>
  </si>
  <si>
    <t>Potter Development</t>
  </si>
  <si>
    <t>Tony Perez</t>
  </si>
  <si>
    <t>Brad Martinez</t>
  </si>
  <si>
    <t>Melissa Smith</t>
  </si>
  <si>
    <t>Richard Leblanc</t>
  </si>
  <si>
    <t>Joshua Hoover</t>
  </si>
  <si>
    <t>Larry Davis</t>
  </si>
  <si>
    <t>Terry Collins</t>
  </si>
  <si>
    <t>Lisa Reed</t>
  </si>
  <si>
    <t>Steven Reilly</t>
  </si>
  <si>
    <t>Joseph Brown</t>
  </si>
  <si>
    <t>Joshua Hood</t>
  </si>
  <si>
    <t>Justin Singleton</t>
  </si>
  <si>
    <t>Emily Mckinney</t>
  </si>
  <si>
    <t>Timothy Todd DDS</t>
  </si>
  <si>
    <t>Kelly Mitchell</t>
  </si>
  <si>
    <t>Mrs. Kristina Pitts</t>
  </si>
  <si>
    <t>Judy Peterson</t>
  </si>
  <si>
    <t>William Richardson</t>
  </si>
  <si>
    <t>Stephanie Green</t>
  </si>
  <si>
    <t>Kelly Henry</t>
  </si>
  <si>
    <t>Diamond Garza</t>
  </si>
  <si>
    <t>Derek Harris</t>
  </si>
  <si>
    <t>Melissa Jacobs</t>
  </si>
  <si>
    <t>Mike Gutierrez</t>
  </si>
  <si>
    <t>Jenna Dalton</t>
  </si>
  <si>
    <t>Rebecca Miller</t>
  </si>
  <si>
    <t>Robin Allen</t>
  </si>
  <si>
    <t>Michele Wade</t>
  </si>
  <si>
    <t>William Dennis</t>
  </si>
  <si>
    <t>Eugene Thompson</t>
  </si>
  <si>
    <t>Brian Mcguire</t>
  </si>
  <si>
    <t>Cheryl Huynh</t>
  </si>
  <si>
    <t>Timothy Black</t>
  </si>
  <si>
    <t>Jeremy Moore</t>
  </si>
  <si>
    <t>Raymond Davis</t>
  </si>
  <si>
    <t>Brittany Terry</t>
  </si>
  <si>
    <t>Timothy Flynn</t>
  </si>
  <si>
    <t>Dennis Collins</t>
  </si>
  <si>
    <t>Natasha Wilson</t>
  </si>
  <si>
    <t>Matthew Ayala</t>
  </si>
  <si>
    <t>Joshua Todd</t>
  </si>
  <si>
    <t>Laura Patel</t>
  </si>
  <si>
    <t>Bryan Walker</t>
  </si>
  <si>
    <t>Amy Rogers</t>
  </si>
  <si>
    <t>Kyle Gross</t>
  </si>
  <si>
    <t>William Ferguson</t>
  </si>
  <si>
    <t>Bradley Shelton</t>
  </si>
  <si>
    <t>Leah Roberts</t>
  </si>
  <si>
    <t>Logan Harrison</t>
  </si>
  <si>
    <t>Emily Reyes</t>
  </si>
  <si>
    <t>David Richardson</t>
  </si>
  <si>
    <t>Gina Lopez</t>
  </si>
  <si>
    <t>Allen Rivas</t>
  </si>
  <si>
    <t>Jennifer Hutchinson</t>
  </si>
  <si>
    <t>Catherine Moore</t>
  </si>
  <si>
    <t>David Williams</t>
  </si>
  <si>
    <t>Joseph Acosta</t>
  </si>
  <si>
    <t>Brianna Rodriguez</t>
  </si>
  <si>
    <t>Philip Anderson</t>
  </si>
  <si>
    <t>Yesenia Moore</t>
  </si>
  <si>
    <t>Courtney Wilson</t>
  </si>
  <si>
    <t>Brittany Cole</t>
  </si>
  <si>
    <t>Jennifer Osborne</t>
  </si>
  <si>
    <t>Pamela Aguilar</t>
  </si>
  <si>
    <t>Michael Andrews</t>
  </si>
  <si>
    <t>John Maxwell</t>
  </si>
  <si>
    <t>Cheryl Strickland</t>
  </si>
  <si>
    <t>Jeffrey Phillips</t>
  </si>
  <si>
    <t>Tasha Walker</t>
  </si>
  <si>
    <t>Michael Weber</t>
  </si>
  <si>
    <t>Jennifer Ford</t>
  </si>
  <si>
    <t>Rosales Development</t>
  </si>
  <si>
    <t>Terri Brown</t>
  </si>
  <si>
    <t>Beth Esparza</t>
  </si>
  <si>
    <t>Sheri Howell</t>
  </si>
  <si>
    <t>Spencer Smith</t>
  </si>
  <si>
    <t>Michael Boyd</t>
  </si>
  <si>
    <t>Regina Petersen</t>
  </si>
  <si>
    <t>Jason Collins</t>
  </si>
  <si>
    <t>Jane Clayton</t>
  </si>
  <si>
    <t>Adriana Hughes</t>
  </si>
  <si>
    <t>Mike Hess</t>
  </si>
  <si>
    <t>Ellen Garza</t>
  </si>
  <si>
    <t>Kristina Preston</t>
  </si>
  <si>
    <t>Kara Mcconnell</t>
  </si>
  <si>
    <t>Dr. Emily Figueroa DVM</t>
  </si>
  <si>
    <t>Gregory Bautista</t>
  </si>
  <si>
    <t>Joanne Taylor</t>
  </si>
  <si>
    <t>Jennifer Reilly</t>
  </si>
  <si>
    <t>Ronald Lee</t>
  </si>
  <si>
    <t>Dr. Jacob Jones MD</t>
  </si>
  <si>
    <t>Shawn Beard</t>
  </si>
  <si>
    <t>Danielle Burch</t>
  </si>
  <si>
    <t>Kathryn Johnson</t>
  </si>
  <si>
    <t>Emily Kelly</t>
  </si>
  <si>
    <t>Javier Osborne</t>
  </si>
  <si>
    <t>Deborah Carpenter</t>
  </si>
  <si>
    <t>Kelly Ross</t>
  </si>
  <si>
    <t>Rebecca Arias</t>
  </si>
  <si>
    <t>Diane Vaughn</t>
  </si>
  <si>
    <t>Megan Ortiz</t>
  </si>
  <si>
    <t>David Jones</t>
  </si>
  <si>
    <t>Peter Vazquez</t>
  </si>
  <si>
    <t>Joseph Johnson</t>
  </si>
  <si>
    <t>Tyrone Melendez</t>
  </si>
  <si>
    <t>Lisa Keith</t>
  </si>
  <si>
    <t>April Allen</t>
  </si>
  <si>
    <t>Lisa Holt</t>
  </si>
  <si>
    <t>Suzanne Patterson</t>
  </si>
  <si>
    <t>Marie Brown</t>
  </si>
  <si>
    <t>James Allen</t>
  </si>
  <si>
    <t>John Williams</t>
  </si>
  <si>
    <t>Amanda Crawford</t>
  </si>
  <si>
    <t>Randall Crosby</t>
  </si>
  <si>
    <t>Mary Ayers</t>
  </si>
  <si>
    <t>Angela Burns</t>
  </si>
  <si>
    <t>Robert Adams</t>
  </si>
  <si>
    <t>Matthew Edwards</t>
  </si>
  <si>
    <t>Nicole Mitchell</t>
  </si>
  <si>
    <t>Sarah Cain</t>
  </si>
  <si>
    <t>Priscilla Lester</t>
  </si>
  <si>
    <t>William Floyd</t>
  </si>
  <si>
    <t>James Campbell</t>
  </si>
  <si>
    <t>Morgan Ramirez</t>
  </si>
  <si>
    <t>Samuel Moore</t>
  </si>
  <si>
    <t>Mrs. Patricia Watson</t>
  </si>
  <si>
    <t>Jeffrey Owens</t>
  </si>
  <si>
    <t>Christopher Lewis</t>
  </si>
  <si>
    <t>Johnny Garcia</t>
  </si>
  <si>
    <t>Thomas Ray</t>
  </si>
  <si>
    <t>Summer Daniel</t>
  </si>
  <si>
    <t>John Mcdaniel</t>
  </si>
  <si>
    <t>Charles Baker</t>
  </si>
  <si>
    <t>Teresa Thomas</t>
  </si>
  <si>
    <t>Ashley Mathews</t>
  </si>
  <si>
    <t>Scott Moore</t>
  </si>
  <si>
    <t>Renee Cooley</t>
  </si>
  <si>
    <t>Christina Ramos</t>
  </si>
  <si>
    <t>Andrea Dominguez</t>
  </si>
  <si>
    <t>Jennifer Oconnell</t>
  </si>
  <si>
    <t>Dr. Jeremy Ward</t>
  </si>
  <si>
    <t>Eric Patel</t>
  </si>
  <si>
    <t>Hannah Valenzuela</t>
  </si>
  <si>
    <t>Brittany Fritz</t>
  </si>
  <si>
    <t>Amy Orr</t>
  </si>
  <si>
    <t>Francisco Jones</t>
  </si>
  <si>
    <t>Albert Mitchell</t>
  </si>
  <si>
    <t>Jennifer Bautista</t>
  </si>
  <si>
    <t>Timothy Gill</t>
  </si>
  <si>
    <t>Becky Boone</t>
  </si>
  <si>
    <t>Mallory Charles</t>
  </si>
  <si>
    <t>Andrew Wyatt</t>
  </si>
  <si>
    <t>Sheila Burgess</t>
  </si>
  <si>
    <t>Carmen Mcmillan</t>
  </si>
  <si>
    <t>Valerie Morales</t>
  </si>
  <si>
    <t>James Owens</t>
  </si>
  <si>
    <t>Daniel Jordan</t>
  </si>
  <si>
    <t>Lauren Hines</t>
  </si>
  <si>
    <t>Jacqueline Gibson</t>
  </si>
  <si>
    <t>Sandra Bailey</t>
  </si>
  <si>
    <t>Sara Carpenter</t>
  </si>
  <si>
    <t>Lauren Mills</t>
  </si>
  <si>
    <t>Emma Zhang</t>
  </si>
  <si>
    <t>Tina Hines</t>
  </si>
  <si>
    <t>Mark Adams</t>
  </si>
  <si>
    <t>Katelyn Mendoza</t>
  </si>
  <si>
    <t>Erin Young</t>
  </si>
  <si>
    <t>Wayne Henry</t>
  </si>
  <si>
    <t>Tyler Greene</t>
  </si>
  <si>
    <t>Samuel Wilson</t>
  </si>
  <si>
    <t>Jennifer Williams</t>
  </si>
  <si>
    <t>Stephanie Rodriguez</t>
  </si>
  <si>
    <t>Kristina White</t>
  </si>
  <si>
    <t>Shane Rose</t>
  </si>
  <si>
    <t>James Davis</t>
  </si>
  <si>
    <t>Daniel Thompson DDS</t>
  </si>
  <si>
    <t>Jason Boyd Jr.</t>
  </si>
  <si>
    <t>Wanda Rogers</t>
  </si>
  <si>
    <t>Terrence Ward</t>
  </si>
  <si>
    <t>William Pruitt</t>
  </si>
  <si>
    <t>Heather Moss</t>
  </si>
  <si>
    <t>Joshua Clark</t>
  </si>
  <si>
    <t>Robert Campbell</t>
  </si>
  <si>
    <t>Douglas Nelson</t>
  </si>
  <si>
    <t>Blake Wilcox</t>
  </si>
  <si>
    <t>Teresa Ward</t>
  </si>
  <si>
    <t>Christopher Anderson</t>
  </si>
  <si>
    <t>Michael Warren</t>
  </si>
  <si>
    <t>Stephanie Mahoney</t>
  </si>
  <si>
    <t>Michael Phillips</t>
  </si>
  <si>
    <t>Melinda Martin</t>
  </si>
  <si>
    <t>Richard Fisher</t>
  </si>
  <si>
    <t>Brooke Davis</t>
  </si>
  <si>
    <t>Hernandez Builders</t>
  </si>
  <si>
    <t>Andrew Allen</t>
  </si>
  <si>
    <t>Edwin Delacruz</t>
  </si>
  <si>
    <t>Michele Gilbert</t>
  </si>
  <si>
    <t>Gary Miller</t>
  </si>
  <si>
    <t>Christine Estrada</t>
  </si>
  <si>
    <t>Rachel Miles</t>
  </si>
  <si>
    <t>Dawn Simmons</t>
  </si>
  <si>
    <t>Jason Hardy</t>
  </si>
  <si>
    <t>Brittany Graham</t>
  </si>
  <si>
    <t>Joe Tate</t>
  </si>
  <si>
    <t>Kelly Wagner</t>
  </si>
  <si>
    <t>Susan Melendez</t>
  </si>
  <si>
    <t>David Fleming</t>
  </si>
  <si>
    <t>Christopher Vasquez</t>
  </si>
  <si>
    <t>Amber Church</t>
  </si>
  <si>
    <t>Shane Mora</t>
  </si>
  <si>
    <t>Kim Wong</t>
  </si>
  <si>
    <t>Michael Oneal</t>
  </si>
  <si>
    <t>Timothy Miranda</t>
  </si>
  <si>
    <t>Jesse Guerrero</t>
  </si>
  <si>
    <t>Sheila Diaz</t>
  </si>
  <si>
    <t>Joanna Robinson</t>
  </si>
  <si>
    <t>Justin Reyes</t>
  </si>
  <si>
    <t>Roger Velez</t>
  </si>
  <si>
    <t>Ryan Ramos</t>
  </si>
  <si>
    <t>Christopher Love</t>
  </si>
  <si>
    <t>Alexander Gallegos</t>
  </si>
  <si>
    <t>Amanda Hunt</t>
  </si>
  <si>
    <t>Vickie Smith</t>
  </si>
  <si>
    <t>Megan Booker</t>
  </si>
  <si>
    <t>Cathy Stewart</t>
  </si>
  <si>
    <t>Dr. Melissa Tucker</t>
  </si>
  <si>
    <t>Manuel Whitaker</t>
  </si>
  <si>
    <t>Catherine Kirk</t>
  </si>
  <si>
    <t>Rachael Wells</t>
  </si>
  <si>
    <t>Charles Brooks MD</t>
  </si>
  <si>
    <t>John Simmons</t>
  </si>
  <si>
    <t>Rebecca Spencer</t>
  </si>
  <si>
    <t>Pamela Hart</t>
  </si>
  <si>
    <t>Natasha Huang</t>
  </si>
  <si>
    <t>Benjamin Brooks</t>
  </si>
  <si>
    <t>Brittney Smith</t>
  </si>
  <si>
    <t>Monica Vargas</t>
  </si>
  <si>
    <t>Lori Hopkins</t>
  </si>
  <si>
    <t>Rebecca Murphy</t>
  </si>
  <si>
    <t>Theresa Fuller</t>
  </si>
  <si>
    <t>Billy Olsen</t>
  </si>
  <si>
    <t>Tonya Cruz</t>
  </si>
  <si>
    <t>Albert Cruz</t>
  </si>
  <si>
    <t>Evan Chang</t>
  </si>
  <si>
    <t>Timothy Hopkins</t>
  </si>
  <si>
    <t>Janet Johnson</t>
  </si>
  <si>
    <t>Karen Williams</t>
  </si>
  <si>
    <t>Ryan Ward DDS</t>
  </si>
  <si>
    <t>Bryan Howard</t>
  </si>
  <si>
    <t>Adam Wood</t>
  </si>
  <si>
    <t>Joseph Boyd</t>
  </si>
  <si>
    <t>Todd Moses</t>
  </si>
  <si>
    <t>Mitchell Builders</t>
  </si>
  <si>
    <t>Jeffrey Price</t>
  </si>
  <si>
    <t>Brenda Bryant</t>
  </si>
  <si>
    <t>Peter Baker</t>
  </si>
  <si>
    <t>Nathaniel Henderson</t>
  </si>
  <si>
    <t>Joshua Fox</t>
  </si>
  <si>
    <t>James Kelly Jr.</t>
  </si>
  <si>
    <t>Brian Obrien</t>
  </si>
  <si>
    <t>Jordan Stevens</t>
  </si>
  <si>
    <t>Teresa Ross</t>
  </si>
  <si>
    <t>Janice Jones</t>
  </si>
  <si>
    <t>Katelyn Webb</t>
  </si>
  <si>
    <t>Michael Martin</t>
  </si>
  <si>
    <t>Shirley Torres</t>
  </si>
  <si>
    <t>Jeremiah Wright</t>
  </si>
  <si>
    <t>Dr. Leah Edwards</t>
  </si>
  <si>
    <t>Kelly Santiago</t>
  </si>
  <si>
    <t>Aaron Williams</t>
  </si>
  <si>
    <t>Victor Hamilton</t>
  </si>
  <si>
    <t>Mark Fry</t>
  </si>
  <si>
    <t>Gabriel Dodson</t>
  </si>
  <si>
    <t>Joann Powers</t>
  </si>
  <si>
    <t>Alicia Phillips</t>
  </si>
  <si>
    <t>Brittany Nielsen</t>
  </si>
  <si>
    <t>Ralph Martinez</t>
  </si>
  <si>
    <t>Sarah Dillon</t>
  </si>
  <si>
    <t>Barbara Mooney</t>
  </si>
  <si>
    <t>Christopher Carroll</t>
  </si>
  <si>
    <t>Hannah Edwards</t>
  </si>
  <si>
    <t>Jeanette Keller</t>
  </si>
  <si>
    <t>Tyrone Price</t>
  </si>
  <si>
    <t>Amy Brown</t>
  </si>
  <si>
    <t>Adam Hancock</t>
  </si>
  <si>
    <t>Carla Gray</t>
  </si>
  <si>
    <t>Katie Gray</t>
  </si>
  <si>
    <t>Danielle Sanchez</t>
  </si>
  <si>
    <t>Mrs. Kimberly Williams</t>
  </si>
  <si>
    <t>Jasmine Smith</t>
  </si>
  <si>
    <t>James Willis</t>
  </si>
  <si>
    <t>Nichole White</t>
  </si>
  <si>
    <t>Aaron Houston</t>
  </si>
  <si>
    <t>Carol Christensen</t>
  </si>
  <si>
    <t>John Wright</t>
  </si>
  <si>
    <t>Ronald Brown</t>
  </si>
  <si>
    <t>Jason Lyons</t>
  </si>
  <si>
    <t>Katie Foster DVM</t>
  </si>
  <si>
    <t>Alicia Williams</t>
  </si>
  <si>
    <t>Laura Murphy</t>
  </si>
  <si>
    <t>Tammy Parker</t>
  </si>
  <si>
    <t>Brian Fox</t>
  </si>
  <si>
    <t>Karen Morrison MD</t>
  </si>
  <si>
    <t>Lisa Harding</t>
  </si>
  <si>
    <t>Andrew Mcmahon</t>
  </si>
  <si>
    <t>Daniel Cooper</t>
  </si>
  <si>
    <t>Ryan Rowe</t>
  </si>
  <si>
    <t>Jacob Hill</t>
  </si>
  <si>
    <t>Austin Davis</t>
  </si>
  <si>
    <t>Alex Nash</t>
  </si>
  <si>
    <t>Ms. Jessica Anderson DVM</t>
  </si>
  <si>
    <t>Daniel Stewart</t>
  </si>
  <si>
    <t>Seth Smith</t>
  </si>
  <si>
    <t>Jeffrey Nelson</t>
  </si>
  <si>
    <t>Christina Dean</t>
  </si>
  <si>
    <t>Jennifer Bennett</t>
  </si>
  <si>
    <t>Lori Chambers</t>
  </si>
  <si>
    <t>Richard Gregory</t>
  </si>
  <si>
    <t>Lauren Daniels</t>
  </si>
  <si>
    <t>Courtney Elliott</t>
  </si>
  <si>
    <t>Brent Watkins</t>
  </si>
  <si>
    <t>Cathy Livingston</t>
  </si>
  <si>
    <t>Patricia Rodgers</t>
  </si>
  <si>
    <t>Donald Phillips</t>
  </si>
  <si>
    <t>Amy Newman</t>
  </si>
  <si>
    <t>Angelica Harrison</t>
  </si>
  <si>
    <t>Kevin Anthony</t>
  </si>
  <si>
    <t>Ashley Ferguson</t>
  </si>
  <si>
    <t>Christopher Warren</t>
  </si>
  <si>
    <t>Tiffany Hopkins</t>
  </si>
  <si>
    <t>Rebecca Thompson DDS</t>
  </si>
  <si>
    <t>Joseph Allen</t>
  </si>
  <si>
    <t>Richard Williams</t>
  </si>
  <si>
    <t>Tracey Marshall</t>
  </si>
  <si>
    <t>Veronica Patel DVM</t>
  </si>
  <si>
    <t>Michael Smith</t>
  </si>
  <si>
    <t>Sarah Romero</t>
  </si>
  <si>
    <t>Bonnie Alexander</t>
  </si>
  <si>
    <t>Joy Simmons</t>
  </si>
  <si>
    <t>Peter Richardson</t>
  </si>
  <si>
    <t>Amy Colon</t>
  </si>
  <si>
    <t>Jennifer Parks</t>
  </si>
  <si>
    <t>Adam Cochran</t>
  </si>
  <si>
    <t>Hannah Martinez</t>
  </si>
  <si>
    <t>Jennifer Garrett</t>
  </si>
  <si>
    <t>Heather Perry</t>
  </si>
  <si>
    <t>Jimmy Rogers</t>
  </si>
  <si>
    <t>Daniel Jones</t>
  </si>
  <si>
    <t>Martin Galvan</t>
  </si>
  <si>
    <t>Adrienne Williams</t>
  </si>
  <si>
    <t>Jeremy Johnson</t>
  </si>
  <si>
    <t>Jason Miller</t>
  </si>
  <si>
    <t>Jeremy Young</t>
  </si>
  <si>
    <t>Willie Walls</t>
  </si>
  <si>
    <t>Katherine Henry</t>
  </si>
  <si>
    <t>Lisa Jones</t>
  </si>
  <si>
    <t>Michael Schultz</t>
  </si>
  <si>
    <t>Travis Sellers</t>
  </si>
  <si>
    <t>Lisa Jackson</t>
  </si>
  <si>
    <t>Joshua Morrison</t>
  </si>
  <si>
    <t>Samantha Flores</t>
  </si>
  <si>
    <t>Christopher Ramirez</t>
  </si>
  <si>
    <t>Andrew Freeman</t>
  </si>
  <si>
    <t>Doris Gomez</t>
  </si>
  <si>
    <t>Allison Richard</t>
  </si>
  <si>
    <t>Thomas Chen</t>
  </si>
  <si>
    <t>Maria Beard</t>
  </si>
  <si>
    <t>Kevin Lam</t>
  </si>
  <si>
    <t>Jeremy Reid MD</t>
  </si>
  <si>
    <t>Mr. Jesse Spencer</t>
  </si>
  <si>
    <t>Vanessa Jones</t>
  </si>
  <si>
    <t>Isabel Murray</t>
  </si>
  <si>
    <t>Victor Lopez</t>
  </si>
  <si>
    <t>Jody Bradford</t>
  </si>
  <si>
    <t>Tara Powell</t>
  </si>
  <si>
    <t>Sarah Mullins</t>
  </si>
  <si>
    <t>Kerry Haynes</t>
  </si>
  <si>
    <t>James Gonzalez</t>
  </si>
  <si>
    <t>Selena Wong</t>
  </si>
  <si>
    <t>Timothy Martinez</t>
  </si>
  <si>
    <t>Bryan Butler</t>
  </si>
  <si>
    <t>Stacy Allen</t>
  </si>
  <si>
    <t>Taylor Beard</t>
  </si>
  <si>
    <t>Michele Reid</t>
  </si>
  <si>
    <t>Tiffany Powell</t>
  </si>
  <si>
    <t>Jamie Chen</t>
  </si>
  <si>
    <t>Deanna Kennedy</t>
  </si>
  <si>
    <t>Sarah Avila</t>
  </si>
  <si>
    <t>Carlos Morrow</t>
  </si>
  <si>
    <t>Susan Joseph</t>
  </si>
  <si>
    <t>Anthony Ferguson</t>
  </si>
  <si>
    <t>Katherine Jackson</t>
  </si>
  <si>
    <t>Ryan Dudley</t>
  </si>
  <si>
    <t>Tonya Gray</t>
  </si>
  <si>
    <t>Angelica Ferguson</t>
  </si>
  <si>
    <t>Cody Patel</t>
  </si>
  <si>
    <t>Chase Smith</t>
  </si>
  <si>
    <t>Mr. Anthony Shelton MD</t>
  </si>
  <si>
    <t>Daniel Hughes</t>
  </si>
  <si>
    <t>Kristina Tran</t>
  </si>
  <si>
    <t>Jacob Webster</t>
  </si>
  <si>
    <t>Matthew Schultz</t>
  </si>
  <si>
    <t>Harry Walton</t>
  </si>
  <si>
    <t>Victor White</t>
  </si>
  <si>
    <t>Rhonda Stanley</t>
  </si>
  <si>
    <t>Micheal Lee</t>
  </si>
  <si>
    <t>Connor Smith</t>
  </si>
  <si>
    <t>James Moreno</t>
  </si>
  <si>
    <t>Amber Schmitt</t>
  </si>
  <si>
    <t>Bradley Orozco</t>
  </si>
  <si>
    <t>Kari White</t>
  </si>
  <si>
    <t>Sharon Johnson</t>
  </si>
  <si>
    <t>Elizabeth Rodriguez</t>
  </si>
  <si>
    <t>Brandy Gregory</t>
  </si>
  <si>
    <t>Andrew Barrera</t>
  </si>
  <si>
    <t>Jennifer Hernandez</t>
  </si>
  <si>
    <t>Christopher Stephenson</t>
  </si>
  <si>
    <t>Brittany Moyer</t>
  </si>
  <si>
    <t>John Yang</t>
  </si>
  <si>
    <t>Angela Jones</t>
  </si>
  <si>
    <t>Laura Bryant</t>
  </si>
  <si>
    <t>Taylor Watkins</t>
  </si>
  <si>
    <t>Alan Mooney</t>
  </si>
  <si>
    <t>Taylor Fisher</t>
  </si>
  <si>
    <t>Rodney Rodriguez</t>
  </si>
  <si>
    <t>Cory Haney</t>
  </si>
  <si>
    <t>Jennifer Tucker</t>
  </si>
  <si>
    <t>Sarah Jefferson</t>
  </si>
  <si>
    <t>Vincent Mcbride</t>
  </si>
  <si>
    <t>Erik Jones</t>
  </si>
  <si>
    <t>Dawn Mcdaniel</t>
  </si>
  <si>
    <t>Matthew Wiley</t>
  </si>
  <si>
    <t>Ashley Vincent</t>
  </si>
  <si>
    <t>Robert Smith</t>
  </si>
  <si>
    <t>Timothy Greer</t>
  </si>
  <si>
    <t>Curtis Haney</t>
  </si>
  <si>
    <t>Jennifer Villa</t>
  </si>
  <si>
    <t>Tyler Dalton</t>
  </si>
  <si>
    <t>Christopher Sampson</t>
  </si>
  <si>
    <t>Sherri Hill</t>
  </si>
  <si>
    <t>Roger Hamilton</t>
  </si>
  <si>
    <t>Andrea Romero</t>
  </si>
  <si>
    <t>Chad Stevenson</t>
  </si>
  <si>
    <t>Erik Thompson</t>
  </si>
  <si>
    <t>Emily Hill</t>
  </si>
  <si>
    <t>Christine Cox</t>
  </si>
  <si>
    <t>Stephen Williams</t>
  </si>
  <si>
    <t>Bradley Kent</t>
  </si>
  <si>
    <t>Kellie Wilson</t>
  </si>
  <si>
    <t>Lauren Carrillo</t>
  </si>
  <si>
    <t>Christine Jones</t>
  </si>
  <si>
    <t>Reginald Casey</t>
  </si>
  <si>
    <t>Douglas Williamson</t>
  </si>
  <si>
    <t>Gregory Brown</t>
  </si>
  <si>
    <t>Rebecca Turner</t>
  </si>
  <si>
    <t>Victor Knight</t>
  </si>
  <si>
    <t>Louis Dean MD</t>
  </si>
  <si>
    <t>Erika Monroe</t>
  </si>
  <si>
    <t>Manuel Nguyen</t>
  </si>
  <si>
    <t>Gerald Perry</t>
  </si>
  <si>
    <t>Ronald Collins</t>
  </si>
  <si>
    <t>Keith Gray</t>
  </si>
  <si>
    <t>Gabrielle Nicholson</t>
  </si>
  <si>
    <t>John Brown</t>
  </si>
  <si>
    <t>Nathaniel King</t>
  </si>
  <si>
    <t>Todd Wells</t>
  </si>
  <si>
    <t>Darrell Townsend</t>
  </si>
  <si>
    <t>Nancy Anderson</t>
  </si>
  <si>
    <t>Holly Willis</t>
  </si>
  <si>
    <t>Bethesda</t>
  </si>
  <si>
    <t>Baltimore</t>
  </si>
  <si>
    <t>Alexandria</t>
  </si>
  <si>
    <t>Fairfax</t>
  </si>
  <si>
    <t>Washington</t>
  </si>
  <si>
    <t>Falls Church</t>
  </si>
  <si>
    <t>Gaithersburg</t>
  </si>
  <si>
    <t>Silver Spring</t>
  </si>
  <si>
    <t>Rockville</t>
  </si>
  <si>
    <t>Arlington</t>
  </si>
  <si>
    <t>Montgomery</t>
  </si>
  <si>
    <t>Baltimore City</t>
  </si>
  <si>
    <t>District of Columbia</t>
  </si>
  <si>
    <t>MD</t>
  </si>
  <si>
    <t>VA</t>
  </si>
  <si>
    <t>DC</t>
  </si>
  <si>
    <t>Customer</t>
  </si>
  <si>
    <t>Contractor</t>
  </si>
  <si>
    <t>2024Q1</t>
  </si>
  <si>
    <t>2024Q2</t>
  </si>
  <si>
    <t>2024Q3</t>
  </si>
  <si>
    <t>2024Q4</t>
  </si>
  <si>
    <t>Row Labels</t>
  </si>
  <si>
    <t>Grand Total</t>
  </si>
  <si>
    <t>Sum of SQFT_SOLD</t>
  </si>
  <si>
    <t>Count of COUNTY_NAME</t>
  </si>
  <si>
    <t>Sum of SALES_TOTAL</t>
  </si>
  <si>
    <t>Jan</t>
  </si>
  <si>
    <t>Feb</t>
  </si>
  <si>
    <t>Mar</t>
  </si>
  <si>
    <t>Apr</t>
  </si>
  <si>
    <t>May</t>
  </si>
  <si>
    <t>Jun</t>
  </si>
  <si>
    <t>Jul</t>
  </si>
  <si>
    <t>Aug</t>
  </si>
  <si>
    <t>Sep</t>
  </si>
  <si>
    <t>Oct</t>
  </si>
  <si>
    <t>Nov</t>
  </si>
  <si>
    <t>Dec</t>
  </si>
  <si>
    <t>MONTH</t>
  </si>
  <si>
    <t>Column Labels</t>
  </si>
  <si>
    <t>Count of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</si>
</sst>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44" formatCode="_(&quot;$&quot;* #,##0.00_);_(&quot;$&quot;* \(#,##0.00\);_(&quot;$&quot;* &quot;-&quot;??_);_(@_)"/>
    <numFmt numFmtId="164" formatCode="&quot;$&quot;#,##0.00"/>
    <numFmt numFmtId="165" formatCode="mm/dd/yy;@"/>
    <numFmt numFmtId="166" formatCode="[$-409]mmm\-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26465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4" fontId="0" fillId="0" borderId="0" xfId="0" applyNumberFormat="1"/>
    <xf numFmtId="8" fontId="0" fillId="0" borderId="0" xfId="0" applyNumberFormat="1"/>
    <xf numFmtId="0" fontId="0" fillId="0" borderId="0" xfId="0" pivotButton="1"/>
    <xf numFmtId="0" fontId="0" fillId="0" borderId="0" xfId="0" applyAlignment="1">
      <alignment horizontal="left"/>
    </xf>
    <xf numFmtId="44" fontId="0" fillId="0" borderId="0" xfId="1" applyFont="1"/>
    <xf numFmtId="0" fontId="0" fillId="2" borderId="0" xfId="0" applyFill="1"/>
    <xf numFmtId="14" fontId="1" fillId="0" borderId="1" xfId="0" applyNumberFormat="1" applyFont="1" applyBorder="1" applyAlignment="1">
      <alignment horizontal="center" vertical="top"/>
    </xf>
    <xf numFmtId="14" fontId="0" fillId="0" borderId="0" xfId="0" applyNumberFormat="1"/>
    <xf numFmtId="166" fontId="0" fillId="0" borderId="0" xfId="0" applyNumberFormat="1"/>
    <xf numFmtId="0" fontId="0" fillId="2" borderId="0" xfId="0" applyFill="1" applyAlignment="1">
      <alignment horizontal="right" vertical="center"/>
    </xf>
    <xf numFmtId="9" fontId="0" fillId="0" borderId="0" xfId="2" applyFont="1"/>
    <xf numFmtId="9" fontId="0" fillId="0" borderId="0" xfId="0" applyNumberFormat="1"/>
  </cellXfs>
  <cellStyles count="3">
    <cellStyle name="Currency" xfId="1" builtinId="4"/>
    <cellStyle name="Normal" xfId="0" builtinId="0"/>
    <cellStyle name="Percent" xfId="2" builtinId="5"/>
  </cellStyles>
  <dxfs count="8">
    <dxf>
      <numFmt numFmtId="166" formatCode="[$-409]mmm\-yy;@"/>
    </dxf>
    <dxf>
      <numFmt numFmtId="12" formatCode="&quot;$&quot;#,##0.00_);[Red]\(&quot;$&quot;#,##0.00\)"/>
    </dxf>
    <dxf>
      <numFmt numFmtId="12" formatCode="&quot;$&quot;#,##0.00_);[Red]\(&quot;$&quot;#,##0.00\)"/>
    </dxf>
    <dxf>
      <numFmt numFmtId="12" formatCode="&quot;$&quot;#,##0.00_);[Red]\(&quot;$&quot;#,##0.00\)"/>
    </dxf>
    <dxf>
      <numFmt numFmtId="4" formatCode="#,##0.00"/>
    </dxf>
    <dxf>
      <numFmt numFmtId="165" formatCode="mm/dd/yy;@"/>
    </dxf>
    <dxf>
      <numFmt numFmtId="164" formatCode="&quot;$&quot;#,##0.00"/>
    </dxf>
    <dxf>
      <font>
        <b/>
        <i val="0"/>
        <sz val="14"/>
        <color theme="0"/>
      </font>
      <fill>
        <patternFill>
          <bgColor rgb="FF264653"/>
        </patternFill>
      </fill>
    </dxf>
  </dxfs>
  <tableStyles count="1" defaultTableStyle="TableStyleMedium9" defaultPivotStyle="PivotStyleLight16">
    <tableStyle name="Slicer Style 1" pivot="0" table="0" count="4" xr9:uid="{AC5E664C-C296-4885-9689-894C0FED341E}">
      <tableStyleElement type="wholeTable" dxfId="7"/>
    </tableStyle>
  </tableStyles>
  <colors>
    <mruColors>
      <color rgb="FF2A9D8F"/>
      <color rgb="FFE76F51"/>
      <color rgb="FF264653"/>
      <color rgb="FFE9C464"/>
    </mruColors>
  </colors>
  <extLst>
    <ext xmlns:x14="http://schemas.microsoft.com/office/spreadsheetml/2009/9/main" uri="{46F421CA-312F-682f-3DD2-61675219B42D}">
      <x14:dxfs count="3">
        <dxf>
          <fill>
            <patternFill>
              <bgColor rgb="FF2A9D8F"/>
            </patternFill>
          </fill>
        </dxf>
        <dxf>
          <fill>
            <patternFill>
              <bgColor rgb="FF2A9D8F"/>
            </patternFill>
          </fill>
        </dxf>
        <dxf>
          <font>
            <color theme="0"/>
          </font>
          <fill>
            <patternFill>
              <bgColor rgb="FFE76F5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[Projeto_Extensao_Dashboard_Stone_Dataset.xlsx]TABELA_DINAMICA!PivotTable2</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264653"/>
          </a:solidFill>
          <a:ln w="28575" cap="rnd">
            <a:solidFill>
              <a:srgbClr val="264653"/>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bIns="365760" anchor="ctr" anchorCtr="1"/>
            <a:lstStyle/>
            <a:p>
              <a:pPr>
                <a:defRPr sz="1000" b="1" i="0" u="none" strike="noStrike" kern="1200" baseline="0">
                  <a:solidFill>
                    <a:srgbClr val="264653"/>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TABELA_DINAMICA!$B$12</c:f>
              <c:strCache>
                <c:ptCount val="1"/>
                <c:pt idx="0">
                  <c:v>Total</c:v>
                </c:pt>
              </c:strCache>
            </c:strRef>
          </c:tx>
          <c:spPr>
            <a:solidFill>
              <a:srgbClr val="264653"/>
            </a:solidFill>
            <a:ln w="28575" cap="rnd">
              <a:solidFill>
                <a:srgbClr val="264653"/>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bIns="365760" anchor="ctr" anchorCtr="1"/>
              <a:lstStyle/>
              <a:p>
                <a:pPr>
                  <a:defRPr sz="1000" b="1" i="0" u="none" strike="noStrike" kern="1200" baseline="0">
                    <a:solidFill>
                      <a:srgbClr val="264653"/>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TABELA_DINAMICA!$A$13:$A$20</c:f>
              <c:strCache>
                <c:ptCount val="7"/>
                <c:pt idx="0">
                  <c:v>Alexandria</c:v>
                </c:pt>
                <c:pt idx="1">
                  <c:v>Arlington</c:v>
                </c:pt>
                <c:pt idx="2">
                  <c:v>Baltimore City</c:v>
                </c:pt>
                <c:pt idx="3">
                  <c:v>District of Columbia</c:v>
                </c:pt>
                <c:pt idx="4">
                  <c:v>Fairfax</c:v>
                </c:pt>
                <c:pt idx="5">
                  <c:v>Falls Church</c:v>
                </c:pt>
                <c:pt idx="6">
                  <c:v>Montgomery</c:v>
                </c:pt>
              </c:strCache>
            </c:strRef>
          </c:cat>
          <c:val>
            <c:numRef>
              <c:f>TABELA_DINAMICA!$B$13:$B$20</c:f>
              <c:numCache>
                <c:formatCode>General</c:formatCode>
                <c:ptCount val="7"/>
                <c:pt idx="0">
                  <c:v>11</c:v>
                </c:pt>
                <c:pt idx="1">
                  <c:v>10</c:v>
                </c:pt>
                <c:pt idx="2">
                  <c:v>5</c:v>
                </c:pt>
                <c:pt idx="3">
                  <c:v>6</c:v>
                </c:pt>
                <c:pt idx="4">
                  <c:v>13</c:v>
                </c:pt>
                <c:pt idx="5">
                  <c:v>6</c:v>
                </c:pt>
                <c:pt idx="6">
                  <c:v>38</c:v>
                </c:pt>
              </c:numCache>
            </c:numRef>
          </c:val>
          <c:extLst>
            <c:ext xmlns:c16="http://schemas.microsoft.com/office/drawing/2014/chart" uri="{C3380CC4-5D6E-409C-BE32-E72D297353CC}">
              <c16:uniqueId val="{00000000-4B59-4CCF-879B-8271E9EB93F7}"/>
            </c:ext>
          </c:extLst>
        </c:ser>
        <c:dLbls>
          <c:dLblPos val="outEnd"/>
          <c:showLegendKey val="0"/>
          <c:showVal val="1"/>
          <c:showCatName val="0"/>
          <c:showSerName val="0"/>
          <c:showPercent val="0"/>
          <c:showBubbleSize val="0"/>
        </c:dLbls>
        <c:gapWidth val="219"/>
        <c:overlap val="-27"/>
        <c:axId val="1542974383"/>
        <c:axId val="1542974863"/>
      </c:barChart>
      <c:catAx>
        <c:axId val="15429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64653"/>
                </a:solidFill>
                <a:latin typeface="+mn-lt"/>
                <a:ea typeface="+mn-ea"/>
                <a:cs typeface="+mn-cs"/>
              </a:defRPr>
            </a:pPr>
            <a:endParaRPr lang="pt-BR"/>
          </a:p>
        </c:txPr>
        <c:crossAx val="1542974863"/>
        <c:crosses val="autoZero"/>
        <c:auto val="1"/>
        <c:lblAlgn val="ctr"/>
        <c:lblOffset val="100"/>
        <c:noMultiLvlLbl val="0"/>
      </c:catAx>
      <c:valAx>
        <c:axId val="1542974863"/>
        <c:scaling>
          <c:orientation val="minMax"/>
        </c:scaling>
        <c:delete val="1"/>
        <c:axPos val="l"/>
        <c:numFmt formatCode="General" sourceLinked="1"/>
        <c:majorTickMark val="none"/>
        <c:minorTickMark val="none"/>
        <c:tickLblPos val="nextTo"/>
        <c:crossAx val="154297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rgbClr val="264653"/>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[Projeto_Extensao_Dashboard_Stone_Dataset.xlsx]TABELA_DINAMICA!PivotTable5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6F51"/>
          </a:solidFill>
          <a:ln w="19050">
            <a:solidFill>
              <a:srgbClr val="E76F5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264653"/>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TABELA_DINAMICA!$L$3</c:f>
              <c:strCache>
                <c:ptCount val="1"/>
                <c:pt idx="0">
                  <c:v>Total</c:v>
                </c:pt>
              </c:strCache>
            </c:strRef>
          </c:tx>
          <c:spPr>
            <a:solidFill>
              <a:srgbClr val="E76F51"/>
            </a:solidFill>
            <a:ln w="19050">
              <a:solidFill>
                <a:srgbClr val="E76F51"/>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rgbClr val="264653"/>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TABELA_DINAMICA!$K$4:$K$14</c:f>
              <c:strCache>
                <c:ptCount val="10"/>
                <c:pt idx="0">
                  <c:v>PITAYA WHITE</c:v>
                </c:pt>
                <c:pt idx="1">
                  <c:v>ZERMATT</c:v>
                </c:pt>
                <c:pt idx="2">
                  <c:v>SAVANNAH</c:v>
                </c:pt>
                <c:pt idx="3">
                  <c:v>VATHI</c:v>
                </c:pt>
                <c:pt idx="4">
                  <c:v>WHITE FANTASY</c:v>
                </c:pt>
                <c:pt idx="5">
                  <c:v>LENNON</c:v>
                </c:pt>
                <c:pt idx="6">
                  <c:v>WHITE ONYX</c:v>
                </c:pt>
                <c:pt idx="7">
                  <c:v>CARRARA EMPORIO</c:v>
                </c:pt>
                <c:pt idx="8">
                  <c:v>GRAPHITE GRANITE</c:v>
                </c:pt>
                <c:pt idx="9">
                  <c:v>GLACIER WHITE</c:v>
                </c:pt>
              </c:strCache>
            </c:strRef>
          </c:cat>
          <c:val>
            <c:numRef>
              <c:f>TABELA_DINAMICA!$L$4:$L$14</c:f>
              <c:numCache>
                <c:formatCode>#,##0.00</c:formatCode>
                <c:ptCount val="10"/>
                <c:pt idx="0">
                  <c:v>93.833849537991696</c:v>
                </c:pt>
                <c:pt idx="1">
                  <c:v>95.660531817289254</c:v>
                </c:pt>
                <c:pt idx="2">
                  <c:v>95.90500580607096</c:v>
                </c:pt>
                <c:pt idx="3">
                  <c:v>95.978945922083398</c:v>
                </c:pt>
                <c:pt idx="4">
                  <c:v>97.600807201929953</c:v>
                </c:pt>
                <c:pt idx="5">
                  <c:v>98.478678557007626</c:v>
                </c:pt>
                <c:pt idx="6">
                  <c:v>101.03862523070694</c:v>
                </c:pt>
                <c:pt idx="7">
                  <c:v>102.92615554630565</c:v>
                </c:pt>
                <c:pt idx="8">
                  <c:v>103.31728412418502</c:v>
                </c:pt>
                <c:pt idx="9">
                  <c:v>103.81882390635204</c:v>
                </c:pt>
              </c:numCache>
            </c:numRef>
          </c:val>
          <c:extLst>
            <c:ext xmlns:c16="http://schemas.microsoft.com/office/drawing/2014/chart" uri="{C3380CC4-5D6E-409C-BE32-E72D297353CC}">
              <c16:uniqueId val="{00000000-0D1A-437F-9094-F54F47439209}"/>
            </c:ext>
          </c:extLst>
        </c:ser>
        <c:dLbls>
          <c:showLegendKey val="0"/>
          <c:showVal val="0"/>
          <c:showCatName val="0"/>
          <c:showSerName val="0"/>
          <c:showPercent val="0"/>
          <c:showBubbleSize val="0"/>
        </c:dLbls>
        <c:gapWidth val="182"/>
        <c:axId val="1498249311"/>
        <c:axId val="1498247391"/>
      </c:barChart>
      <c:catAx>
        <c:axId val="149824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264653"/>
                </a:solidFill>
                <a:latin typeface="+mn-lt"/>
                <a:ea typeface="+mn-ea"/>
                <a:cs typeface="+mn-cs"/>
              </a:defRPr>
            </a:pPr>
            <a:endParaRPr lang="pt-BR"/>
          </a:p>
        </c:txPr>
        <c:crossAx val="1498247391"/>
        <c:crosses val="autoZero"/>
        <c:auto val="1"/>
        <c:lblAlgn val="ctr"/>
        <c:lblOffset val="100"/>
        <c:noMultiLvlLbl val="0"/>
      </c:catAx>
      <c:valAx>
        <c:axId val="1498247391"/>
        <c:scaling>
          <c:orientation val="minMax"/>
        </c:scaling>
        <c:delete val="1"/>
        <c:axPos val="b"/>
        <c:numFmt formatCode="#,##0.00" sourceLinked="1"/>
        <c:majorTickMark val="none"/>
        <c:minorTickMark val="none"/>
        <c:tickLblPos val="nextTo"/>
        <c:crossAx val="14982493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rgbClr val="264653"/>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6979903330108128"/>
          <c:y val="4.6196805251923358E-2"/>
          <c:w val="0.38383079606016995"/>
          <c:h val="0.9182387828057119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F-4332-A7D6-F74C0C78BD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F-4332-A7D6-F74C0C78BD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AF-4332-A7D6-F74C0C78BD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AF-4332-A7D6-F74C0C78BDA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TABELA_DINAMICA!$I$4:$I$7</c:f>
              <c:strCache>
                <c:ptCount val="4"/>
                <c:pt idx="0">
                  <c:v>CORIAN</c:v>
                </c:pt>
                <c:pt idx="1">
                  <c:v>HI-MACS</c:v>
                </c:pt>
                <c:pt idx="2">
                  <c:v>STONEMARK</c:v>
                </c:pt>
                <c:pt idx="3">
                  <c:v>WILSONART</c:v>
                </c:pt>
              </c:strCache>
            </c:strRef>
          </c:cat>
          <c:val>
            <c:numRef>
              <c:f>TABELA_DINAMICA!$J$4:$J$7</c:f>
              <c:numCache>
                <c:formatCode>0%</c:formatCode>
                <c:ptCount val="4"/>
                <c:pt idx="0">
                  <c:v>0.21835817633206359</c:v>
                </c:pt>
                <c:pt idx="1">
                  <c:v>0.31229190742250518</c:v>
                </c:pt>
                <c:pt idx="2">
                  <c:v>0.38161864722203587</c:v>
                </c:pt>
                <c:pt idx="3">
                  <c:v>8.7731269023395314E-2</c:v>
                </c:pt>
              </c:numCache>
            </c:numRef>
          </c:val>
          <c:extLst>
            <c:ext xmlns:c16="http://schemas.microsoft.com/office/drawing/2014/chart" uri="{C3380CC4-5D6E-409C-BE32-E72D297353CC}">
              <c16:uniqueId val="{00000008-54AF-4332-A7D6-F74C0C78BDA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1999056879103689"/>
          <c:y val="0.42032325811853372"/>
          <c:w val="0.20507079857797361"/>
          <c:h val="0.5185810424216005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264653"/>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07CA96FE-21A3-463F-A797-ADBE3C16EA02}">
          <cx:spPr>
            <a:ln w="12700">
              <a:solidFill>
                <a:schemeClr val="bg1"/>
              </a:solidFill>
            </a:ln>
            <a:effectLst>
              <a:outerShdw blurRad="50800" dist="38100" dir="2700000" algn="tl" rotWithShape="0">
                <a:prstClr val="black"/>
              </a:outerShdw>
            </a:effectLst>
          </cx:spPr>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a:endParaRPr>
              </a:p>
            </cx:txPr>
            <cx:visibility seriesName="0" categoryName="0" value="1"/>
          </cx:dataLabels>
          <cx:dataId val="0"/>
          <cx:layoutPr>
            <cx:geography viewedRegionType="dataOnly" cultureLanguage="en-US" cultureRegion="US" attribution="Powered by Bing">
              <cx:geoCache provider="{E9337A44-BEBE-4D9F-B70C-5C5E7DAFC167}">
                <cx:binary>1HrZktw4suWvyPQ8rMIOoq3rmg0ZEbmnllRqqvRCS0lZ3AkSBNevv4cZqmplVHdqah7G7OpBYckN
gMP9+PHj+OeX+R9fqscH92quq6b/x5f5l9eZ9+0/fv65/5I91g/9T3X+xdne/u5/+mLrn+3vv+df
Hn/+6h6mvEl/ZoSKn79kD84/zq//65/4Wvpor+2XB5/b5t3w6Jb3j/1Q+f6Fe//21quHr3Xe7PLe
u/yLp7+83sWvXz02PvfLh6V9/OX1s/uvX/18+pW/jPiqwqT88BXv8vAnQ4QOKRevX1W2Sb9dD7T+
iVDFjOKhefqH+8dBbx9qvPjHfF7Z31/Fthrqz/nDH0/8u2k9Terh61f32PdY0dPvf/rKswUd1/vF
Do3fTJjCmr+8vm9y//j11Z1/8I/961d5b+PjA7HdVnV/92SGn59vwn/98+QCDHNy5bt9OrXij279
ZZtudi/Z4+9vk2SaS3OyS+onTSgz3IjjLvE/xjzu0s2DW6qH5usfV//vd+Zfb57sxras/4G78fF/
v2SDv7kb+idJWWi40kerhye7Ev6kTEgED+nxvvxj7OOufMxdmjf/L/HyrzdPdmVb3v+AXXl5it+D
2rMn/y6omZ8k4VILrsnTP0TF99hmDLAt5OrPqDnBthN0+c/T+vegdvL6s5X8f4Ku/wxrfyaD3YN/
2D9lke+Q7eW7f0DiyavPktGz1f7h9hdff3nNBKz8Z27aPvEsn5wY7WjzP997fOj9L68DpX4ymnMl
NXbPUEHU61fT43aLarbFpCGISimFChGSjXU+++W1pj9xKTS2m4WUIRR7O2zXKVIfZxIhSpmmRjP9
Z9p+a6sltc2f1vj296tmqN/avPE9Eid8qj0+ts1yG5EyYhTlTCvDQ4YJtF8e3oMa4Gn6vypauIZO
pXwMaeIHs2etaIMqJu2Yrx+lHNryQQRO9oemW/pF7DybZTbHgU3I57Rxogliy+ZSX5pMLsOuNEHT
nU+mrvqbStZtsES2nGX7WZa+mO0OtqoKHqdaC/qoZ7sM76ts1tVDGMo2+cJr3qnbVOVdy6Oa5j2m
Ilrp6jcZJX5qdmklXdlGdpJ1fU310mHKaV3T5YrVvCl+D/rR4p3vtvTfGEmf2MgQw4SRShiF7WME
HvG9jTSt8yFTWfiYTLYpunNfi0qcV2LsnT5f+9TnU7zmbZX/XpEkZ8nh5eEpOx1fa645AzBz7BQm
83z8teBhr4jKvxa05GUee8slzyJjWNAVBzdPqfM7l/lUZFEggrVt3k6CLz2LqVjVxC+9ypq+jKzt
uKO3RoYd7r08Sbjw936kCedchHAhRYXZ3PL5HOcsD1jmePBVBW4kbJeuOtXdoQqF5yRqnFfqUylJ
4i9eHvdkb7ZxhRGaMUmYCfnpuO2wWG0DHn5NF/icikbSVv2vmUhYk0ZTkQ/5myYBYfZRllnGVPTy
8CAyJ8vWIqQiZEbIkCGGni87lWMekDnjXwNd6Y7HciJKPiCQAn9h11xXt3lALb3hZbcMd2VPyJpF
fZZXMMrLMwEiPJ+JZEqEUoZKKliDn2yAVzkplrJJviRmbaQ7s11bJ8s+SOreLGdL6GbsystD/nXx
oQ6VUDIkhiArkeeLz3SWVMVC3FehJkT5YaFqpeVBumnoxT4PE6E+uQFW76Jeaa0+WbKMzuzH3JJ2
+oEj0BMk00SiJECUIFBB/nl4MpvUrIU0rQ8+Z7nTdXA++2wLiHq2GXj4MBViFXFe9wtro9kwjlnJ
nGTDXd2qYombgLrmztRZ7ZpdJ61j7+sxb/rPL9tsw9Pv8FZTyokQREiqgeFcnWDJMCWhI906f56d
d3ACMpQExiLzxGUQzY6PwV3Lym4LGj/Z7Sdv0+HvGotSpYXiBIRPcAFoe751Ycd6v/TKfm4qGQDD
C6DXOkXjQvwir3gigft9OrjyoS5kA0R1be2oPA+DIhjLqMuAthvyLxneavK1Gq/EXLa2/gGs0FMf
o5uRNFM6ZNhhpU7y08ynpjXNyj/3CVNBvS9831bD2271edvEU7d0mFyg6xH37NLVdtmF5boEd1Pb
Jhe9cVWRxvW6kuWqzrrGJ1FjiEp8PEgSVO9VbdK1jhk3MyCRBcVCm0uymgpfLfNk6rofhCmlJw7A
FA2NMopQLpWEsz63PDyz6cZmbD9paWUh45aEEq6YJIMxLqarDgDtyXJEz2oQuDc8wUlLkxC35slz
1R2Gif84oMUpijOwDYNAopTxDUhO3KKcy75OMtt+ah2iqNvzvgzFDaMZX654Pywwh0nGav1YZ/Oy
6GjI3NRlMQB/Uu/Tbk2Cc1eLYv3ogqFXt2GuNoIwi7GuzFk5yG17bM8NXGgZtRzft64o149rpcqp
jEhVbUkrh/WxQbYxGS7yxYGJhPU8Y++4LBb89CtJfbhrZc/7g9LDtnflnOYgGN3T8CZMg2WKQjsX
+IQFecDM86DZuIFvZV0+zL1quvZgRkfHO8Ht6q+dKxMXVVXtWB0HaVLP56lAcv2tCZtEfBzJSOFk
OkzBM8ausaAoL2PDKYTD+ppoDY4vtJKcnrgGT5YmpaatPq207l0azYzoto8mW9jqgg/dBKB4ecRT
NGIaWMQo8jYVyN2nI/aO9NlU8+k3vg6bM06D2OCP9bpE8lZjJ9WnpOArnHBig+/TGw1ggZ++PI2N
zj5DRa6VYhqJSzLCBFjy86BY+Th0gVH1x1o0teeRt4MMHm2XdUCjrOwbuneJtvnbsQ9TIE6bSZvu
09Cz0Uah1lM1Rp6l3VWVhOpu5q4Kl6ifqBrf+zAgedzJdbZXcCKSRQURSd5GIlF0C/aMwA/tmIFd
XCRF6bfIH4XkbxjyfbtEvHR8Hs9eXvEproUcCQp0A6veKjrUBM9XXKoka6au1/fj0BCQWOkcA4kd
181vBUiWOM/oNMNt59Jw/KT+idkGqt1cmg/FxJK7ZFabS7MuX2t3nreMbxDZrT2hh64a2z4/W+VS
IuqSqd44NV3CGtGpaYcwenlJ7ATZQjCgEGkTqIYdpJScQHXHm3q1RcPuQ59xxJZv020CPuDDFrpP
ccwIWTC3JJu3EAdWbpDi2g6JJsgoaDyd5XbJdmVfPlSm0OI8n6rNDt0yWXWbdDOeyjO+LXFJa9Uf
ykA7fmhDN/I+XpAvsNwfLO2EZWJpBlIjowgVIgX43vPd8nNJdTXY5Z6n44ZU3nVwrbVac/vFk7Bk
TbR4260fNWu2/FgHlmJDZlVX6bJfa0V9ejA8GKZ7sFQHc0y64PA+Pq5AkyYPDFxMTFW7odsA2DzP
WTsB1jwYCQbMfULwF2osClPUqYApvNdZ4GNZDQVCIjOswF9H+2xQWD68bISTGA1BF8CuNJMhyk7y
F6pLp1WoRXXBh7HWFuhwpLcsC+exjFFZZmnzI1g4SUfbkIKD2BOkJaLAmp6bnRQWFLKd9Yd+oPAQ
v3gPh0Luh31E0Qor98kU2LmPVMUXGLwakwaUBaAHK01urvxbrfowKQ6JFyHAAAE5vndQXZAB6gCB
7+cGierbtqXd1MCUcxU2iBVE0bYdaTlvGxEUOcWPWQozvie2tpiJLEvkplL5rU592drCcCzuO6aI
xW9JACBBqQALOq1sQAf7ICXz8iHLFlUlkR9K3sbJRJLiVrFVuGXfZU61YWQYM0UWOdfl3SWpBj7L
qAXbCa5cWgfiJqkzzeNusnP6heQVOZ+SQahdqRtbfRVFtbr3tVU1OgYrraY3YqRkXndh0RjZxh34
Yz8cpkmG463rsmS2kapJTa85cdTsmsYZGhezH1wS2Tns1iLKmtGJOU7nckQwjKubliqaA1mI4mAY
HcSdqvwi0pjMdJiGs9ZMGU3A35LUX/hMg5nFeq2mdUVZC1dsL+ZySYao69tCHUajU76TdTCvHyZl
Wf5xEFWa7LjwjMYL6lO7RCr1vdmZnE1lnMoqPdeM+11nybReJaYh5IxONGOHNOjDjOzb0tbifpFj
Wgb3xpJ5/jD7mfuboPdN8B4ZQw9fpVPK3a96TBsbtdbSrH9n5rUqz5Ic6sZhtSKsbWRKy1kWa7f2
XfiZ1kXYfM1Ya8d5B1dZukcz+GkicVlNPS3OfdJ0MtyhDpCVOkvqoFS3huqgLM9G1bK+yh6zsOEe
Vp4pD524Wbkd4dIrdX2bveOKeEX2TSPaVl8MJsmz6rqRc9ml+2JM/TReTzJJ8/yQiHoa5PukYby7
UIXI0vAAX1G8jNpxJUjrVR/mk4nSQKjO77LErcVyMaV9kOVnU14j28SlmQQAdmzzQf5qg0HJ/gLO
MQVJPHHQFno7tGBdJvILD2f1pmJa48cfLwZ5XuEeMajqXbzaXnSf16EzbLwslGtTdk7nAF2eeClk
OeizuSloXUVSjFteJDLIsZyUSySVhzlZFDFxITMj0zfL1E6tflskQTFVB13ygLUX5bCYcHyjCi5z
E3XGbJqEdl5m5UedJkmwXglR9bBUsHSA7BugdpfJq4AnTlfXNO9yWr0tiqkIk/1UAAjSvc0px9wB
WduUljGoCNuTNFvybkfasnDhrvEkkM2vLGUNxquLypj7IQ27Lnaog2FZFg45MkhMVbZ9BPMHZYm6
zmycXmQ9Vh+3GW24OhTZtFmMV77Ej+0zH9w1td4gX4w+DXVsJm/hAGsDvnHmjavxXHtcaublCvN1
hcY/5JI+wWhVRlFkNjTftoe2ImPy/9Bq3uzcCFNASwqGwGErgqYMM/HYdShouoPLczCteArpors4
DzM5BNhBMXTDR180Q97AXkG22rNsWAWdb8JCb1POsdPteqfgWRiB41b3OQnmzcGUC7adl0uAa5Wp
N9OMI8WjSLFhN2EOY9Nj2PjbepzjvPsMwS3DNTm3Vt2VUiSGx2IyEICiVmcUtvjmPcnaG3xSF8G2
uMQvT8YY4DUu/sZxjVzl9hfvZXnDSe6Cu2+mDo6P/2Hk43NQClh5o1lbYwK0CbLxc5mrNndnecMX
LLpjKxq1Ucp4mpM7FOCpNZE8bpRdRw9XQ+U9uPSioWZJZETLbFzUG1MPFlYaWV3hEdZCY3MxZI5k
NFFJlo30prVkuFjplHSfzdGCtkUEAdeOa8pYjhotbm2jJnq+DOFWnZPj1h7dQyVlBfsokeONvdTV
tvhZLRn8NKVuGyYTmcLFxXZEZ/drkIvBX2KlfDPv0ZHWYRkwSyxy+wrNXY/30Nng8K7eZ9vUjwYN
1mnFH7biVuh9QGRTFhcrk3puz1ICRYvsp3ywiGlTpJvy0U/Y33zUrPtMVdrAfXoJxorFuxFk900P
LXv7IBu3HzGmIX6qhmzhUK9ym38zqDSb7ocqrdL80KQhvpt1nKb8vOwXTf0VP/pKXvTG67NvJjfF
6DCdOeclPoIMYDF40eYl8vxIu1WRezC3Ihx3bRf4Jo9JnyYYXBaZRcnkqxbaZgXBAJINtikbLrRN
t3AekF9xrVwGVYSHEmRxXi656avZnnthSV3HlRFVPUZJn0I2pIYOeD7zXY8fkEZZ3dbdgP+XeoKI
JslEIRV10PKr27H0CUSByRUYnWapHT+qJplRBSTLuvn+ZADlxWHmHQPChC6rhnBf1Uix9X4OmsT0
F9IgVc2/ETUXwJu0srYsz7/JyYWvMlcchqxCvftlEb3g/LwtMpjjjD/FTGfDCgbrk6lM1o88C+3k
7zs+ZZM698elzybtYSLezmuJFZXp1Mu9WgkFynknNvPRud28BnrV5uJH/TTsywkWoAPb1uvznOHH
wcHxfJdDCg2ivFqhKxvBysZEkCwWVd/wljo8oRa61bCjHHr41VFkWamsXHIYms4l7CJNuhXfWI/S
W4KyHKphJ0UJvTShJUrfukbt1MS+gjAhr+pSbfHkxZRDhE/L0AMquUoW5Lx+AdIUB9R6m/GGnG9S
ARvCElp8UTUpXkfLG6v8bQI9S4LLKemdy28NLzaR0g5Idze6TLjy7wRkrCXZz0kRLNlBTa2s+h2k
C6pEpCECqU8i5RQlOZKhweavgVixKtXUW9qoZbK5m2OOwvmOliy8hRLNc5Lz8XJaZZ3od+U6TMGd
A5mGqrC2nVGfgLfwr2BqV1igEGRbQ9I2AcAf5eWmUlU5+CqYtant1H5SZsk6+lnMlapuleraJTkI
Znsf/D7ltJiTPTIar2TUV9C/gzisqHYfoUhOpf9A0q5I0ziRC8/m95MGt+m+mjEfO/Zbn4SQJs5c
OYy1iQO29uXHVQxM2GhAdphR7FNqwSm1lmagA7y8LgyLR1wM9BjpCZ2pefdtJce97NoCAnEsJV+2
ZT3BTVWNG/6ZJd3QBOx/C968r7cnmif1PinYdk1SEuCJJV22BxMOdaLeo3Lfeht5lbQI5RRsMbld
/ULbfYFA3aLS1Nudby4LTgkkMhLNHrQAnvTwDU6DNHbz4riOKHMkfDtkOp1sNJEG6rlY1sSwi6lr
tihPg3WTA3v0ifAjQMv8RbcS+Lcg6D/cQrfcZl7m6DR++jaQdAYprYOrBHfHiq3Ji1WXUdG0g3hX
HgGrPAqNXUg3MTqouk2E7J1yQuzqtO5sEmWdGoK7IZct1uwndPHGy5ylG43LxIwx9Fht0xqeAi6w
JfJIlMhhC/KWbW3GXTPNm0/qZGVlHsmsb+p6nxUVovFwNAh04A30yhBNcMB7T4PiKmO80uEPhK+T
gh5aDvABHswAbor+RVbOPHoI0KvZXWatwqx1ms6IhskCZrtAbBFUjRBesmjMu23uP6juntd22/Bq
a5wQIyXF+CeFrRtmG0y9hlR1hMYCGjBmgToAkfTyUCcCOqKJ4DgBxoJkhf/VVtZ/1+CdwrILE1DJ
P3yElLO1cdcmQrzRBj0rILLKtk0d8gI7bIUT2LJv4PjyXJ5LCJIQ+E9IJRaPdjj8nD2fSzJyBvm2
SO8MumrqUy7pxsf7PtR8v1pQ5x/Z+a8DMmMgHKjQMIiL5kRXLDNHaFWT5H03N0gUaYmMf6GXEjD3
LbJfXiDdZLt/Fe3bCqHdEqlxzoZRtKNOBpyrQqSNr9T7b4gxZesm2i+KL1IeZtGH46Fok9W9Gya+
FLt6aDY85w7QEPSrQD76wYyeezpmhFIqNEhe2kgBie5EaFwMCSa98O59dQyqCbwOMT4PZQJcz8Mx
xxZkYlgQmYYjOYBaBNk2kaLl3bDGY4fK/iBrbiWJZkDLEgPqOzyO+Ejobb5w1JPxdOxntUeYfXkR
p9uIjROEE4mOCaU0PO2yIu92ns3BeJv15YZM6xMRanvZDO+WIBzE9d8fT+J84dMpHKXUic30DDbC
QjLcfkt7c5p1RUQskNVGrs/TvyWtSQLJn4ZQFgHcCNW/wAGfEijRY17cHtMSSPK2G7qsEBdN320J
4+UFbvjynZvCIdB+EohAnEcRUDRP9MxpWefcrbI8103gShnrutb8k3IImB+F4F+HwtaF6OCFApW+
PoW6OmH1MqQqPT9SkVFCHYEfsa7Gz8urOumt4es4oWHQjIcVUQcAWZ/jS0N8lhRza76QAjL1t7Bi
qtyoouP1Vk5O4djUMamFYzrSrkKnI6pARfvY82bW98VEAII/mNfxiMh3BoeGCRMYHNwhHNAWnrYx
CUG/SOdZf+ZWRrJ+z+S8nZIYiGCD/b1fGzTaY9un0HxNVCcrqtjIy9TT+gosAkeD0tiWLRSpayag
iZC3dSLT1J4v4CzS3iZzXtJ5iROGVthvfdfVKM9cwUTT7etqWJmPiSWqr3ehk5AAr/lMLVdvzbHP
WCoUSfxN0tS0m2/KNBsNjvIMo8optJoCR0jOUQDpvN5VQdHCRb4RJx3gtSwqj3QHlUOIJKae4PVY
ApVP1pyymiGloGTd6Mk0sgBE27IQ9UvDBpgb1E8N+pb31UYygyPnatG0xb6RNqRrHpW9r+kaNb0z
Tb5Tra6KIfpDiumQzrPoG8F6Ynbo+E2w79qFG7nQ3QjFCzVPqdi+DS2GrEtUO+MlQRclT+NqrnvU
eegzVEV1z0HHDb9VizeivSgUCTaRoh8d9N/lWB+aael5t8vKoYYcDGVIo/sRFZkPbRIHg00nUkcd
x6km9tZ0ptXTPu2UkN0HuZhxtR/QB9k6beCmhKlb63s0Nz7kLVTwdAc/xzGHQ+Y6Sou4piDDvy8o
ifvwUqp5Yp+onBcf3kLOS9p3jTFFyfZF0wcEFTpBHedjHDFDj3/f2AV7u5tmtrolIgEUkzEGZaQy
jBexJNN1aXrfrxHa5FOOKt+EDv3aPCP9mSCVnz4rUpdLtksECoEmqnVTu18bKELBEIXHVuA3jOzQ
p0/VdVgjnxSHJqsUG8Dun/gfBPmNvy6N35Lh0TWqJ5ba6KpEKekMTuq00eiIqikQNrUa02BlyaKp
DEbzAcnFhndtY4LqUOcylVGWptOdXHJZ7JZ8Ss5yMfLznPD1onbzeA6Fxb7XTrF4NjK71bmvCLTs
0X1I4NTnIpW2jxB92efCtdWvKcntbjY0QY1ccX+GIhxSF2vkVdiST7ZEODZTq67VlLc7LbIMu0sC
dyj0LPaFzYc3a1F5ske14PfhQngFj1X1l6wd7hgV7ZUTQXpVj73fyx7SOA7IpOejHcwuM1P4TrdZ
h/MGbf4177tkV2VtGi2iaXYyMd1luLL6sCQNutNNKwU+HS5NLIpGHyZ88iJEnfjZzXY4w3mM5Gtn
yuqsnGm1Rosp5CEriL1rBXoGUQXpqI8CbtP7aV7DhypoJCSGof4whSzfE+bJpSAmyyMbBPxaQD48
ON83j32hk3cQNXOco/LcfKVoQaHOoi19P7Iiyw/t0gR72tf+fT8KCCGAgl2/zMMl791SRrKewjjR
JsnCX/ORmeUCJyOGLz0TBd3bofUov/I6W6KRy/Ax9FLXuyAJ3GVtcExiJ6gv3s0jL1G/1fZK9p52
cRJm9oEUfXs9a0GuekU3D03k1ttNx+lyBs2+IbocL6DKB5d5yTO2C4F+X+k08SZa15BmKOfb4Lep
7abHLgjmmOV0fej7wjKcdGhxrHFde3huVrVVhJNcbti161TOl2pIuzQitM1vF6oBxCj14nHiFb8U
IanaSzd37sDagV3Jqp4jKNAf5bR8IUOS3AqK8Bn7we8geZI8Sud61Du5WL4X2je3bSbcb0s7gysS
tN3TPhpKnM0oY52nso2CgYsHdMxtxFnVnFkIGBEjtX8306Z812eLL+PS+/S+y5buVze3NYu6eZjj
hLq2iArMD53gEFogAm/O1ljM4fTWsD6r4mYdi4eibtcIzaf6Y2PzLmrbkb4zaG5ctMyF8eBIciny
Rjz0oZqvC/QhRrRDxIBBEx8lQ9ChUh7SaxUGNo8qWpoHF4Bs7ULwxiKSRd+9VZMqDwB6pWKTr/rc
U5u9xfkhnDmZMnfPbNOejcNMz4p2VA+OJ/cT6vf7tavX8KxrxRIVXZ0+LjDIWeb1MOxBT5c774xM
Iic6dJLL1EckG8cLZcr2rAM/plGqe3NvGm8+87nlHwqX2M/jOq6PAxx8N2rLbgQOPJwRZIpdN3f+
Drw3iOTUjNeB68tPK7HNGa9oghNjkLlvs4UI5LIZiESKPIROJUt1rtEwitu+Kc5KObh7nDnjmP/I
Lilp+KFQvP8NemH31jSZO6dLZe7q2q1XaV90+1kDclGe1/ltI4i/dIOY3jZ94j64MBRfeDkCHFi3
jLdiqRE80NreUO6Hq9np6SKfZm6hJ4XNWaJqsUPZjpOfkGPMxRq45DpJMvduZWF2H0LS+a1bQ/8B
CT89R7Dpm5UGHmerVH6oTCKv0XmnPPa1qXbhujQc/u6aw5oG9m2J1sDbdLZtF+PECjm4qeh+a/0g
UhT963rtjBiucICqhGpR2w8pX00NzK7nPddleE7Ri4zHdhVvwjHl6Bi44GuQMJyNu16kWHMTL/UM
Dr7TA6T28LqUfNR+T6wrKx9Vpk2up6BN30L9qW4DsTQfK+8e8E4KATqnH/saDKYYdHE7mwLHQmVL
80tjW/ZpCJJhiqtsIjc4gjTc52wcu7OMVVzEJqP6SiTWhQdD6sZc1lnY7tBfFms0og+/C81a66hY
vRmjmifNrQ1wDuFqCToNWysyeXfdmRENKDo7Ol00oqvf8FkE73Rj8jZWs8vsPjOte1+k+Vjv0Ype
sqs6L22+C1wjcVIzSWhwpse+X98vYeOG7GyjHmRnutlWtoTV7JSWlyW0AlfFVIO5xLIekvEGKk7R
x3yg6YdJr3aJLanUNY4RJnQ3UVDEKw+BwH+UOapSBxxxrZcKxCltcNzpfPRKX0o2k6b4sPIlYWO0
zB0xwyUD2JGLUKBTcdZVS+N22djL4c4EaVngZFBaGRe5IEmrMg6Eme9yjtM8EctE9c4uNFjPJhTA
RUx0x8j1ZIq5iZlDf+FGV4DTHQ7urTsLxe2yYD6PFdXlpQ+WuS/eVEugzMph/v9m7st648a1dX+R
NjSLAi7Og4aaXOUxdmy/CLGdUBQlkRJFidSvv5+c7rM72RM27ssF+qHTcbk0kItrfVP3rukK4Ecd
39Rj0o+6m2kKGzIVNm7i1gfwrwT2AwHtmmvP+l0Zerqtz7wGa5x1PeDnfJ3M0GdBZ0FIJbrhh56F
kSjpEi0XzgDfFo1h5hDQ0CNFTNw6AVTXjN6R01GCJtVRYjN/ASsfT/507USpSfKuqUKVJSEPABEC
S3zypDN+zClak2CU1t8LUXlBSefa136OFq52RA7NACRyS5bU8b11QpGgMdPEsjZHJZ3wA8J1mGHv
KEIDictatjKL6OCZtORd4iV1KX0joujiOXOsH0Eyd9WhGUj4jc7z67rW9JHW8pWmMmoyjAndwwLN
SVmRaty7ODxcFIl4BC2XrFet9dvrMWB6N9djmstBrjJLIB+VWddF3cPYt3ExjrHNNGEh6us8de8T
rdZdIlrQi9RUFzCfxM09o5ahWHHYhLepqoOHBMKmsWAzMCisByyYDDq95cMTkt/JoVekVElCz0r0
4kEPaqKlNnSujkCzaZI5nUmPnWiGwu+HdseHKnroueuV6VSLK15FzsXnJrzyJchUQRVI9RRjUeH7
1fyt14ner8b328xNcAgXbjoPqpReLK6ha1ymoxyXKkvV4pp84LTJw1jNMku9roK2FUJNfVQxbq60
AN8f1mpkHxX4+GHfgPcrRmzKJVstH69xyuPwZzFvC9agv8AlVPc4ddhOJ2mc617WTw2j3isQQbOD
mCjdCzftdolMmlunccd87uL62e27x7aBQo1icNslftW8iMWfRBYFQrwEbjWetB9UJqtG05CcAbQ9
VdLHTVMXyDszc44hPLhpMJac5sVj77wOkldeUe+Ze8FynsEoF5EcxDEAlP0EUsDnW00zMgsad7jE
VRWgb0Vx3BZh+B7ybUi3fbed2sZXb2ImDivbmIGgBcgt4mMf9UzkamRmAge2CoCYydJ4edCijmSx
w5ro0krlv9V1PfHMb3ENWdMmNck5fm8OWA5rorYyOnax9pMCI/zcjui1OD11UkxfJaa2OucyCNxX
HLzLmKUOWeaDM/G4mGTjHNgQ+Y+bnmHnrTPXGbOOvIki07zpmUgcD5g8d0JXUGmJKgrOoBTHK2kh
dslGipbmbJSWb9yfDMsV4M85Y3Nr3qfJYq9gU2JO0xLo6scMNm3OwBTOZd/MwQngOYWUi5kVzTzk
rN9DSFurXZfU01VoMb9lDtqRqWirwYlKZ+igRXbXOXqaVNu+JHI2OVeBKlrXGdxrvSTeA1g/kkKt
hB4ui6elbvcLmqoTql+/lGao6watXIrWE+oSR1wH9eI5ua42haDt3EiWo5zhfIBSBosoD+uubkI+
7+gcg+LpeN5wNGljuY2xc17ZgfnoqYO+Wp97pXt+4wtvUQWmioqjpKWxWGU+epq2du+4ftOHN7EO
KpJxb2DBtxZyVqfPZ4eYptqByOPGvfBaxCLNMW2bUGZ6rTul8wQHbmSLGrwaaTMNlXloi362Vcev
LKkA6eRKYwCTt+0M1CrIDOTnqd6NWg7smVIeClos2Cqgd+ASCvoxm80g4mlH0av1R11rp/uhBmXm
qKyhy+r6MhrAAT5Urg9OaC8h4Jr6YrSh4za3jZYc7yF0IOPSDRTW4CZmyO9x+987J01cPEfV9LZI
ZW2i52iM/PrhJ4jsyI0Imdp0g2x9rzLyCnbKTVIAHcPGz2AfrskHDSvXxHvovVfst8FTKXvRcqmd
OusJADgHk23VLDGOCJTj6UnXABTIeUJDaa7dJnVtmGuq9MD3K1g3vC0ceY1o3gKi+7kronbStr8K
NG5vzWA/9n2VQ4wTdNVDMEWSxWUMAS0LTq7WgxXQR7EJPQ5mBzrspCQN6rEziYJDHXXxITJD6y5T
VEybMjRRJNyzKemslUCHZyC8LIfUS7dLWNLehKwt5QIlUArsoBfkvKL1I2XltHEFdm6uUqkzLxzS
sEzsGoR78JHdkyS6fXSg+pkyX8AUl4Uae6eECqb7cHuOLguq/HrkpYhVWhfzCP2MyVZ/ACm6xtp+
qv9PKaPzbQTV7gH4NDsLtwpy7sf60njWdqUMOojI5hQEtXTahyY1S3Ic0MIlWdBLG2amX3i/HycX
6kpD5NLDNDTzD7m6FUdpDbsqi3GO6mIKVnuvmLMYNAhOW6IDxYRYNTKK9mMcTl1RdcS8OWtlrMw8
ugzePeGMRwWs9/376IJYz1QzYzToV2fGNDI2Xl2inRjVQdcRnz+oYzbEBR213+crr+kO/rG5cnad
9ghEQ/6Q9nnlhkKUoXXVwVMieWnnNgRgmVQ+FTkARRZhQk2suu5I7OrCdyM9PUOSATlHNkqo/3Jo
TYYZDZLnQ+8EcOuaYvLusnBAH34xIAJNtgQ8KRMetyeHKgGJvY5g+oDmT3aQlPhWq4L0UQqqzJnq
PfwUeDGJoU4WQPN3GGQ7NLkGYPa2QkiBtVGld9pxBe5zlbvYk+bW4mUXYVqRtGyg+fjuQFQF8LCR
9OygDKtXDJdLfZc03bh1XYHPDuhg4tMYJhF7Q4kM7D6Yw+ZeLEF1gXyTftDRw5Mny2ogo6s0kJF1
ZSaTzF0eiYn07TK2NW4B9jqw1kknUE2TDiYKHqX3HuDDpEgbsRw9gBasWKDZ+boEIfyNEVfhoQ+b
BrLJMXoYKip2k9+7z/GovCxNoI+sx3aFc0CtNoMvy17D6+mzwtdqhtms7SHcT9mczkcaj1DNqX6F
TJVWi8Hlpu0m2cA0nMs+sf4OzBX4XzeA4bGgczCj9DrwYbBskglkjwFVA5qC3qpLoKU+U9+bSeFG
VCY7CDTkl8UkE9TQU4+7hEoheQ3HmtCsQwN+Mzhbx6tISPoMPbVlWcyrFDIZPrC6wIHeQBEGuOR2
7YAAZGssZVzyGcK/InA7Vq6DwWdoBJkf5CydLOZA/lhU3Zd+pUy+TJF9SVAt5isz9aMs2mEm9yoa
J42vi6IBAwEDCtT54hK0lX9F6pYnkC9VtstGr0qvHKf232zL+Mk4Ut1CQ9jk0Kb53+DW0T34jyS1
OYtUM+bJEjJb6MU2KmtHMlWlrhlpUX/HoL1qPN9GuyleoienqqW5BnLFA4ABorNZKzvvhaVQYmQd
BCLXAsoXt0yWyGIoSH24LYbKjbqy85r6C4/MuOQ4N9HVoT8v6mAcyPbc4pslWABDB76orknbBc8D
1B80m3X7EqhOPI+TEFnNemCPUHpCwEVnLPl2fKHO4lL0VsbJHXQel1HDdqSAu7z2VDvHscGmLkbG
k5tJT+I0RQM8KGPCz8AFkoNTueQJiDFLsAxo/Cb9NShN6Kr7ebT+kSsx+Xkzk2Xr1twOkp4eEE+i
FDmooO7jYk0dNE4dS82+j/y5vYeLlxUjwK1ixFIP8yGIdIn2xbvqraihWVy857qy5jmtJi+TSruw
dEa87Ehb/YDc2S3CKJweCdr9vRdW3puAMv7ZxUeizDF4cLAiPMMLRC4G4oO9nCfsOqK/QTg93Urt
2iojk3A97IP1NqUOR0fjhd0e58HYY8xQQUESiGbw6fMy+OPXBmBHQQwGlQFe5zUztSeeHNKGD00d
hF0eAtU/Stl7oOigAOVB8G410P+x5BJ40PiGA4p3cwFuHu6qZ0y0opP3Y6hEGN1MTT2gyitCNs3U
OMCXDfGCsU03gGsAESpuQguJj90vPjwkfhEI10z10dV116xHCMzt9Fgxs0TvUR8KfmgE6aYwr8LR
nZyCzFG4jCheHCobcG3QbTSpx2K3gCDQW9E2EteyfOTx6JqjtgYoZhb7JtqFYb+Q17jvJxSVQfLW
tKhjUe1GBfo86CcKx8aUQmgTQvsFmTTaeKi9LDza2DSQ14cRJKq1FN/dwbGJKkC0QkBYKrlYXoNJ
ZZRDxSRptYnbsQYH0CC0oas73M0BmTDCsMDE4/gkyFLNTQGCmGDug5WJmea6aYTSolBLTGKvdGWg
1fCm+Tp7NsNvkczmiwjRkmWrrFEZDhXsm02aA7He7iSMqZu2+5qaORm+aoeufpSxinD8HTT6SWyu
nElhYL5qrKraODduSpJ59+/puV/ZZbCGSFyI4Z1Nwb9CBb558P+qkGCRhTWJsuSDC7l5m7qfwo+O
py1euCNAS/0HovJXTn77Rti4QVZu3mFQvlvEwF+/EeAcmVz4Jb53P79x/qmqCaJ+BDWvkjrUEMHN
rnFg+WANSMGft/xHfsLtT+bxZw7Au5Bw1tD6jwSf//3j/+y/iy3XQ32Gyfz9P/+fLVDoz8/8zxfR
4Z9/+yOXP+OFfv+p7Wr+9zfhYv64ui1D4Zc//EOcw78IbPgZRPQv/vKXNIdfUkb+muYAFw+4/H8d
51D8EVf0z+KBtryEn5//I9YhQazDJjfF0YlmhHyGNPyMddhiiDwvIZgTNobd+0x8+CPXYYsu2mJv
oN0F5w+jH0hq8LdbtAP+Ck5qODBTgqyIzR3230Q7/BYbEIWp60LEEHiRD+kPzDu/qRjgZOVebY17
gOIn7+iPljo3xlbHhkChvvSHjrkn5VZlWulnj0PvgUn0Lw/vj1X213SJdNs6f6G9Py8Be8sLAtyz
DxXKrwtdRDH8KYS6BzFa97oKn20qz2rmZd/tKIcR250GjRmL9lnYAkOStNknAD/KxX/B0JGvddFL
h15cjEtMkN2UAoNLvOuhjqssjObMk03hzBQYpnwPTYcfqjPdIwaBvzbKL7d/tWGYoW14VFCmw/6d
Kae0ERhAMW1NFY/Pgzv3NltdmA4BiaogKFyucxv0T5bwDO6WAEYuAryXZkBXrqhekgwaursQVmSw
hSQD7H+JooZkwRSoUvFz6Oi7tu51aTCK+0463cXpixc4paLJt1XhCroGXWQM2XoM+HAAyV7XpRZt
MZsuHzW/hz3uS4PWs4Qht5wn+apT390D8bmlKkGn07+tVOdTw/MhXtp9vOIylmmCvh6DR4fOYA84
zmbWXd57MMo01urcqyXKWhdNZ6zwZesOjNgN3TCJz7f+XxWX/5e68dey8S+r1P+HxQWqD4JK/6+r
y9/Dqf6SE/PzQ3+WlOhvkB0lLiRHoYtIhb8nxThJ+jdspyiAYtBNfhabPytK+jcUC4LeBPo+ePRc
OMn+rCjJ3wjEcx6cZAnkTChH/01F2eQzv+1mQN7ulvaAbJH492MLPtVm7Gq+HhLqRWtWzWF/poba
x84D9EgxI/xcST/zzf5J/fhdO4QKlgQJcSN4/wMY4n4rH8BY4HZZY3swphlBP89zHoOB3//lJfyT
b/lVIflZJ1Gp/a0XikPP93+rk1OkXBida3Ow0wCbk2+GOy7GOWdJKEuo59rMU+NShEPj3CsIlR//
/dfDSvoPzxWelC29BNIlvOPf8120toTNNpkOAkJq4MMQDe6AkLoH2JDJ2SBX5WQaMypwQwnkEbIK
KoXBnjmAKxEo9SAIhJSANom9qKUG/U09iAQIeOod3Cr4WZBMcBkErbMC4wIZ0mdRpSzE98TaH8Nk
+X3QEA7YnqwHSP8ADCbxcOriaHiu2AA1/Nw5LJPUw8wGvhFYI3zN68GFF/cLjkZ5PS7c++Kj7b+d
Al2dlljJb6TDAZMrMdsftcIdzX07P7W6t3sF/ucMlgupEhUjHlpEvz/XlSteoeCXLx7EGG6+GJae
1WB8wENxdZ/OSQdzkJKuOOJRQcNFN60pRABhGOx9UAaQcyQo+cnK/C9WWFCHSP64iYa1PwuolNFR
UjABMmHjnQDGiKEtWaa8mRICsKFe4aoz7FC53VIEFRtPHNjLneqm6rTqxOzjwWuPw7TicoJpfmrc
bn4amjV+wNvxy1XBA9b7UZvr2AzvVizYD4mHNbT09rGeKvGiXUQEoYXv3UO8pNhDy1idgqlPz7Hn
sMMArv7HoqV9dEd8BKkq6msswHxWhobHAUqwLzCSqK8NUpDOUPCm567DiAH4YgibDEogp8tivUI7
3bYS7X3V5uCsfdDDPr+XcZ1COU/jvPHF+B5W+CPliCrJaeMDuwYIpeD90sM7UFf7SGB92sdMt0eo
OOS1TeRSGN20daGAu/YlhGTtUWJYyiaMhJDDOGbveBW/pwviX2JSD9cQJUewtdD5O8xLW5TJxHdd
67ooGp54ZWaYn6pUrBfAUvhVQW33SKshmWdwxymY3esK1tE8doboBjqEOQ9T3EscNrAVpnWXz5xj
Kc7wmX73OANpyvzwhkLTV8IvBVgROF/RORgLixYJQT8WTuW3pE2j3CxV0xSTcRBdKeoKLI1bDe9I
llkv/VLbR3/p2B54Ji/aceA7h/fTBwRw3hcWsqWoabvuPAfPVlG8x0Zvj3pbom1v5u9AAvhu5dYH
lrDiTYSxsPvQw/ofwdm/tDSpTq3iL4uj9KlmY3dDyQ9Xpy74Bgf8Dzw0nX+sVfTq+tBt+AC0nqiP
tYkWgrO97wpSwK34Ci/q/H0KE3ktmwiL0vhzbmq8qBjQ3K4aQnkjuyC8SaclutG28r70TMkXHcXi
1ZlCrNaEQ9bjV+I16CJ71cBi9GCIJWCEG4LhrF/ENxgLVZ8zmCWydEx58XlzpMYmUEI59wA8+6kw
aIMuC7Hqq1QOv7di8kg2Uzwfb/KqE9TQXR4vLjtMwk9gX4VMcR9BefouYULDa+pg8cwtlGrPHuPp
uXEtBK8xsObrKfYp8b8Snno8fplFv0zvDEqIF+b1HQfbEqw9PPLT6vQl1KCLvoDirKLTQgMd3gfc
2mwIjX30iEWSSKzrPoNobiwGiBt2WIeQMk9wTYMQMhNKk+6vtUh9iIGa9BQ6/HaCq+IO9Pm9E2no
7GS3I3US3a1jhNqZmOB6jOhDFVXXHWDJwk2wiai/1sfO548qCr1St5UudWjfGOkArMz6g9d+d3R6
ClgirI9wUNGs97Q8i25eyjYCZKJgf/4ABjiUlCnAaUO1a5fRO8E2lRaeHRN4/yI0c5Kya4QZ2YuT
ytkCAa5OsJadHC6HgrUDwBGZVsMx9N228B0DcMeFPAUiA4RldG37g8p1QrMa9ckeOjSbp2F/b/uE
lT6oj6umpvIC0nvZxTU27NB03hWzlSk1UlWOKxx0OfBH9+gi6eCAKACbyykgpVgwrMqAYFv2XrOv
3UTmEHq6VwustwdNvQcwE+kuDhN19nrYgkofz/4dQMQS59GQgsToVrzDjLbTfPAlS4AaAx0T1XjW
yocyyXf1kS6pB54xjSEpg369sJV6DwQs5DSiOPNwgBNw2Djmat9M0ETGw/0mKs+8iSuQYLo2Wc2d
JkuJeSXRDPFCwM1VD8oZnTznL8AlRQKZRmz3QG+R65ZggCmQmAY/9xwGCCoNhjt0Z2QX6ihIjhL1
1S0sikidDRwgdiaxry5hq+TVslZrKRB4cvSNVEVQ19hVqgSXNWT9Jqa3kxedZDyax3UJmnxsOhC4
qj8sbRHMjjh5Y7x+g7gmOvq2W78AhxI0B5F0MPCsHiH5sLdo4ddirvRw4p0M89hvOyx3PmctNCIl
3HrhXaJCROBU1tMwUS7dJqjdDQ60J04KheACPxQQyqB5TmLKMuBQyy6s7Jxp8Fu7oW5huaLdXes5
OMsBqx8Z8KAA1uO5oA5Nn1pCvX3LsOLjQNRHMsP1lS5VeBEQjEG2uzj3HViWazgo7QkpZDNQnyit
w3KIx+47qKjrulqTc2omP87DBZxFBhFwVHRhzS9Srd5R1hDJ5ayOx6t2rYIXKLVA4iQR1AxQYrTq
qraUk7zxGve77LquLcKkj03hNu58XOFAy2XnjHsIhaKXpdWMFStnDbSNVL13AdS9F0+F80ozr/do
9JLOLgISkDnDMki9VAM0s+e7pI7mN9F40G3A44m+QA53xkxtESPMSZRk7tiVY9oWBJJNmgTLr6uP
CPMaz+kAhBEWLwUUCfYidjA9qVTeMBHdWIiPD2vdyzdfEkeBb7F8ezcuWCO0SE0T4BxqvfXQRKo/
p34VoTjL6YNAWCVzuviC71yucOBIVOEffdsiFMk61b3kybYHONqEpHJlVdBIoyGqWZcPtYxuVsac
e0dIidtlQb3TYK1IQeGShNzYdnURxka+gRhaZVlDdXLtrTid4WAdTj+bL/DG3hfwbeoDHraGFD7c
XOiTuwpBFUiG8ku0oXA3QbChIIMeBrAFc8iLBjqrI8KA+nML7PkAAHspYCVEMR4b2gCZ96F+rSOF
wx0WQ+e+p6l+YvBSY05Fp9FHsbym6+dVpMNz4EBfkFXDsBXltbM/JkAbGUsTtCfpMHi3KIP9RyBj
MRcOhUJEoU08xRSFKOtGXI5V0u5riDGfaubi3XmDQ/rc7Ua7R7KMvXLnBvev56WAosPuBZqtF6ko
gHu7tb9gx0F9mPboQ0IClib0viCnyv4gVrK9WSsBlQBiBzy2KIziEYjoDKFR7ZH76XD374eI36wP
2xCz+cgShC0nSBRCBfoVaRl9pE5Q2IcP1PGHUwVD8dYOJ30+NMN4Bzku2nvwy8WMF/Oq7BZSsPR4
2HqK/tNA84nq/Don/rySIIk8XM7vristAkDrzTAdQjge6jwGlXiTQC9VIoyiOkF3Dndziic7Udfc
JlQgskhFwWGdxCutkLbhgMc6qWC2V9BcD89aw6o2M988Lui4/wP462E4/m2ohWMU8adBTGAzglvs
1weHhEOewMWgDg6D1mVWffxgJTYa3Mn1jaOx6nAUYYF5M1Y8nxSIN5xTJ94b8a2R6JsT5J1d/v3b
/Bw5f32CcMt/BmERDO7/MPhSsP4+aG516BCIGuQwllSFIno4r4sz70eIAguU5rW0QYCDpwLP8dxA
J7FHIiO2aTjz+2YJh1PQxutBV5H4kKxN7khMJZRTw7qJPTelzhQ5/wHxi/7JQoSvjwC82DJt4+T3
FCiEQgSytQvCjwacaTZhsimHLrU7YQ2qE+uXIoUq6cfs2/kAxR3dOZ7/jTTy69LToGSQMpZOtFBI
bjpxgQQgfJlB61zYGvAr1+2CVz/ktbkgXKqfr8a6JkcEefHCDRkQLYMNDUSrOdCURTeuV0MQA6b4
3rRdekYDue56gyy7sEY3Pw4a0sOtwvihdu5nOsYPDvR9PzogllHm92EIdluhxsLKib53QQqb1ihg
dSXQs2NYxlwCYQos5GCoe2iJOlTiz17d9Otw17fDVlPSrW3naOjTLlJZ6LIYrDGXpW8qec0BEp8b
PaAHhYo6h0RwfqKrA0Azjfz2dQw0j0/QVSXzeagWiofEGMWRpCZTRpTXbq5lULXOIQgaDflh5E+O
CgvcUO8/IT3Jy9QQSH5MgBDSI0dLU1Tr9h8213pVuAomjrxiyCycoS4k/hUyNtVH0kIdjdMYPf3o
1g1sKlWNO6Z9KgBpbpLR1qCVh2fbzRyQZDnGafeA6RslloTqq9tg1PRBxeUqcgQYlVSuF0hfuxx5
IvLNNpojTmRiez2ju3L5ghW5ThgoQFXqp4m1r8mI+XE1nnwhSxuAqbQMeuft2aV8Iey0rnj4OHSc
e7icgqOHg+OOBzPbV7xG0SPR1B6niIhvsByJb6GF1GvyWx8iUQRj7YKJjLeYRMnZDvDM6AVDf4z/
u8JXWOjVVwMr+hH0nnidttmur9M2r7tpBiO8tlAJ2XbRUJrR7jiqBlNLnwSIG2LJXReM+sn1tF/6
vS++RVDF7d0QE5b0MD0XY7/iBJiEp776DQClYWjl9ZSwBDs4RDVBEBApwLlhMqrCcEpyEa3YI8rV
vZdB2k+KyV2Hd9EjRQCZGG2mMB0iwzRcD32NMxHieqBy/oIjx6TbEbpxk7vIJgCAOn94XmxCzt4C
mAWxQemZenI8MZv055jiwY04QPe960e5IP38RELM0dNi2Z5sCBBoN3ndceBDcLEBIUBO1g+CXboi
5nWVLzzubmeTSJCsE8ZtSBNuvB6a2G6p49wL8Ut7Z2uct6s2YQoQizCBhSHa7R0ES3v0tq1qtvru
cr7AZIFjKhqM3pmxg3q3gVGr1DNgfLsNr8y4GOBrEw53bj/izQgQhB+fZ7HsaV9tWI+94jAiA+If
F+A6QYxHtYESok3s1UpjewEtSc6fy9A3gGCwvAf3YLRjLyEF4hEoO9x9Ij59gOUDj1sLZTKQk6HD
FNwiPwcR0Gio4KslZ13FUf4JDzjUwWMIB0y2ABzx6Dcgb2XE7rgEILTU9Y8RYvoLwkrQaxhE2EFB
aICFEWhyQKEafg97A6gMNMAp5hS0ZFok5nbQM8C5Ho6cDOay9mhW3NGWlwEQZ8UWFOkCCK6ClRvQ
jgvPvXZEiTQfwBkA7hYwLtgxMJpENz6Powc0PC7ESfGsvk7NCERwDfnwDKUWgLJoWoZ3CrtCqRAH
+4hkXOA2iA85wom1zY0hyhom+ur0idQ4sDtlBK3GCPMIw2/qfIA9w4oSF3j4+k/85vOQNBzYbS/q
8Oi4zndEIW/tMjyEkON3aJYG5fLdz6XJAF3KENBQL7zqHh7u/iwFtKpI5yBnMqnhWXjA0DxFganp
rVdGimV9M4eYtHLqTijujq8+RJuKV0PR7IzukJ6XBHVWLDUeYR0N4zu8GHghnGsPpE0HKCdGez41
2NPbeh7GrQyrSqirViH4Aj6VBD0vH/FxHKIIIQzQ8NUb6o2+ZDsFMKC9egRLIly1+tBDJb4h1oze
wMMA2AiBUnnMQwwAqEQZ7HG8qDb067O9JSkQUsp7ft8tM1Ak0P5FDJf5l8+zwZsAAWtC65sEJR+4
E0DU2Ylg4KcOtF/pkhLYDtCGDJb7X5bRznnahcDPBDrhEONwXseN90XCd5IxjRcJyrI92tbtz2ug
+zNE/+2x295BjfbwRalllLtxFWjOFw/VDHaqJ7ugTZYc+JwrWv+L0/Uotqhjz0IR+VIjoe4E/CLO
PyFB5B2FR+LL6kR72CYag/ZToZpIMP+K7yiyF3aDMGhOwHJnHTb2fgoCoKAC0Xu5dWfx2voOAGoE
ez4FrMKoMKFxDuJhKXyAyyUOeyyezzJrEjwNIEf2ahQh/YqpHpIwqP+3eUIZoFBjYG5HgDaPMkHX
jkgiQBazmvEwIbrY1zP2EZzsOLXiWWLGC7DWHEQGGGTLvfpwhjLYOKLhtECB/y3ZSmWAXIlyRBT7
zUp82IdjFgH1clQZIMALYxcgE+zJEeh0PyX2kiBu90swJPp7gmie/YRLz3o0eAGSbjGEyFbIN9WN
aDkGtbZHxO5hiJGsvvGT/nWeIzy1LRX4CNMOtsrM8QxgZsQ0NC/DM7qSJsw0eF0cyq5I0bfoiF0v
josii2ze+QnmA3SQdkZmm8YLB6e5XiCXrO4///i5MW3X4IhxPD2+R1Co3kscKsd+ncytQcjZDhpi
theLwIZm6Cop9CfwaiJT7iaUyQptR8TWi4xXTGSIGtgZxX/ocBUwLSgMsJ9AcaLka+hjMl22LgC2
EoxkEDHpPYAE3PFyhJ93OWgSvqwjrYt1Y2ImAColDBf4Mv5/2TuT7batLIp+EWqheegmNQDYipRE
SRRteYKl2A76vnvA19eG7FQUd0k8qVq1KiPbkUACBPHuu+ecfQk0XeGDLj8ZMf4vVX5rYs5ni8Ti
YzAwBCC2fV+q/H1iy+9S5edf+l2q1Be9EawGgfbF/vDbUAvFMf4BvkYsBhfTZFdloNv9rlUKwCua
ygYB1qamIsb9plVa/1hsCo5qL7Dvv+t+sL/a2FGhLJthDsm7QLVcxMVX4BNnsMqynEJt55CWzWCb
l46PJZeysphqom0Y6Irg3VQ4JhUgz9ZHta9CH5hBCV427G+M0orpfQ/GxrQD6JRUpM6JXhNZXqvI
zmUxUWeAit3XQXfGsyuJVPf1s0p13VCwMkznsW2U4qJ3ljxVRLUzj+R788EMivJQRqF7FJM0nwu1
zmayzq35TKeCH0J4dS8dXN+PqeShlbKZlh9dRvrYyVXcivEmKu11k7cUDDI5qElaOVsL7ukZ52rY
JeTtenHTg8LUVnpUKmdFmFXn0WUa1pi+Q88Gtuu1eVyLFaKovNHApGICjJx3WZqxA2i7weGygO3f
adCvjwnVq882hI2mqhslCaJxNDdarQqAZekvIp+LQ0gs2jOdWaxM+ipvm6TFfa8FYqWgTPtZYIwX
XU8mMKMolXt4ojxPqrw6MatABfIYUBKo0JGeyEXEq76V8pEEerSiT5cJxJShti+ghIeOdqxU3PXc
zDwUiByo9SZwwyyGFio6/ZZIwlxvFBq+Zwyb4rkHbjjDhh2rJxFSOWDV0c6kZZernGpci6h0tbOb
mtTlkz5q5zDuSkq2annAseCw52nQNG7whBBmt/F7tJ5RFVm+ZpXRdM+JXIRIpanpEI5FXx60JuOx
/vJHJqvwuQa0dy2v7rHqIXTk/A791tQ+VksRr5MmzH2zy4NLIjCO+2ZPKdkNgmI0i8JZW4XSdC9O
mRo9S0ngXrRe6TBKOkNJDKWh/NA1k9N4WUBHu+znrexcY29EnflcScx8W8FWJ/ZoP84Ht5h4fWyU
5UEPtXT2mYjACb0sT3oN9efQpXMWXVHQ8QZGrZbh2g4Trm4+BOhXIxUCDuYhJXwwNUaCG9POBDZN
CEo3hHZGKE5gisN9twyP8cIy6T5gEFT8OJ35O3IMh43Kusm2WZJ0tV8qBeuwZ1ENxnioCbB50lpO
3pm7ZMb3n3IFG4rj2Jtr29gLAq17KZet6Nx21ZOFc9YXSsVJBL2unlDRLZqmvCLZPuZRDIpl7Imw
LrrrAHLKT8YwuIxN2jk+QxFCeyVGiNv0UzTxrOLvdNjPgwm31KZ6qnXCRBCZZLMLCTGJuzAB053S
byn3sRE37TogCQNWV485fmhknNa0RFUZimG9EV0yKZeXdwkerw932URi2sesxZs16Uji8NYNZrE0
WUEFQQoIj7Y18jnjUa3nh25M2aeS9+QjhZm9XBOYMO1NN7nlwbXa8jA1JX93CUAnHjZjMq4KfK9t
WircEG6+NIPGjCeUTf9vJ3JVmzZM1cl+nWcwtl5iQeUmFqDT3w9Nxcm3JW3O8mBruez9qEqlL+2U
Orpz9XnXztZ4r46OPA0JAr3BnWYAFCGiwH0KNMTD8FYdO6f3y8rEdmQymGbwWr11131OV8efmta+
sVQ7OCTu5F74MK1oBSJKu0/IncAlgGT71Im+hdWR6PJh4C7eJqOTb2ZId746hOZdH3ft+0QxNMPL
WHQumZvJB4eZEL6tN9zYejM2nAwX4Ii7RuHsclAz3lyaBXAXggBE31xoOiA8QrZSYCHs3Qh3+T1k
OGRHDdWX+D08aR4ObSr2YZiIvVEs13eSUQA0ne2zRep+4AXz8XbUTIGwF+rAYztjJJIdQEuhr1zt
cRIYW0rZKPIbVoy7QquK+2wo2RwNaZaUHmW8DmZ4tjfYsqePws6Nq6Dp4h0ebu1DZtpMPAh7abMZ
RqqoGyv+aNRyPPemOe2rvMghnGaBX8bKY5MozSXSBYjAOqVAylwn3pK5RRxhV3nUSLvwb7LYqE4+
rYtQnT/GL4IJu+72wB7eTrzhRVLJF3VlSpP2QJsWycVFs933c5NeAx41V+aLOBO8CDVU5PZx0QWa
RcUxXwQdIsWIO3Kqp6tiUXwypB8tV3S5VmkTN37qDK12zDAH13ezMKL9oLrbbrDgJhN5WLVUe9dj
D1k5VfrgBEGapwkjJmCjV/09aIe3BvaCcIHYziFogNg4Vin9iscAd/aFoFzzQDbphE5T3+N6YfhP
2Gr3gJXsh8LGfJ71snNua+AMO8byYOwJI/VtqI+SwLdznkPdetOT04emwOyXLYF/Imx8blm1G5ol
c2uMO8hCOf02/dQCKAGCzRSCdcb8gONYzpk/BXWnQl8gqiPxM60zcj7oOEaD5Ij7vVpnMP1UoMrR
+A5iYI5IjoaYbNS873NAPlnW+wr7svVg1KXvSLU76wB4n2ImdrQshYZ62yei93JVqfaDZXBXoxq+
kyzvB3St/qbT1XdLqmSRzQhzaaOsLJ8tR3dsrTlZDcLVHyZXEYdJJtodSJPu1wFy37vJDcv6WXZq
NtzFVhOEh66Z0z1h7sKv6uatDoTwLmInC746DTxKQXkcOswjbIsx0VhsTVtDuW2azlq3aDVoHXb+
EXiMPNZzTOQYg/Ud4bvhiXkgSFF5BHiocs1b2Y9kfNMiymsPplp1YytBeo2WqtPb6VXlTqSwP2zR
k3zMM9sbUKWuqjYv3sU95nqzrB6DvlKvUrW5MB1hgCXIfdom6pOmh3ugze1RmUzxdsQVkPOdm5iv
ErQaKbUoOrShCG8NWEDXvd3snH7svNTWwZuoWs9Ts6ykOI5RJzhDNnIkaYwM5R0aB4ufcmMJbhU1
jo5wTcqdnmlvgkQQzsgsUi06gh+GhXRloQiutGrgPtArsY6khe/GcIN5FYoaoozFEr5xhaFKT9cr
484JhXWCaNs9lI3oWeiLAXM9VCE/neVGsbvhGgACcPc+fLTUmqxGo8QrbWnWkg4yN26X5w9xUg5E
bCk/NrRg4xWRiYTUM2ZyYpdYurypjaJTzrZ4kxrqdFabZjhAM1LfKA2/OEAsZnSbTXNetuSRoD/c
GZ1KgLIgorjqdGA2BgrIfWTm2eBPuEoxkxZx5EVjqV31Iunv4iXa0ATW3kGRO5YpniK1zQIwDDlS
Wx+9TYI8AOWiORQUcggfh2oJlrWyY8VtjSurYvaKVEPdE27kbKze4nNAIhyJ8eeqO/uOTXZ9Q4LB
5JuQgzuppFmTgO5ZHbPIxYBj59m2GoVzqVxOfKhk8xAkpb1pZR0ka5bDceckbbyqMyzFThB4qmy0
+yiwCqx1SSRW8xS2h1JMAupFNC10DVFuRl2XBpM1XHlt55IM86ILf0jq3vrVITW9jmmt0aVzu+w9
zYZ6h3UmWGdLaVWBRveyYapptGl5SccrsdaxUgMLhfzmO73TX49Q51bBlHX+NNQDfH5bP6SYAm5m
WizGI+tbet0R7IkGOuoyPyVdbPhtapb3PeAL6z5zFWP2TUil3kAby8PII35JNV1l9gQREr5AKrVg
ilpyG7LIhoScj0XatuupT13pJwxKuGspA671rKp48k5G+NbO0beRDklckd14CnutvJ+DMYEMEEab
Ou2no9ma5k1dRDXJ7LpWVn1pEvgqs+4gtXraOkUsT5rZtedozK/glR0qZ5YrmO/1LWSz9j1eQnVL
EKa50mgqbJvQuVCojRu7bSCyNOIuGSYoAyamL5AxMg+zK/yEo7aJgfNM3iiA2tDWLUoaPro130NP
RrtOGb3B7aMzGaYqQFcbBcSqwgjmYwpsJH8/DbI9Ke4038Isb+I1YRWz/8XpqjOOsSK1vSbumSK3
zRUebnvY09sa2eq+1LI3aLgyOiDv2MHRKNTnbnSrawnbGic498KeNmfA58w4trWTJpF97+LQV9/E
OX9qRq9hStsJcHe9MWMS6LR+zWp8M0ei9AFBOqF9CvWqPrH67WGe5cq4e7WTP32SEV+78r+28Rqm
Q5KLcT9C+4a46I49HjXqWrtpxJ7Qo3uECKKfsfa0H9xG+zN/rfnHgM2iTZNCcIghGDZyh25+oU2T
wJwAH7TlDniYS8KZ0r3lwfycKh1WA73s30cZIZmbcHB6Yw9ngoSW32pKlF8nZoIjVuGLvbbqQjS3
eTNomK6sGcKSrrmXIeoYKJeWFIBiZkzTfhkJ80ENMVezoRfd/KBbCoH3WqYMyOl7ykxcc8+lOYzd
Q6u5TLacgQmP7UIiMMS7mf1EiqtULg5TYAHU+iF7kZQnxhlGIvxmZlR94JYpfkX/Kx4MN6SiJ7XP
z1u6Wj2BFpTySIfTVpZnp8oGC8fg3Yzpr92AOcPG64Rls5sWBuGtKMFRbBtwf6TPNKd8etkL57hN
/wQD+7WV2sbdTKfGAXtLc+YLK3VKhRxYLXlcc1r2y2acsDfAE8N27cd313KgP0rXvBC8TsoAxgDp
X3q2HYLRSk0ncpdFGR9xhQ143RU1nw/fPZBRDA5gu1RKNiEzq+zT3311B6c4Kj7YW8ZLfzldjXmj
Gl3dBbqcVPrZGkdnxQyHifoxa3alVHhVq7PZBCgYPatP3cTv2tW1r43cjE/WEb51zTZwyH9xkcfE
xD4WNOWuhQtGi3QMewHVu9bPRYLCAMZskWcGMZWHLqyoUdWm6Nn4FaGdLbPGtPPL1fifaW9+PpEv
BvN+ynn9e4rt8n9fxtee8css4+PvvjGV/kc/9Dox9vWBfjo49nKol/fyo0P85Mx6OrOvLs7X7/rT
Nfrxmf2Vn/nDW3//elr969icvkQ9/tAs/s7Jf3GEVyf/E7Ot/yPX4LvRwW+le75zFb44xqurQPbP
xKJl0vV+PdmbJKGNZsQDi2Dg8h8mpf+us/+WYPC3z/4n5s//1avwF74snxOo77OPz80//wUAAP//
</cx:binary>
              </cx:geoCache>
            </cx:geography>
          </cx:layoutPr>
          <cx:valueColors>
            <cx:minColor>
              <a:srgbClr val="E76F51"/>
            </cx:minColor>
            <cx:midColor>
              <a:srgbClr val="264653"/>
            </cx:midColor>
            <cx:maxColor>
              <a:srgbClr val="2A9D8F"/>
            </cx:maxColor>
          </cx:valueColors>
          <cx:valueColorPositions count="3"/>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clusteredColumn" uniqueId="{FE04DDDC-1909-4322-A9EC-F483BA082808}">
          <cx:spPr>
            <a:solidFill>
              <a:srgbClr val="264653"/>
            </a:solidFill>
            <a:ln cap="rnd">
              <a:solidFill>
                <a:schemeClr val="bg1"/>
              </a:solidFill>
            </a:ln>
            <a:effectLst>
              <a:outerShdw blurRad="50800" dist="38100" dir="2700000" algn="tl" rotWithShape="0">
                <a:prstClr val="black">
                  <a:alpha val="40000"/>
                </a:prstClr>
              </a:outerShdw>
            </a:effectLst>
          </cx:spPr>
          <cx:dataId val="0"/>
          <cx:layoutPr>
            <cx:aggregation/>
          </cx:layoutPr>
          <cx:axisId val="1"/>
        </cx:series>
        <cx:series layoutId="paretoLine" ownerIdx="0" uniqueId="{BD365323-4815-4F5F-A418-A3F850F7DD72}">
          <cx:spPr>
            <a:ln>
              <a:solidFill>
                <a:srgbClr val="E76F51"/>
              </a:solidFill>
            </a:ln>
          </cx:spPr>
          <cx:axisId val="2"/>
        </cx:series>
      </cx:plotAreaRegion>
      <cx:axis id="0">
        <cx:catScaling gapWidth="0"/>
        <cx:tickLabels/>
        <cx:txPr>
          <a:bodyPr spcFirstLastPara="1" vertOverflow="ellipsis" horzOverflow="overflow" wrap="square" lIns="0" tIns="0" rIns="0" bIns="0" anchor="ctr" anchorCtr="1"/>
          <a:lstStyle/>
          <a:p>
            <a:pPr algn="ctr" rtl="0">
              <a:defRPr b="1">
                <a:solidFill>
                  <a:srgbClr val="264653"/>
                </a:solidFill>
              </a:defRPr>
            </a:pPr>
            <a:endParaRPr lang="en-US" sz="900" b="1" i="0" u="none" strike="noStrike" baseline="0">
              <a:solidFill>
                <a:srgbClr val="264653"/>
              </a:solidFill>
              <a:latin typeface="Calibri"/>
            </a:endParaRPr>
          </a:p>
        </cx:txPr>
      </cx:axis>
      <cx:axis id="1">
        <cx:valScaling/>
        <cx:majorGridlines/>
        <cx:tickLabels/>
        <cx:txPr>
          <a:bodyPr spcFirstLastPara="1" vertOverflow="ellipsis" horzOverflow="overflow" wrap="square" lIns="0" tIns="0" rIns="0" bIns="0" anchor="ctr" anchorCtr="1"/>
          <a:lstStyle/>
          <a:p>
            <a:pPr algn="ctr" rtl="0">
              <a:defRPr b="1">
                <a:solidFill>
                  <a:srgbClr val="264653"/>
                </a:solidFill>
              </a:defRPr>
            </a:pPr>
            <a:endParaRPr lang="en-US" sz="900" b="1" i="0" u="none" strike="noStrike" baseline="0">
              <a:solidFill>
                <a:srgbClr val="264653"/>
              </a:solidFill>
              <a:latin typeface="Calibri"/>
            </a:endParaRPr>
          </a:p>
        </cx:txPr>
      </cx:axis>
      <cx:axis id="2">
        <cx:valScaling max="1" min="0"/>
        <cx:units unit="percentage"/>
        <cx:tickLabels/>
        <cx:txPr>
          <a:bodyPr spcFirstLastPara="1" vertOverflow="ellipsis" horzOverflow="overflow" wrap="square" lIns="0" tIns="0" rIns="0" bIns="0" anchor="ctr" anchorCtr="1"/>
          <a:lstStyle/>
          <a:p>
            <a:pPr algn="ctr" rtl="0">
              <a:defRPr b="1">
                <a:solidFill>
                  <a:srgbClr val="264653"/>
                </a:solidFill>
              </a:defRPr>
            </a:pPr>
            <a:endParaRPr lang="en-US" sz="900" b="1" i="0" u="none" strike="noStrike" baseline="0">
              <a:solidFill>
                <a:srgbClr val="264653"/>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26</xdr:col>
      <xdr:colOff>43815</xdr:colOff>
      <xdr:row>2</xdr:row>
      <xdr:rowOff>17145</xdr:rowOff>
    </xdr:from>
    <xdr:to>
      <xdr:col>29</xdr:col>
      <xdr:colOff>43815</xdr:colOff>
      <xdr:row>7</xdr:row>
      <xdr:rowOff>130527</xdr:rowOff>
    </xdr:to>
    <xdr:sp macro="" textlink="">
      <xdr:nvSpPr>
        <xdr:cNvPr id="2" name="Rectangle: Rounded Corners 1">
          <a:extLst>
            <a:ext uri="{FF2B5EF4-FFF2-40B4-BE49-F238E27FC236}">
              <a16:creationId xmlns:a16="http://schemas.microsoft.com/office/drawing/2014/main" id="{63D72BC2-3A6E-FFE6-C5B5-177E5DC042A1}"/>
            </a:ext>
          </a:extLst>
        </xdr:cNvPr>
        <xdr:cNvSpPr/>
      </xdr:nvSpPr>
      <xdr:spPr>
        <a:xfrm>
          <a:off x="15893415" y="379095"/>
          <a:ext cx="1828800" cy="1018257"/>
        </a:xfrm>
        <a:prstGeom prst="roundRect">
          <a:avLst/>
        </a:prstGeom>
        <a:gradFill flip="none" rotWithShape="1">
          <a:gsLst>
            <a:gs pos="40000">
              <a:srgbClr val="E9C464"/>
            </a:gs>
            <a:gs pos="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22</xdr:col>
      <xdr:colOff>398145</xdr:colOff>
      <xdr:row>2</xdr:row>
      <xdr:rowOff>21907</xdr:rowOff>
    </xdr:from>
    <xdr:to>
      <xdr:col>25</xdr:col>
      <xdr:colOff>398145</xdr:colOff>
      <xdr:row>7</xdr:row>
      <xdr:rowOff>135217</xdr:rowOff>
    </xdr:to>
    <xdr:sp macro="" textlink="">
      <xdr:nvSpPr>
        <xdr:cNvPr id="3" name="Rectangle: Rounded Corners 2">
          <a:extLst>
            <a:ext uri="{FF2B5EF4-FFF2-40B4-BE49-F238E27FC236}">
              <a16:creationId xmlns:a16="http://schemas.microsoft.com/office/drawing/2014/main" id="{68F06331-6331-1B98-919C-ED097B11DE46}"/>
            </a:ext>
          </a:extLst>
        </xdr:cNvPr>
        <xdr:cNvSpPr/>
      </xdr:nvSpPr>
      <xdr:spPr>
        <a:xfrm>
          <a:off x="13809345" y="383857"/>
          <a:ext cx="1828800" cy="1018185"/>
        </a:xfrm>
        <a:prstGeom prst="roundRect">
          <a:avLst/>
        </a:prstGeom>
        <a:gradFill flip="none" rotWithShape="1">
          <a:gsLst>
            <a:gs pos="40000">
              <a:srgbClr val="E9C464"/>
            </a:gs>
            <a:gs pos="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169543</xdr:colOff>
      <xdr:row>2</xdr:row>
      <xdr:rowOff>21905</xdr:rowOff>
    </xdr:from>
    <xdr:to>
      <xdr:col>11</xdr:col>
      <xdr:colOff>400050</xdr:colOff>
      <xdr:row>8</xdr:row>
      <xdr:rowOff>19050</xdr:rowOff>
    </xdr:to>
    <xdr:sp macro="" textlink="">
      <xdr:nvSpPr>
        <xdr:cNvPr id="4" name="Rectangle: Rounded Corners 3">
          <a:extLst>
            <a:ext uri="{FF2B5EF4-FFF2-40B4-BE49-F238E27FC236}">
              <a16:creationId xmlns:a16="http://schemas.microsoft.com/office/drawing/2014/main" id="{3858A76A-6575-B186-DB07-D5DDFD2C8ACC}"/>
            </a:ext>
          </a:extLst>
        </xdr:cNvPr>
        <xdr:cNvSpPr/>
      </xdr:nvSpPr>
      <xdr:spPr>
        <a:xfrm>
          <a:off x="169543" y="383855"/>
          <a:ext cx="6936107" cy="1082995"/>
        </a:xfrm>
        <a:prstGeom prst="roundRect">
          <a:avLst/>
        </a:prstGeom>
        <a:solidFill>
          <a:srgbClr val="264653"/>
        </a:solidFill>
        <a:ln w="12700">
          <a:solidFill>
            <a:schemeClr val="bg1"/>
          </a:solidFill>
        </a:ln>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19</xdr:col>
      <xdr:colOff>93345</xdr:colOff>
      <xdr:row>2</xdr:row>
      <xdr:rowOff>21906</xdr:rowOff>
    </xdr:from>
    <xdr:to>
      <xdr:col>22</xdr:col>
      <xdr:colOff>93345</xdr:colOff>
      <xdr:row>7</xdr:row>
      <xdr:rowOff>131444</xdr:rowOff>
    </xdr:to>
    <xdr:sp macro="" textlink="">
      <xdr:nvSpPr>
        <xdr:cNvPr id="10" name="Rectangle: Rounded Corners 9">
          <a:extLst>
            <a:ext uri="{FF2B5EF4-FFF2-40B4-BE49-F238E27FC236}">
              <a16:creationId xmlns:a16="http://schemas.microsoft.com/office/drawing/2014/main" id="{C2F9CC1F-96D6-AC2C-B520-9D9D3DB90000}"/>
            </a:ext>
          </a:extLst>
        </xdr:cNvPr>
        <xdr:cNvSpPr/>
      </xdr:nvSpPr>
      <xdr:spPr>
        <a:xfrm>
          <a:off x="11675745" y="383856"/>
          <a:ext cx="1828800" cy="1014413"/>
        </a:xfrm>
        <a:prstGeom prst="roundRect">
          <a:avLst/>
        </a:prstGeom>
        <a:gradFill flip="none" rotWithShape="1">
          <a:gsLst>
            <a:gs pos="40000">
              <a:srgbClr val="E9C464"/>
            </a:gs>
            <a:gs pos="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19</xdr:col>
      <xdr:colOff>97154</xdr:colOff>
      <xdr:row>24</xdr:row>
      <xdr:rowOff>38100</xdr:rowOff>
    </xdr:from>
    <xdr:to>
      <xdr:col>29</xdr:col>
      <xdr:colOff>66674</xdr:colOff>
      <xdr:row>37</xdr:row>
      <xdr:rowOff>93344</xdr:rowOff>
    </xdr:to>
    <xdr:sp macro="" textlink="">
      <xdr:nvSpPr>
        <xdr:cNvPr id="29" name="Rectangle: Rounded Corners 28">
          <a:extLst>
            <a:ext uri="{FF2B5EF4-FFF2-40B4-BE49-F238E27FC236}">
              <a16:creationId xmlns:a16="http://schemas.microsoft.com/office/drawing/2014/main" id="{B103BDD4-2B3F-D4F8-26D1-28F26CA403BB}"/>
            </a:ext>
          </a:extLst>
        </xdr:cNvPr>
        <xdr:cNvSpPr/>
      </xdr:nvSpPr>
      <xdr:spPr>
        <a:xfrm>
          <a:off x="11679554" y="4381500"/>
          <a:ext cx="6065520" cy="2407919"/>
        </a:xfrm>
        <a:prstGeom prst="roundRect">
          <a:avLst>
            <a:gd name="adj" fmla="val 4842"/>
          </a:avLst>
        </a:prstGeom>
        <a:gradFill flip="none" rotWithShape="1">
          <a:gsLst>
            <a:gs pos="80000">
              <a:srgbClr val="E9C464"/>
            </a:gs>
            <a:gs pos="5000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19</xdr:col>
      <xdr:colOff>97154</xdr:colOff>
      <xdr:row>9</xdr:row>
      <xdr:rowOff>75246</xdr:rowOff>
    </xdr:from>
    <xdr:to>
      <xdr:col>29</xdr:col>
      <xdr:colOff>60959</xdr:colOff>
      <xdr:row>22</xdr:row>
      <xdr:rowOff>171450</xdr:rowOff>
    </xdr:to>
    <xdr:sp macro="" textlink="">
      <xdr:nvSpPr>
        <xdr:cNvPr id="30" name="Rectangle: Rounded Corners 29">
          <a:extLst>
            <a:ext uri="{FF2B5EF4-FFF2-40B4-BE49-F238E27FC236}">
              <a16:creationId xmlns:a16="http://schemas.microsoft.com/office/drawing/2014/main" id="{DDB0E22A-D9A3-8A94-6FBB-534D6BE0DD3D}"/>
            </a:ext>
          </a:extLst>
        </xdr:cNvPr>
        <xdr:cNvSpPr/>
      </xdr:nvSpPr>
      <xdr:spPr>
        <a:xfrm>
          <a:off x="11679554" y="1704021"/>
          <a:ext cx="6059805" cy="2448879"/>
        </a:xfrm>
        <a:prstGeom prst="roundRect">
          <a:avLst>
            <a:gd name="adj" fmla="val 4842"/>
          </a:avLst>
        </a:prstGeom>
        <a:gradFill flip="none" rotWithShape="1">
          <a:gsLst>
            <a:gs pos="80000">
              <a:srgbClr val="E9C464"/>
            </a:gs>
            <a:gs pos="5000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9</xdr:col>
      <xdr:colOff>358140</xdr:colOff>
      <xdr:row>24</xdr:row>
      <xdr:rowOff>37146</xdr:rowOff>
    </xdr:from>
    <xdr:to>
      <xdr:col>18</xdr:col>
      <xdr:colOff>436244</xdr:colOff>
      <xdr:row>37</xdr:row>
      <xdr:rowOff>97155</xdr:rowOff>
    </xdr:to>
    <xdr:sp macro="" textlink="">
      <xdr:nvSpPr>
        <xdr:cNvPr id="31" name="Rectangle: Rounded Corners 30">
          <a:extLst>
            <a:ext uri="{FF2B5EF4-FFF2-40B4-BE49-F238E27FC236}">
              <a16:creationId xmlns:a16="http://schemas.microsoft.com/office/drawing/2014/main" id="{B1B4D0BF-2AB7-2589-9A34-695663A8B2FF}"/>
            </a:ext>
          </a:extLst>
        </xdr:cNvPr>
        <xdr:cNvSpPr/>
      </xdr:nvSpPr>
      <xdr:spPr>
        <a:xfrm>
          <a:off x="5844540" y="4380546"/>
          <a:ext cx="5564504" cy="2412684"/>
        </a:xfrm>
        <a:prstGeom prst="roundRect">
          <a:avLst>
            <a:gd name="adj" fmla="val 4842"/>
          </a:avLst>
        </a:prstGeom>
        <a:gradFill flip="none" rotWithShape="1">
          <a:gsLst>
            <a:gs pos="80000">
              <a:srgbClr val="E9C464"/>
            </a:gs>
            <a:gs pos="5000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9</xdr:col>
      <xdr:colOff>361950</xdr:colOff>
      <xdr:row>9</xdr:row>
      <xdr:rowOff>75246</xdr:rowOff>
    </xdr:from>
    <xdr:to>
      <xdr:col>18</xdr:col>
      <xdr:colOff>432434</xdr:colOff>
      <xdr:row>22</xdr:row>
      <xdr:rowOff>131445</xdr:rowOff>
    </xdr:to>
    <xdr:sp macro="" textlink="">
      <xdr:nvSpPr>
        <xdr:cNvPr id="32" name="Rectangle: Rounded Corners 31">
          <a:extLst>
            <a:ext uri="{FF2B5EF4-FFF2-40B4-BE49-F238E27FC236}">
              <a16:creationId xmlns:a16="http://schemas.microsoft.com/office/drawing/2014/main" id="{3A221570-D600-FAC6-B986-F478398916AA}"/>
            </a:ext>
          </a:extLst>
        </xdr:cNvPr>
        <xdr:cNvSpPr/>
      </xdr:nvSpPr>
      <xdr:spPr>
        <a:xfrm>
          <a:off x="5848350" y="1704021"/>
          <a:ext cx="5556884" cy="2408874"/>
        </a:xfrm>
        <a:prstGeom prst="roundRect">
          <a:avLst>
            <a:gd name="adj" fmla="val 4842"/>
          </a:avLst>
        </a:prstGeom>
        <a:gradFill flip="none" rotWithShape="1">
          <a:gsLst>
            <a:gs pos="80000">
              <a:srgbClr val="E9C464"/>
            </a:gs>
            <a:gs pos="5000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148590</xdr:colOff>
      <xdr:row>9</xdr:row>
      <xdr:rowOff>75246</xdr:rowOff>
    </xdr:from>
    <xdr:to>
      <xdr:col>9</xdr:col>
      <xdr:colOff>114300</xdr:colOff>
      <xdr:row>37</xdr:row>
      <xdr:rowOff>114300</xdr:rowOff>
    </xdr:to>
    <xdr:sp macro="" textlink="">
      <xdr:nvSpPr>
        <xdr:cNvPr id="33" name="Rectangle: Rounded Corners 32">
          <a:extLst>
            <a:ext uri="{FF2B5EF4-FFF2-40B4-BE49-F238E27FC236}">
              <a16:creationId xmlns:a16="http://schemas.microsoft.com/office/drawing/2014/main" id="{D05E8673-A643-4BF9-A120-8D5CE43688BA}"/>
            </a:ext>
          </a:extLst>
        </xdr:cNvPr>
        <xdr:cNvSpPr/>
      </xdr:nvSpPr>
      <xdr:spPr>
        <a:xfrm>
          <a:off x="148590" y="1704021"/>
          <a:ext cx="5452110" cy="5106354"/>
        </a:xfrm>
        <a:prstGeom prst="roundRect">
          <a:avLst>
            <a:gd name="adj" fmla="val 4842"/>
          </a:avLst>
        </a:prstGeom>
        <a:gradFill flip="none" rotWithShape="1">
          <a:gsLst>
            <a:gs pos="80000">
              <a:srgbClr val="E9C464"/>
            </a:gs>
            <a:gs pos="50000">
              <a:schemeClr val="bg1"/>
            </a:gs>
            <a:gs pos="94000">
              <a:srgbClr val="E76F51"/>
            </a:gs>
          </a:gsLst>
          <a:lin ang="2700000" scaled="1"/>
          <a:tileRect/>
        </a:gradFill>
        <a:ln w="12700"/>
        <a:effectLst>
          <a:outerShdw blurRad="50800" dist="38100" dir="2700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0</xdr:col>
      <xdr:colOff>400052</xdr:colOff>
      <xdr:row>2</xdr:row>
      <xdr:rowOff>72390</xdr:rowOff>
    </xdr:from>
    <xdr:to>
      <xdr:col>11</xdr:col>
      <xdr:colOff>285750</xdr:colOff>
      <xdr:row>7</xdr:row>
      <xdr:rowOff>129540</xdr:rowOff>
    </xdr:to>
    <mc:AlternateContent xmlns:mc="http://schemas.openxmlformats.org/markup-compatibility/2006" xmlns:a14="http://schemas.microsoft.com/office/drawing/2010/main">
      <mc:Choice Requires="a14">
        <xdr:graphicFrame macro="">
          <xdr:nvGraphicFramePr>
            <xdr:cNvPr id="35" name="Months (SELL_DATE)">
              <a:extLst>
                <a:ext uri="{FF2B5EF4-FFF2-40B4-BE49-F238E27FC236}">
                  <a16:creationId xmlns:a16="http://schemas.microsoft.com/office/drawing/2014/main" id="{0C5C6BF0-0566-434A-943A-0E29BF5F6727}"/>
                </a:ext>
              </a:extLst>
            </xdr:cNvPr>
            <xdr:cNvGraphicFramePr/>
          </xdr:nvGraphicFramePr>
          <xdr:xfrm>
            <a:off x="0" y="0"/>
            <a:ext cx="0" cy="0"/>
          </xdr:xfrm>
          <a:graphic>
            <a:graphicData uri="http://schemas.microsoft.com/office/drawing/2010/slicer">
              <sle:slicer xmlns:sle="http://schemas.microsoft.com/office/drawing/2010/slicer" name="Months (SELL_DATE)"/>
            </a:graphicData>
          </a:graphic>
        </xdr:graphicFrame>
      </mc:Choice>
      <mc:Fallback xmlns="">
        <xdr:sp macro="" textlink="">
          <xdr:nvSpPr>
            <xdr:cNvPr id="0" name=""/>
            <xdr:cNvSpPr>
              <a:spLocks noTextEdit="1"/>
            </xdr:cNvSpPr>
          </xdr:nvSpPr>
          <xdr:spPr>
            <a:xfrm>
              <a:off x="400052" y="434340"/>
              <a:ext cx="6675118"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520065</xdr:colOff>
      <xdr:row>9</xdr:row>
      <xdr:rowOff>178116</xdr:rowOff>
    </xdr:from>
    <xdr:to>
      <xdr:col>18</xdr:col>
      <xdr:colOff>352425</xdr:colOff>
      <xdr:row>22</xdr:row>
      <xdr:rowOff>74295</xdr:rowOff>
    </xdr:to>
    <xdr:graphicFrame macro="">
      <xdr:nvGraphicFramePr>
        <xdr:cNvPr id="37" name="Chart 36">
          <a:extLst>
            <a:ext uri="{FF2B5EF4-FFF2-40B4-BE49-F238E27FC236}">
              <a16:creationId xmlns:a16="http://schemas.microsoft.com/office/drawing/2014/main" id="{BF52767A-7654-4536-98FC-D95391402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10</xdr:row>
      <xdr:rowOff>66676</xdr:rowOff>
    </xdr:from>
    <xdr:to>
      <xdr:col>9</xdr:col>
      <xdr:colOff>15240</xdr:colOff>
      <xdr:row>37</xdr:row>
      <xdr:rowOff>26671</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9981D3F3-8637-4E68-8096-1FD4C73128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6700" y="1895476"/>
              <a:ext cx="5234940" cy="489775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276225</xdr:colOff>
      <xdr:row>10</xdr:row>
      <xdr:rowOff>28575</xdr:rowOff>
    </xdr:from>
    <xdr:to>
      <xdr:col>3</xdr:col>
      <xdr:colOff>440055</xdr:colOff>
      <xdr:row>13</xdr:row>
      <xdr:rowOff>34290</xdr:rowOff>
    </xdr:to>
    <xdr:sp macro="" textlink="">
      <xdr:nvSpPr>
        <xdr:cNvPr id="39" name="TextBox 38">
          <a:extLst>
            <a:ext uri="{FF2B5EF4-FFF2-40B4-BE49-F238E27FC236}">
              <a16:creationId xmlns:a16="http://schemas.microsoft.com/office/drawing/2014/main" id="{A11EC19A-4711-2C48-E524-681CB1D5B4E9}"/>
            </a:ext>
          </a:extLst>
        </xdr:cNvPr>
        <xdr:cNvSpPr txBox="1"/>
      </xdr:nvSpPr>
      <xdr:spPr>
        <a:xfrm>
          <a:off x="276225" y="1838325"/>
          <a:ext cx="199263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600">
              <a:solidFill>
                <a:srgbClr val="264653"/>
              </a:solidFill>
              <a:latin typeface="Arial Rounded MT Bold" panose="020F0704030504030204" pitchFamily="34" charset="0"/>
            </a:rPr>
            <a:t>SALES</a:t>
          </a:r>
          <a:r>
            <a:rPr lang="pt-BR" sz="1600" baseline="0">
              <a:solidFill>
                <a:srgbClr val="264653"/>
              </a:solidFill>
              <a:latin typeface="Arial Rounded MT Bold" panose="020F0704030504030204" pitchFamily="34" charset="0"/>
            </a:rPr>
            <a:t> BY STATE</a:t>
          </a:r>
          <a:endParaRPr lang="pt-BR" sz="1600">
            <a:solidFill>
              <a:srgbClr val="264653"/>
            </a:solidFill>
            <a:latin typeface="Arial Rounded MT Bold" panose="020F0704030504030204" pitchFamily="34" charset="0"/>
          </a:endParaRPr>
        </a:p>
      </xdr:txBody>
    </xdr:sp>
    <xdr:clientData/>
  </xdr:twoCellAnchor>
  <xdr:twoCellAnchor>
    <xdr:from>
      <xdr:col>10</xdr:col>
      <xdr:colOff>72391</xdr:colOff>
      <xdr:row>24</xdr:row>
      <xdr:rowOff>171451</xdr:rowOff>
    </xdr:from>
    <xdr:to>
      <xdr:col>13</xdr:col>
      <xdr:colOff>329566</xdr:colOff>
      <xdr:row>29</xdr:row>
      <xdr:rowOff>72391</xdr:rowOff>
    </xdr:to>
    <xdr:sp macro="" textlink="">
      <xdr:nvSpPr>
        <xdr:cNvPr id="40" name="TextBox 39">
          <a:extLst>
            <a:ext uri="{FF2B5EF4-FFF2-40B4-BE49-F238E27FC236}">
              <a16:creationId xmlns:a16="http://schemas.microsoft.com/office/drawing/2014/main" id="{E2650899-33D1-02F8-3322-76F8D59EEE44}"/>
            </a:ext>
          </a:extLst>
        </xdr:cNvPr>
        <xdr:cNvSpPr txBox="1"/>
      </xdr:nvSpPr>
      <xdr:spPr>
        <a:xfrm>
          <a:off x="6168391" y="4514851"/>
          <a:ext cx="2085975" cy="80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pt-BR" sz="1600">
              <a:solidFill>
                <a:srgbClr val="264653"/>
              </a:solidFill>
              <a:latin typeface="Arial Rounded MT Bold" panose="020F0704030504030204" pitchFamily="34" charset="0"/>
              <a:ea typeface="+mn-ea"/>
              <a:cs typeface="+mn-cs"/>
            </a:rPr>
            <a:t>DISTRIBUTION OF MATERIALS BY SUPPLIER </a:t>
          </a:r>
        </a:p>
      </xdr:txBody>
    </xdr:sp>
    <xdr:clientData/>
  </xdr:twoCellAnchor>
  <xdr:twoCellAnchor>
    <xdr:from>
      <xdr:col>9</xdr:col>
      <xdr:colOff>592455</xdr:colOff>
      <xdr:row>10</xdr:row>
      <xdr:rowOff>20955</xdr:rowOff>
    </xdr:from>
    <xdr:to>
      <xdr:col>14</xdr:col>
      <xdr:colOff>466725</xdr:colOff>
      <xdr:row>13</xdr:row>
      <xdr:rowOff>34290</xdr:rowOff>
    </xdr:to>
    <xdr:sp macro="" textlink="">
      <xdr:nvSpPr>
        <xdr:cNvPr id="42" name="TextBox 41">
          <a:extLst>
            <a:ext uri="{FF2B5EF4-FFF2-40B4-BE49-F238E27FC236}">
              <a16:creationId xmlns:a16="http://schemas.microsoft.com/office/drawing/2014/main" id="{48121EB2-83A2-D9ED-3503-6F4D29B25B6B}"/>
            </a:ext>
          </a:extLst>
        </xdr:cNvPr>
        <xdr:cNvSpPr txBox="1"/>
      </xdr:nvSpPr>
      <xdr:spPr>
        <a:xfrm>
          <a:off x="6078855" y="1830705"/>
          <a:ext cx="292227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600">
              <a:solidFill>
                <a:srgbClr val="264653"/>
              </a:solidFill>
              <a:latin typeface="Arial Rounded MT Bold" panose="020F0704030504030204" pitchFamily="34" charset="0"/>
            </a:rPr>
            <a:t>ORDERS</a:t>
          </a:r>
          <a:r>
            <a:rPr lang="pt-BR" sz="1600" baseline="0">
              <a:solidFill>
                <a:srgbClr val="264653"/>
              </a:solidFill>
              <a:latin typeface="Arial Rounded MT Bold" panose="020F0704030504030204" pitchFamily="34" charset="0"/>
            </a:rPr>
            <a:t> BY COUNTY</a:t>
          </a:r>
          <a:endParaRPr lang="pt-BR" sz="1600">
            <a:solidFill>
              <a:srgbClr val="264653"/>
            </a:solidFill>
            <a:latin typeface="Arial Rounded MT Bold" panose="020F0704030504030204" pitchFamily="34" charset="0"/>
          </a:endParaRPr>
        </a:p>
      </xdr:txBody>
    </xdr:sp>
    <xdr:clientData/>
  </xdr:twoCellAnchor>
  <xdr:twoCellAnchor>
    <xdr:from>
      <xdr:col>21</xdr:col>
      <xdr:colOff>60958</xdr:colOff>
      <xdr:row>9</xdr:row>
      <xdr:rowOff>132396</xdr:rowOff>
    </xdr:from>
    <xdr:to>
      <xdr:col>29</xdr:col>
      <xdr:colOff>19049</xdr:colOff>
      <xdr:row>22</xdr:row>
      <xdr:rowOff>161925</xdr:rowOff>
    </xdr:to>
    <xdr:graphicFrame macro="">
      <xdr:nvGraphicFramePr>
        <xdr:cNvPr id="43" name="Chart 42">
          <a:extLst>
            <a:ext uri="{FF2B5EF4-FFF2-40B4-BE49-F238E27FC236}">
              <a16:creationId xmlns:a16="http://schemas.microsoft.com/office/drawing/2014/main" id="{D95FBF56-73EE-462C-AE9E-E279AC479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266700</xdr:colOff>
      <xdr:row>11</xdr:row>
      <xdr:rowOff>135254</xdr:rowOff>
    </xdr:from>
    <xdr:to>
      <xdr:col>21</xdr:col>
      <xdr:colOff>205740</xdr:colOff>
      <xdr:row>19</xdr:row>
      <xdr:rowOff>137159</xdr:rowOff>
    </xdr:to>
    <xdr:sp macro="" textlink="">
      <xdr:nvSpPr>
        <xdr:cNvPr id="44" name="TextBox 43">
          <a:extLst>
            <a:ext uri="{FF2B5EF4-FFF2-40B4-BE49-F238E27FC236}">
              <a16:creationId xmlns:a16="http://schemas.microsoft.com/office/drawing/2014/main" id="{8C3BAEB2-0788-44F8-EC0B-0B4E2810D058}"/>
            </a:ext>
          </a:extLst>
        </xdr:cNvPr>
        <xdr:cNvSpPr txBox="1"/>
      </xdr:nvSpPr>
      <xdr:spPr>
        <a:xfrm>
          <a:off x="11849100" y="2125979"/>
          <a:ext cx="1158240" cy="1449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600">
              <a:solidFill>
                <a:srgbClr val="264653"/>
              </a:solidFill>
              <a:latin typeface="Arial Rounded MT Bold" panose="020F0704030504030204" pitchFamily="34" charset="0"/>
            </a:rPr>
            <a:t>BEST</a:t>
          </a:r>
          <a:r>
            <a:rPr lang="pt-BR" sz="1600" baseline="0">
              <a:solidFill>
                <a:srgbClr val="264653"/>
              </a:solidFill>
              <a:latin typeface="Arial Rounded MT Bold" panose="020F0704030504030204" pitchFamily="34" charset="0"/>
            </a:rPr>
            <a:t> </a:t>
          </a:r>
        </a:p>
        <a:p>
          <a:pPr algn="l"/>
          <a:r>
            <a:rPr lang="pt-BR" sz="1600" baseline="0">
              <a:solidFill>
                <a:srgbClr val="264653"/>
              </a:solidFill>
              <a:latin typeface="Arial Rounded MT Bold" panose="020F0704030504030204" pitchFamily="34" charset="0"/>
            </a:rPr>
            <a:t>SELLING </a:t>
          </a:r>
        </a:p>
        <a:p>
          <a:pPr algn="l"/>
          <a:r>
            <a:rPr lang="pt-BR" sz="1600" baseline="0">
              <a:solidFill>
                <a:srgbClr val="264653"/>
              </a:solidFill>
              <a:latin typeface="Arial Rounded MT Bold" panose="020F0704030504030204" pitchFamily="34" charset="0"/>
            </a:rPr>
            <a:t>COLORS</a:t>
          </a:r>
        </a:p>
        <a:p>
          <a:pPr algn="l"/>
          <a:r>
            <a:rPr lang="pt-BR" sz="1600" baseline="0">
              <a:solidFill>
                <a:srgbClr val="264653"/>
              </a:solidFill>
              <a:latin typeface="Arial Rounded MT Bold" panose="020F0704030504030204" pitchFamily="34" charset="0"/>
            </a:rPr>
            <a:t>(SQFT)</a:t>
          </a:r>
          <a:endParaRPr lang="pt-BR" sz="1600">
            <a:solidFill>
              <a:srgbClr val="264653"/>
            </a:solidFill>
            <a:latin typeface="Arial Rounded MT Bold" panose="020F0704030504030204" pitchFamily="34" charset="0"/>
          </a:endParaRPr>
        </a:p>
      </xdr:txBody>
    </xdr:sp>
    <xdr:clientData/>
  </xdr:twoCellAnchor>
  <xdr:twoCellAnchor>
    <xdr:from>
      <xdr:col>19</xdr:col>
      <xdr:colOff>184784</xdr:colOff>
      <xdr:row>5</xdr:row>
      <xdr:rowOff>68580</xdr:rowOff>
    </xdr:from>
    <xdr:to>
      <xdr:col>22</xdr:col>
      <xdr:colOff>74294</xdr:colOff>
      <xdr:row>8</xdr:row>
      <xdr:rowOff>87630</xdr:rowOff>
    </xdr:to>
    <xdr:sp macro="" textlink="">
      <xdr:nvSpPr>
        <xdr:cNvPr id="5" name="TextBox 4">
          <a:extLst>
            <a:ext uri="{FF2B5EF4-FFF2-40B4-BE49-F238E27FC236}">
              <a16:creationId xmlns:a16="http://schemas.microsoft.com/office/drawing/2014/main" id="{7B976D93-21EB-3DE5-7226-BC50CBA3B05C}"/>
            </a:ext>
          </a:extLst>
        </xdr:cNvPr>
        <xdr:cNvSpPr txBox="1"/>
      </xdr:nvSpPr>
      <xdr:spPr>
        <a:xfrm>
          <a:off x="11767184" y="973455"/>
          <a:ext cx="171831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a:solidFill>
                <a:srgbClr val="264653"/>
              </a:solidFill>
              <a:latin typeface="Arial Rounded MT Bold" panose="020F0704030504030204" pitchFamily="34" charset="0"/>
            </a:rPr>
            <a:t>SOLID SURFACE</a:t>
          </a:r>
        </a:p>
      </xdr:txBody>
    </xdr:sp>
    <xdr:clientData/>
  </xdr:twoCellAnchor>
  <xdr:twoCellAnchor>
    <xdr:from>
      <xdr:col>23</xdr:col>
      <xdr:colOff>240028</xdr:colOff>
      <xdr:row>5</xdr:row>
      <xdr:rowOff>74295</xdr:rowOff>
    </xdr:from>
    <xdr:to>
      <xdr:col>25</xdr:col>
      <xdr:colOff>407670</xdr:colOff>
      <xdr:row>8</xdr:row>
      <xdr:rowOff>100965</xdr:rowOff>
    </xdr:to>
    <xdr:sp macro="" textlink="">
      <xdr:nvSpPr>
        <xdr:cNvPr id="6" name="TextBox 5">
          <a:extLst>
            <a:ext uri="{FF2B5EF4-FFF2-40B4-BE49-F238E27FC236}">
              <a16:creationId xmlns:a16="http://schemas.microsoft.com/office/drawing/2014/main" id="{E85FD5F3-0141-44BB-BFCD-78DCF0B49604}"/>
            </a:ext>
          </a:extLst>
        </xdr:cNvPr>
        <xdr:cNvSpPr txBox="1"/>
      </xdr:nvSpPr>
      <xdr:spPr>
        <a:xfrm>
          <a:off x="14260828" y="979170"/>
          <a:ext cx="1386842" cy="569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a:solidFill>
                <a:srgbClr val="264653"/>
              </a:solidFill>
              <a:latin typeface="Arial Rounded MT Bold" panose="020F0704030504030204" pitchFamily="34" charset="0"/>
            </a:rPr>
            <a:t>GRANITE</a:t>
          </a:r>
        </a:p>
      </xdr:txBody>
    </xdr:sp>
    <xdr:clientData/>
  </xdr:twoCellAnchor>
  <xdr:twoCellAnchor>
    <xdr:from>
      <xdr:col>27</xdr:col>
      <xdr:colOff>13334</xdr:colOff>
      <xdr:row>5</xdr:row>
      <xdr:rowOff>57150</xdr:rowOff>
    </xdr:from>
    <xdr:to>
      <xdr:col>28</xdr:col>
      <xdr:colOff>342900</xdr:colOff>
      <xdr:row>8</xdr:row>
      <xdr:rowOff>78105</xdr:rowOff>
    </xdr:to>
    <xdr:sp macro="" textlink="">
      <xdr:nvSpPr>
        <xdr:cNvPr id="7" name="TextBox 6">
          <a:extLst>
            <a:ext uri="{FF2B5EF4-FFF2-40B4-BE49-F238E27FC236}">
              <a16:creationId xmlns:a16="http://schemas.microsoft.com/office/drawing/2014/main" id="{AE7AF3FA-24BC-7173-79D5-EE95E7033D19}"/>
            </a:ext>
          </a:extLst>
        </xdr:cNvPr>
        <xdr:cNvSpPr txBox="1"/>
      </xdr:nvSpPr>
      <xdr:spPr>
        <a:xfrm>
          <a:off x="16472534" y="962025"/>
          <a:ext cx="939166"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a:solidFill>
                <a:srgbClr val="264653"/>
              </a:solidFill>
              <a:latin typeface="Arial Rounded MT Bold" panose="020F0704030504030204" pitchFamily="34" charset="0"/>
            </a:rPr>
            <a:t>TOTAL</a:t>
          </a:r>
        </a:p>
      </xdr:txBody>
    </xdr:sp>
    <xdr:clientData/>
  </xdr:twoCellAnchor>
  <xdr:twoCellAnchor>
    <xdr:from>
      <xdr:col>19</xdr:col>
      <xdr:colOff>81915</xdr:colOff>
      <xdr:row>3</xdr:row>
      <xdr:rowOff>95250</xdr:rowOff>
    </xdr:from>
    <xdr:to>
      <xdr:col>21</xdr:col>
      <xdr:colOff>436245</xdr:colOff>
      <xdr:row>5</xdr:row>
      <xdr:rowOff>144780</xdr:rowOff>
    </xdr:to>
    <xdr:sp macro="" textlink="TABELA_DINAMICA!D26">
      <xdr:nvSpPr>
        <xdr:cNvPr id="8" name="TextBox 7">
          <a:extLst>
            <a:ext uri="{FF2B5EF4-FFF2-40B4-BE49-F238E27FC236}">
              <a16:creationId xmlns:a16="http://schemas.microsoft.com/office/drawing/2014/main" id="{2143D146-49BB-B8CE-7869-723505DB5518}"/>
            </a:ext>
          </a:extLst>
        </xdr:cNvPr>
        <xdr:cNvSpPr txBox="1"/>
      </xdr:nvSpPr>
      <xdr:spPr>
        <a:xfrm>
          <a:off x="11664315" y="638175"/>
          <a:ext cx="15735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E171863-D1ED-46E5-8350-D73009E42CEE}" type="TxLink">
            <a:rPr lang="en-US" sz="2000" b="1" i="0" u="none" strike="noStrike">
              <a:solidFill>
                <a:schemeClr val="bg1"/>
              </a:solidFill>
              <a:latin typeface="Calibri"/>
              <a:ea typeface="Calibri"/>
              <a:cs typeface="Calibri"/>
            </a:rPr>
            <a:pPr algn="r"/>
            <a:t> $122,600.87 </a:t>
          </a:fld>
          <a:endParaRPr lang="pt-BR" sz="2000" b="1">
            <a:solidFill>
              <a:schemeClr val="bg1"/>
            </a:solidFill>
          </a:endParaRPr>
        </a:p>
      </xdr:txBody>
    </xdr:sp>
    <xdr:clientData/>
  </xdr:twoCellAnchor>
  <xdr:twoCellAnchor>
    <xdr:from>
      <xdr:col>22</xdr:col>
      <xdr:colOff>506730</xdr:colOff>
      <xdr:row>3</xdr:row>
      <xdr:rowOff>104775</xdr:rowOff>
    </xdr:from>
    <xdr:to>
      <xdr:col>25</xdr:col>
      <xdr:colOff>255270</xdr:colOff>
      <xdr:row>5</xdr:row>
      <xdr:rowOff>158115</xdr:rowOff>
    </xdr:to>
    <xdr:sp macro="" textlink="TABELA_DINAMICA!D27">
      <xdr:nvSpPr>
        <xdr:cNvPr id="9" name="TextBox 8">
          <a:extLst>
            <a:ext uri="{FF2B5EF4-FFF2-40B4-BE49-F238E27FC236}">
              <a16:creationId xmlns:a16="http://schemas.microsoft.com/office/drawing/2014/main" id="{B4762AC3-B64B-FCD4-DC8D-439B22768878}"/>
            </a:ext>
          </a:extLst>
        </xdr:cNvPr>
        <xdr:cNvSpPr txBox="1"/>
      </xdr:nvSpPr>
      <xdr:spPr>
        <a:xfrm>
          <a:off x="13917930" y="647700"/>
          <a:ext cx="1577340" cy="4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BC07A60-6737-4F35-8DF6-56CB30AABDDE}" type="TxLink">
            <a:rPr lang="en-US" sz="2000" b="1" i="0" u="none" strike="noStrike">
              <a:solidFill>
                <a:schemeClr val="bg1"/>
              </a:solidFill>
              <a:latin typeface="Calibri"/>
              <a:ea typeface="Calibri"/>
              <a:cs typeface="Calibri"/>
            </a:rPr>
            <a:pPr algn="r"/>
            <a:t> $172,107.40 </a:t>
          </a:fld>
          <a:endParaRPr lang="pt-BR" sz="2000" b="1">
            <a:solidFill>
              <a:schemeClr val="bg1"/>
            </a:solidFill>
          </a:endParaRPr>
        </a:p>
      </xdr:txBody>
    </xdr:sp>
    <xdr:clientData/>
  </xdr:twoCellAnchor>
  <xdr:twoCellAnchor>
    <xdr:from>
      <xdr:col>26</xdr:col>
      <xdr:colOff>180975</xdr:colOff>
      <xdr:row>3</xdr:row>
      <xdr:rowOff>142875</xdr:rowOff>
    </xdr:from>
    <xdr:to>
      <xdr:col>28</xdr:col>
      <xdr:colOff>542925</xdr:colOff>
      <xdr:row>6</xdr:row>
      <xdr:rowOff>19050</xdr:rowOff>
    </xdr:to>
    <xdr:sp macro="" textlink="TABELA_DINAMICA!D28">
      <xdr:nvSpPr>
        <xdr:cNvPr id="11" name="TextBox 10">
          <a:extLst>
            <a:ext uri="{FF2B5EF4-FFF2-40B4-BE49-F238E27FC236}">
              <a16:creationId xmlns:a16="http://schemas.microsoft.com/office/drawing/2014/main" id="{5F3DC5CC-8240-DE43-935E-78C7654C5B95}"/>
            </a:ext>
          </a:extLst>
        </xdr:cNvPr>
        <xdr:cNvSpPr txBox="1"/>
      </xdr:nvSpPr>
      <xdr:spPr>
        <a:xfrm>
          <a:off x="16030575" y="685800"/>
          <a:ext cx="15811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15314-5036-4893-8CCB-E291019F648F}" type="TxLink">
            <a:rPr lang="en-US" sz="2000" b="1" i="0" u="none" strike="noStrike">
              <a:solidFill>
                <a:schemeClr val="bg1"/>
              </a:solidFill>
              <a:latin typeface="Calibri"/>
              <a:ea typeface="Calibri"/>
              <a:cs typeface="Calibri"/>
            </a:rPr>
            <a:pPr/>
            <a:t> $294,708.27 </a:t>
          </a:fld>
          <a:endParaRPr lang="pt-BR" sz="2000" b="1">
            <a:solidFill>
              <a:schemeClr val="bg1"/>
            </a:solidFill>
          </a:endParaRPr>
        </a:p>
      </xdr:txBody>
    </xdr:sp>
    <xdr:clientData/>
  </xdr:twoCellAnchor>
  <xdr:twoCellAnchor>
    <xdr:from>
      <xdr:col>9</xdr:col>
      <xdr:colOff>255272</xdr:colOff>
      <xdr:row>24</xdr:row>
      <xdr:rowOff>68580</xdr:rowOff>
    </xdr:from>
    <xdr:to>
      <xdr:col>18</xdr:col>
      <xdr:colOff>333376</xdr:colOff>
      <xdr:row>37</xdr:row>
      <xdr:rowOff>40005</xdr:rowOff>
    </xdr:to>
    <xdr:graphicFrame macro="">
      <xdr:nvGraphicFramePr>
        <xdr:cNvPr id="12" name="Chart 11">
          <a:extLst>
            <a:ext uri="{FF2B5EF4-FFF2-40B4-BE49-F238E27FC236}">
              <a16:creationId xmlns:a16="http://schemas.microsoft.com/office/drawing/2014/main" id="{776F5BA7-443A-4A0C-A896-26BE6220D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209551</xdr:colOff>
      <xdr:row>15</xdr:row>
      <xdr:rowOff>110490</xdr:rowOff>
    </xdr:from>
    <xdr:ext cx="476250" cy="264560"/>
    <xdr:sp macro="" textlink="">
      <xdr:nvSpPr>
        <xdr:cNvPr id="13" name="TextBox 12">
          <a:extLst>
            <a:ext uri="{FF2B5EF4-FFF2-40B4-BE49-F238E27FC236}">
              <a16:creationId xmlns:a16="http://schemas.microsoft.com/office/drawing/2014/main" id="{25A30462-8D9B-E9CE-8FD4-B5C313B7090A}"/>
            </a:ext>
          </a:extLst>
        </xdr:cNvPr>
        <xdr:cNvSpPr txBox="1"/>
      </xdr:nvSpPr>
      <xdr:spPr>
        <a:xfrm>
          <a:off x="3867151" y="2825115"/>
          <a:ext cx="476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1100" b="1">
              <a:solidFill>
                <a:schemeClr val="bg1"/>
              </a:solidFill>
            </a:rPr>
            <a:t>MD</a:t>
          </a:r>
        </a:p>
      </xdr:txBody>
    </xdr:sp>
    <xdr:clientData/>
  </xdr:oneCellAnchor>
  <xdr:oneCellAnchor>
    <xdr:from>
      <xdr:col>6</xdr:col>
      <xdr:colOff>340996</xdr:colOff>
      <xdr:row>18</xdr:row>
      <xdr:rowOff>125730</xdr:rowOff>
    </xdr:from>
    <xdr:ext cx="476250" cy="264560"/>
    <xdr:sp macro="" textlink="">
      <xdr:nvSpPr>
        <xdr:cNvPr id="14" name="TextBox 13">
          <a:extLst>
            <a:ext uri="{FF2B5EF4-FFF2-40B4-BE49-F238E27FC236}">
              <a16:creationId xmlns:a16="http://schemas.microsoft.com/office/drawing/2014/main" id="{01F15D09-6C7B-A619-1103-E5FC2182EA07}"/>
            </a:ext>
          </a:extLst>
        </xdr:cNvPr>
        <xdr:cNvSpPr txBox="1"/>
      </xdr:nvSpPr>
      <xdr:spPr>
        <a:xfrm>
          <a:off x="3998596" y="3383280"/>
          <a:ext cx="476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1100" b="1">
              <a:solidFill>
                <a:schemeClr val="bg1"/>
              </a:solidFill>
            </a:rPr>
            <a:t>DC</a:t>
          </a:r>
        </a:p>
      </xdr:txBody>
    </xdr:sp>
    <xdr:clientData/>
  </xdr:oneCellAnchor>
  <xdr:oneCellAnchor>
    <xdr:from>
      <xdr:col>4</xdr:col>
      <xdr:colOff>521971</xdr:colOff>
      <xdr:row>24</xdr:row>
      <xdr:rowOff>142875</xdr:rowOff>
    </xdr:from>
    <xdr:ext cx="476250" cy="264560"/>
    <xdr:sp macro="" textlink="">
      <xdr:nvSpPr>
        <xdr:cNvPr id="15" name="TextBox 14">
          <a:extLst>
            <a:ext uri="{FF2B5EF4-FFF2-40B4-BE49-F238E27FC236}">
              <a16:creationId xmlns:a16="http://schemas.microsoft.com/office/drawing/2014/main" id="{8646A834-5EDD-BC72-AC03-8683B71E06E3}"/>
            </a:ext>
          </a:extLst>
        </xdr:cNvPr>
        <xdr:cNvSpPr txBox="1"/>
      </xdr:nvSpPr>
      <xdr:spPr>
        <a:xfrm>
          <a:off x="2960371" y="4486275"/>
          <a:ext cx="476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1100" b="1">
              <a:solidFill>
                <a:schemeClr val="bg1"/>
              </a:solidFill>
            </a:rPr>
            <a:t>VA</a:t>
          </a:r>
        </a:p>
      </xdr:txBody>
    </xdr:sp>
    <xdr:clientData/>
  </xdr:oneCellAnchor>
  <xdr:twoCellAnchor>
    <xdr:from>
      <xdr:col>21</xdr:col>
      <xdr:colOff>247650</xdr:colOff>
      <xdr:row>24</xdr:row>
      <xdr:rowOff>123825</xdr:rowOff>
    </xdr:from>
    <xdr:to>
      <xdr:col>28</xdr:col>
      <xdr:colOff>552450</xdr:colOff>
      <xdr:row>37</xdr:row>
      <xdr:rowOff>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08D2E6D8-1142-463E-9C90-1F7C85838B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049250" y="4512945"/>
              <a:ext cx="4572000" cy="2253615"/>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312420</xdr:colOff>
      <xdr:row>27</xdr:row>
      <xdr:rowOff>120015</xdr:rowOff>
    </xdr:from>
    <xdr:to>
      <xdr:col>21</xdr:col>
      <xdr:colOff>485775</xdr:colOff>
      <xdr:row>33</xdr:row>
      <xdr:rowOff>47625</xdr:rowOff>
    </xdr:to>
    <xdr:sp macro="" textlink="">
      <xdr:nvSpPr>
        <xdr:cNvPr id="17" name="TextBox 16">
          <a:extLst>
            <a:ext uri="{FF2B5EF4-FFF2-40B4-BE49-F238E27FC236}">
              <a16:creationId xmlns:a16="http://schemas.microsoft.com/office/drawing/2014/main" id="{8B3A5955-1358-4BFB-CEA1-4D3EEC1A9783}"/>
            </a:ext>
          </a:extLst>
        </xdr:cNvPr>
        <xdr:cNvSpPr txBox="1"/>
      </xdr:nvSpPr>
      <xdr:spPr>
        <a:xfrm>
          <a:off x="11894820" y="5006340"/>
          <a:ext cx="1392555"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600">
              <a:solidFill>
                <a:srgbClr val="264653"/>
              </a:solidFill>
              <a:latin typeface="Arial Rounded MT Bold" panose="020F0704030504030204" pitchFamily="34" charset="0"/>
            </a:rPr>
            <a:t>PEAK</a:t>
          </a:r>
        </a:p>
        <a:p>
          <a:pPr algn="l"/>
          <a:r>
            <a:rPr lang="pt-BR" sz="1600">
              <a:solidFill>
                <a:srgbClr val="264653"/>
              </a:solidFill>
              <a:latin typeface="Arial Rounded MT Bold" panose="020F0704030504030204" pitchFamily="34" charset="0"/>
            </a:rPr>
            <a:t>REVENUE</a:t>
          </a:r>
        </a:p>
        <a:p>
          <a:pPr algn="l"/>
          <a:r>
            <a:rPr lang="pt-BR" sz="1600">
              <a:solidFill>
                <a:srgbClr val="264653"/>
              </a:solidFill>
              <a:latin typeface="Arial Rounded MT Bold" panose="020F0704030504030204" pitchFamily="34" charset="0"/>
            </a:rPr>
            <a:t>MONTH</a:t>
          </a:r>
        </a:p>
      </xdr:txBody>
    </xdr:sp>
    <xdr:clientData/>
  </xdr:twoCellAnchor>
  <xdr:oneCellAnchor>
    <xdr:from>
      <xdr:col>12</xdr:col>
      <xdr:colOff>281940</xdr:colOff>
      <xdr:row>2</xdr:row>
      <xdr:rowOff>19050</xdr:rowOff>
    </xdr:from>
    <xdr:ext cx="3525004" cy="389145"/>
    <xdr:sp macro="" textlink="">
      <xdr:nvSpPr>
        <xdr:cNvPr id="18" name="TextBox 17">
          <a:extLst>
            <a:ext uri="{FF2B5EF4-FFF2-40B4-BE49-F238E27FC236}">
              <a16:creationId xmlns:a16="http://schemas.microsoft.com/office/drawing/2014/main" id="{E6F7A1D4-5C42-AFF2-7145-427A97AED13A}"/>
            </a:ext>
          </a:extLst>
        </xdr:cNvPr>
        <xdr:cNvSpPr txBox="1"/>
      </xdr:nvSpPr>
      <xdr:spPr>
        <a:xfrm>
          <a:off x="7597140" y="381000"/>
          <a:ext cx="3525004" cy="38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ln>
                <a:solidFill>
                  <a:srgbClr val="2A9D8F"/>
                </a:solidFill>
              </a:ln>
              <a:solidFill>
                <a:srgbClr val="2A9D8F"/>
              </a:solidFill>
              <a:effectLst>
                <a:outerShdw blurRad="50800" dist="38100" dir="2700000" algn="tl" rotWithShape="0">
                  <a:prstClr val="black">
                    <a:alpha val="40000"/>
                  </a:prstClr>
                </a:outerShdw>
              </a:effectLst>
              <a:latin typeface="Arial Rounded MT Bold" panose="020F0704030504030204" pitchFamily="34" charset="0"/>
            </a:rPr>
            <a:t>STONE</a:t>
          </a:r>
          <a:r>
            <a:rPr lang="pt-BR" sz="2000" b="1" baseline="0">
              <a:ln>
                <a:solidFill>
                  <a:srgbClr val="2A9D8F"/>
                </a:solidFill>
              </a:ln>
              <a:solidFill>
                <a:srgbClr val="2A9D8F"/>
              </a:solidFill>
              <a:effectLst>
                <a:outerShdw blurRad="50800" dist="38100" dir="2700000" algn="tl" rotWithShape="0">
                  <a:prstClr val="black">
                    <a:alpha val="40000"/>
                  </a:prstClr>
                </a:outerShdw>
              </a:effectLst>
              <a:latin typeface="Arial Rounded MT Bold" panose="020F0704030504030204" pitchFamily="34" charset="0"/>
            </a:rPr>
            <a:t> &amp; SOLID SURFACE</a:t>
          </a:r>
          <a:endParaRPr lang="pt-BR" sz="2000" b="1">
            <a:ln>
              <a:solidFill>
                <a:srgbClr val="2A9D8F"/>
              </a:solidFill>
            </a:ln>
            <a:solidFill>
              <a:srgbClr val="2A9D8F"/>
            </a:solidFill>
            <a:effectLst>
              <a:outerShdw blurRad="50800" dist="38100" dir="2700000" algn="tl" rotWithShape="0">
                <a:prstClr val="black">
                  <a:alpha val="40000"/>
                </a:prstClr>
              </a:outerShdw>
            </a:effectLst>
            <a:latin typeface="Arial Rounded MT Bold" panose="020F0704030504030204" pitchFamily="34" charset="0"/>
          </a:endParaRPr>
        </a:p>
      </xdr:txBody>
    </xdr:sp>
    <xdr:clientData/>
  </xdr:oneCellAnchor>
  <xdr:oneCellAnchor>
    <xdr:from>
      <xdr:col>13</xdr:col>
      <xdr:colOff>266700</xdr:colOff>
      <xdr:row>3</xdr:row>
      <xdr:rowOff>142875</xdr:rowOff>
    </xdr:from>
    <xdr:ext cx="2249590" cy="389145"/>
    <xdr:sp macro="" textlink="">
      <xdr:nvSpPr>
        <xdr:cNvPr id="19" name="TextBox 18">
          <a:extLst>
            <a:ext uri="{FF2B5EF4-FFF2-40B4-BE49-F238E27FC236}">
              <a16:creationId xmlns:a16="http://schemas.microsoft.com/office/drawing/2014/main" id="{A497DB3C-1F28-E505-59AF-DC644F41CD8D}"/>
            </a:ext>
          </a:extLst>
        </xdr:cNvPr>
        <xdr:cNvSpPr txBox="1"/>
      </xdr:nvSpPr>
      <xdr:spPr>
        <a:xfrm>
          <a:off x="8191500" y="685800"/>
          <a:ext cx="2249590" cy="38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ln>
                <a:solidFill>
                  <a:schemeClr val="bg1"/>
                </a:solidFill>
              </a:ln>
              <a:solidFill>
                <a:schemeClr val="bg1"/>
              </a:solidFill>
              <a:effectLst>
                <a:outerShdw blurRad="50800" dist="38100" dir="2700000" algn="tl" rotWithShape="0">
                  <a:prstClr val="black">
                    <a:alpha val="40000"/>
                  </a:prstClr>
                </a:outerShdw>
              </a:effectLst>
              <a:latin typeface="Arial Rounded MT Bold" panose="020F0704030504030204" pitchFamily="34" charset="0"/>
            </a:rPr>
            <a:t>SALES ANAYSIS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Fagundes" refreshedDate="45778.845794560184" createdVersion="8" refreshedVersion="8" minRefreshableVersion="3" recordCount="1179" xr:uid="{AB2EC86F-B085-4A63-9990-73A2C86857BD}">
  <cacheSource type="worksheet">
    <worksheetSource name="Table1"/>
  </cacheSource>
  <cacheFields count="17">
    <cacheField name="MATERIAL_ID" numFmtId="0">
      <sharedItems/>
    </cacheField>
    <cacheField name="MATERIAL_NAME" numFmtId="0">
      <sharedItems count="4">
        <s v="CORIAN"/>
        <s v="STONEMARK"/>
        <s v="HI-MACS"/>
        <s v="WILSONART"/>
      </sharedItems>
    </cacheField>
    <cacheField name="MATERIAL_TYPE" numFmtId="0">
      <sharedItems count="2">
        <s v="SOLID SURFACE"/>
        <s v="GRANITE"/>
      </sharedItems>
    </cacheField>
    <cacheField name="MATERIAL_COLOR" numFmtId="0">
      <sharedItems count="112">
        <s v="CARRARA LINO"/>
        <s v="ALPINE VALLEY"/>
        <s v="MIDNIGHT PEARL"/>
        <s v="MIRAGE WHITE"/>
        <s v="AMARELLO ORNAMENTAL"/>
        <s v="CLOUD CONCRETE"/>
        <s v="ANTARCTICA"/>
        <s v="MONTE AMIATA"/>
        <s v="ZERMATT"/>
        <s v="TORANO"/>
        <s v="COFFEE BROWN"/>
        <s v="ARABIAN NIGHTS"/>
        <s v="COSMOS"/>
        <s v="NEUTRAL CONCRETE"/>
        <s v="UBATUBA"/>
        <s v="CYGNUS"/>
        <s v="VATHI"/>
        <s v="PLATINUM"/>
        <s v="ARTISTA GRAY"/>
        <s v="DELICATUS WHITE"/>
        <s v="RAIN CLOUD"/>
        <s v="DESERT BEACH"/>
        <s v="VENUS"/>
        <s v="ASH CONCRETE"/>
        <s v="AURORA BISQUE"/>
        <s v="DESIGNER WHITE"/>
        <s v="VOLCANIC ICE"/>
        <s v="RIGEL WHITE"/>
        <s v="DUNE PRIMA"/>
        <s v="WATERFALL"/>
        <s v="AURORA CLOUD"/>
        <s v="RIPE COTTON"/>
        <s v="SADDLEWHITE"/>
        <s v="EDESSA"/>
        <s v="WHISPER WHITE"/>
        <s v="AURORA CREAM"/>
        <s v="EDISTO"/>
        <s v="EVEREST"/>
        <s v="WHITE GRANITE"/>
        <s v="SAND STORM"/>
        <s v="AURORA SABLE"/>
        <s v="WHITE ONYX"/>
        <s v="FROSTY WHITE MIRAGE"/>
        <s v="AURORA UMBER"/>
        <s v="SANDALWOOD"/>
        <s v="AZUL PLATINO"/>
        <s v="SANDSTONE"/>
        <s v="GEMINI"/>
        <s v="WHITE PEBBLE"/>
        <s v="GIALLO ORNAMENTAL"/>
        <s v="SAVANNAH"/>
        <s v="BIANCO ANTICO"/>
        <s v="SF REAL"/>
        <s v="GLACIER WHITE"/>
        <s v="BIANCO LUCRE"/>
        <s v="GRAPHITE GRANITE"/>
        <s v="BLACK MIST HONED"/>
        <s v="SILVER BIRCH"/>
        <s v="GRAY ONYX"/>
        <s v="SILVER MIST"/>
        <s v="BLACK PEARL"/>
        <s v="GRAY WAVE"/>
        <s v="SMOKE DRIFT PRIMA"/>
        <s v="HIDDEN SPACE"/>
        <s v="BLUE DUNES"/>
        <s v="IBERIAN WHITE"/>
        <s v="ST. CECILLIA"/>
        <s v="BLUE DUNES CARESSED"/>
        <s v="STEEL GREY"/>
        <s v="ICE QUEEN"/>
        <s v="BLUE PEARL"/>
        <s v="CALACATTA FIORE"/>
        <s v="KEMPTON PARK"/>
        <s v="CANYON"/>
        <s v="WHITE SPRINGS"/>
        <s v="TAMBORA"/>
        <s v="WITCH HAZEL"/>
        <s v="LENNON"/>
        <s v="TAPIOCA PEARL"/>
        <s v="CAROLINE SUMMER"/>
        <s v="YUKON WHITE"/>
        <s v="CARRARA CREMA"/>
        <s v="LIMESTONE PRIMA"/>
        <s v="THUNDER WHITE"/>
        <s v="ARCTIC WHITE"/>
        <s v="KAMET"/>
        <s v="LINEN"/>
        <s v="VANILLA SUGAR"/>
        <s v="SIBERIAN WHITE"/>
        <s v="ADONIS WHITE"/>
        <s v="WHITE FANTASY"/>
        <s v="BLACK GALAXY"/>
        <s v="VALLE NEVADO"/>
        <s v="ENCHANTED FOREST"/>
        <s v="ARCTIC DUNE"/>
        <s v="SALLINAS WHITE"/>
        <s v="WHITE ANTICO"/>
        <s v="AURORA MAGNOLIA"/>
        <s v="CARRARA EMPORIO"/>
        <s v="SAHARA"/>
        <s v="WHITE SPARKLE"/>
        <s v="ICE STATUARIO"/>
        <s v="CALACATTA PERLATTO"/>
        <s v="DELICATUS GOLD"/>
        <s v="SUGARLOAF"/>
        <s v="GRAY GRANITE"/>
        <s v="AURORA ECRU"/>
        <s v="PITAYA WHITE"/>
        <s v="BIRCH BARK"/>
        <s v="PAVIA"/>
        <s v="SUNSET CANYON"/>
        <s v="SHADOW CONCRETE"/>
      </sharedItems>
    </cacheField>
    <cacheField name="PRICE_SQFT" numFmtId="164">
      <sharedItems containsSemiMixedTypes="0" containsString="0" containsNumber="1" minValue="39.9" maxValue="97.6"/>
    </cacheField>
    <cacheField name="SELL_DATE" numFmtId="165">
      <sharedItems containsSemiMixedTypes="0" containsNonDate="0" containsDate="1" containsString="0" minDate="2024-01-02T00:00:00" maxDate="2024-12-21T00:00:00" count="295">
        <d v="2024-01-02T00:00:00"/>
        <d v="2024-01-03T00:00:00"/>
        <d v="2024-01-04T00:00:00"/>
        <d v="2024-01-05T00:00:00"/>
        <d v="2024-01-06T00:00:00"/>
        <d v="2024-01-08T00:00:00"/>
        <d v="2024-01-09T00:00:00"/>
        <d v="2024-01-10T00:00:00"/>
        <d v="2024-01-11T00:00:00"/>
        <d v="2024-01-12T00:00:00"/>
        <d v="2024-01-13T00:00:00"/>
        <d v="2024-01-15T00:00:00"/>
        <d v="2024-01-16T00:00:00"/>
        <d v="2024-01-17T00:00:00"/>
        <d v="2024-01-18T00:00:00"/>
        <d v="2024-01-19T00:00:00"/>
        <d v="2024-01-20T00:00:00"/>
        <d v="2024-01-22T00:00:00"/>
        <d v="2024-01-23T00:00:00"/>
        <d v="2024-01-24T00:00:00"/>
        <d v="2024-01-25T00:00:00"/>
        <d v="2024-01-26T00:00:00"/>
        <d v="2024-01-27T00:00:00"/>
        <d v="2024-01-29T00:00:00"/>
        <d v="2024-01-30T00:00:00"/>
        <d v="2024-01-31T00:00:00"/>
        <d v="2024-02-01T00:00:00"/>
        <d v="2024-02-02T00:00:00"/>
        <d v="2024-02-03T00:00:00"/>
        <d v="2024-02-05T00:00:00"/>
        <d v="2024-02-06T00:00:00"/>
        <d v="2024-02-07T00:00:00"/>
        <d v="2024-02-08T00:00:00"/>
        <d v="2024-02-09T00:00:00"/>
        <d v="2024-02-10T00:00:00"/>
        <d v="2024-02-12T00:00:00"/>
        <d v="2024-02-13T00:00:00"/>
        <d v="2024-02-14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2T00:00:00"/>
        <d v="2024-03-04T00:00:00"/>
        <d v="2024-03-05T00:00:00"/>
        <d v="2024-03-06T00:00:00"/>
        <d v="2024-03-07T00:00:00"/>
        <d v="2024-03-08T00:00:00"/>
        <d v="2024-03-09T00:00:00"/>
        <d v="2024-03-11T00:00:00"/>
        <d v="2024-03-12T00:00:00"/>
        <d v="2024-03-13T00:00:00"/>
        <d v="2024-03-14T00:00:00"/>
        <d v="2024-03-15T00:00:00"/>
        <d v="2024-03-16T00:00:00"/>
        <d v="2024-03-18T00:00:00"/>
        <d v="2024-03-19T00:00:00"/>
        <d v="2024-03-20T00:00:00"/>
        <d v="2024-03-21T00:00:00"/>
        <d v="2024-03-22T00:00:00"/>
        <d v="2024-03-23T00:00:00"/>
        <d v="2024-03-25T00:00:00"/>
        <d v="2024-03-26T00:00:00"/>
        <d v="2024-03-27T00:00:00"/>
        <d v="2024-03-28T00:00:00"/>
        <d v="2024-03-29T00:00:00"/>
        <d v="2024-03-30T00:00:00"/>
        <d v="2024-04-01T00:00:00"/>
        <d v="2024-04-02T00:00:00"/>
        <d v="2024-04-03T00:00:00"/>
        <d v="2024-04-04T00:00:00"/>
        <d v="2024-04-05T00:00:00"/>
        <d v="2024-04-06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6T00:00:00"/>
        <d v="2024-05-07T00:00:00"/>
        <d v="2024-05-08T00:00:00"/>
        <d v="2024-05-09T00:00:00"/>
        <d v="2024-05-10T00:00:00"/>
        <d v="2024-05-11T00:00:00"/>
        <d v="2024-05-13T00:00:00"/>
        <d v="2024-05-14T00:00:00"/>
        <d v="2024-05-15T00:00:00"/>
        <d v="2024-05-16T00:00:00"/>
        <d v="2024-05-17T00:00:00"/>
        <d v="2024-05-18T00:00:00"/>
        <d v="2024-05-20T00:00:00"/>
        <d v="2024-05-21T00:00:00"/>
        <d v="2024-05-22T00:00:00"/>
        <d v="2024-05-23T00:00:00"/>
        <d v="2024-05-24T00:00:00"/>
        <d v="2024-05-25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5T00:00:00"/>
        <d v="2024-07-07T00:00:00"/>
        <d v="2024-07-08T00:00:00"/>
        <d v="2024-07-09T00:00:00"/>
        <d v="2024-07-10T00:00:00"/>
        <d v="2024-07-11T00:00:00"/>
        <d v="2024-07-12T00:00:00"/>
        <d v="2024-07-13T00:00:00"/>
        <d v="2024-07-14T00:00:00"/>
        <d v="2024-07-15T00:00:00"/>
        <d v="2024-07-17T00:00:00"/>
        <d v="2024-07-18T00:00:00"/>
        <d v="2024-07-19T00:00:00"/>
        <d v="2024-07-20T00:00:00"/>
        <d v="2024-07-21T00:00:00"/>
        <d v="2024-07-22T00:00:00"/>
        <d v="2024-07-23T00:00:00"/>
        <d v="2024-07-24T00:00:00"/>
        <d v="2024-07-25T00:00:00"/>
        <d v="2024-07-27T00:00:00"/>
        <d v="2024-07-28T00:00:00"/>
        <d v="2024-07-29T00:00:00"/>
        <d v="2024-07-30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sharedItems>
      <fieldGroup par="16"/>
    </cacheField>
    <cacheField name="SQFT_SOLD" numFmtId="4">
      <sharedItems containsSemiMixedTypes="0" containsString="0" containsNumber="1" minValue="2.4166111999787852" maxValue="123.87765584625329" count="1162">
        <n v="56.009349868584607"/>
        <n v="25.403991348042325"/>
        <n v="15.605584846284671"/>
        <n v="50.761687958627007"/>
        <n v="56.04948150397562"/>
        <n v="70.104417849072718"/>
        <n v="57.83260192684962"/>
        <n v="49.761211181553861"/>
        <n v="34.794564504355492"/>
        <n v="40.942442860130193"/>
        <n v="34.703813374606774"/>
        <n v="21.92741476680003"/>
        <n v="23.866143094468036"/>
        <n v="13.303800032141798"/>
        <n v="11.403558466840654"/>
        <n v="12.450364800798049"/>
        <n v="61.165986445121412"/>
        <n v="46.656488535864106"/>
        <n v="42.073359687078586"/>
        <n v="26.607046271366748"/>
        <n v="65.098735288977622"/>
        <n v="29.893312748840181"/>
        <n v="24.123952482219536"/>
        <n v="10.127545169484657"/>
        <n v="62.782889341184671"/>
        <n v="62.820418796588882"/>
        <n v="19.7602237604507"/>
        <n v="14.417422554891161"/>
        <n v="64.23527260102675"/>
        <n v="43.918385439654067"/>
        <n v="25.180204588939432"/>
        <n v="25.402791514831954"/>
        <n v="60.803193035081485"/>
        <n v="39.642122642843887"/>
        <n v="36.212931192374278"/>
        <n v="29.575028788295114"/>
        <n v="27.578814535220076"/>
        <n v="58.693980811015038"/>
        <n v="55.740831375381703"/>
        <n v="32.661531844211936"/>
        <n v="7.5511132630008237"/>
        <n v="75.891456293295093"/>
        <n v="55.347610675678304"/>
        <n v="38.605314691133835"/>
        <n v="18.999302887848074"/>
        <n v="62.122997159681702"/>
        <n v="37.731303294610896"/>
        <n v="16.5079232182403"/>
        <n v="13.221622309967124"/>
        <n v="70.576270735135921"/>
        <n v="38.026617851264675"/>
        <n v="35.126364904254942"/>
        <n v="70.392785359729885"/>
        <n v="55.738796472856322"/>
        <n v="24.192613309649879"/>
        <n v="28.476018163845708"/>
        <n v="66.922115356487851"/>
        <n v="42.264730629256533"/>
        <n v="31.484480932709062"/>
        <n v="53.149305806534265"/>
        <n v="36.713895920836251"/>
        <n v="18.91107783687783"/>
        <n v="70.5768619910571"/>
        <n v="75.180041322724293"/>
        <n v="41.21892635230035"/>
        <n v="68.506103497451434"/>
        <n v="24.800871734605906"/>
        <n v="11.917554506467283"/>
        <n v="20.873102830731675"/>
        <n v="19.730409609248994"/>
        <n v="10.296167524209508"/>
        <n v="53.738659843508039"/>
        <n v="70.699808766067775"/>
        <n v="44.811226934860052"/>
        <n v="14.858376321306423"/>
        <n v="16.525947467807491"/>
        <n v="71.1326999215173"/>
        <n v="50.370130969705059"/>
        <n v="27.745014333199549"/>
        <n v="15.344667929518694"/>
        <n v="75.005475865353219"/>
        <n v="44.815852686347974"/>
        <n v="13.263915921853441"/>
        <n v="9.5791996429668114"/>
        <n v="41.621626002236212"/>
        <n v="40.536272470143409"/>
        <n v="62.196092159435807"/>
        <n v="50.021547628810382"/>
        <n v="58.729156231635379"/>
        <n v="39.301699826818314"/>
        <n v="21.469919739945368"/>
        <n v="20.755767452729884"/>
        <n v="15.993350567313163"/>
        <n v="54.43294938501257"/>
        <n v="61.854252815783873"/>
        <n v="49.908657152450168"/>
        <n v="37.622541539728573"/>
        <n v="42.203004715156126"/>
        <n v="32.66935267381924"/>
        <n v="26.550761811382138"/>
        <n v="19.913767997059345"/>
        <n v="19.325131769595608"/>
        <n v="21.379211255992377"/>
        <n v="17.66587578434714"/>
        <n v="18.075836660811014"/>
        <n v="11.812993695076809"/>
        <n v="11.939086807419294"/>
        <n v="5.4723122756294575"/>
        <n v="63.526898159034715"/>
        <n v="14.99992886090474"/>
        <n v="54.078559945051346"/>
        <n v="27.011360239945674"/>
        <n v="32.488807918515654"/>
        <n v="35.214612362055711"/>
        <n v="45.793186377074242"/>
        <n v="23.421373155736131"/>
        <n v="12.735093293040521"/>
        <n v="9.3624643884784593"/>
        <n v="49.464380270433473"/>
        <n v="22.970465480943247"/>
        <n v="25.802906063529985"/>
        <n v="22.362227825129505"/>
        <n v="45.785088953834432"/>
        <n v="35.583169691379993"/>
        <n v="29.817306430852636"/>
        <n v="21.323964329694441"/>
        <n v="19.56829288524354"/>
        <n v="36.773843258684494"/>
        <n v="18.148449669305297"/>
        <n v="47.887022175516456"/>
        <n v="59.920209097905797"/>
        <n v="31.897383484714712"/>
        <n v="60.960337677707535"/>
        <n v="59.816959525517532"/>
        <n v="50.154936834282807"/>
        <n v="26.56564784411918"/>
        <n v="23.324626779265898"/>
        <n v="38.157063554528158"/>
        <n v="20.847591158399762"/>
        <n v="23.536687127678732"/>
        <n v="14.893034168186029"/>
        <n v="63.161880924658277"/>
        <n v="54.062595005365864"/>
        <n v="54.549592348789346"/>
        <n v="23.61199293226769"/>
        <n v="26.304870231604845"/>
        <n v="23.81359019835762"/>
        <n v="15.57304541326905"/>
        <n v="38.793569018287428"/>
        <n v="51.204360553925895"/>
        <n v="41.936448384535709"/>
        <n v="41.186788991914185"/>
        <n v="22.990818931099973"/>
        <n v="46.07350835507814"/>
        <n v="65.055405638569965"/>
        <n v="59.921202533026616"/>
        <n v="61.637181471063066"/>
        <n v="45.784766061328533"/>
        <n v="20.06249367038216"/>
        <n v="49.299580568993719"/>
        <n v="18.9834043815626"/>
        <n v="21.410918604607286"/>
        <n v="32.456048173574331"/>
        <n v="25.237059662164103"/>
        <n v="19.31276906959539"/>
        <n v="53.842300800375"/>
        <n v="37.277155112662882"/>
        <n v="24.80519428499807"/>
        <n v="52.179903087920721"/>
        <n v="31.160006470089446"/>
        <n v="28.464544818697863"/>
        <n v="64.859910642276901"/>
        <n v="30.998393585734938"/>
        <n v="12.817659393220953"/>
        <n v="63.937444737027107"/>
        <n v="34.050699281715083"/>
        <n v="17.845917785308277"/>
        <n v="61.131946229520636"/>
        <n v="30.851977957883189"/>
        <n v="36.404262824678021"/>
        <n v="41.0594983670536"/>
        <n v="57.480378458602061"/>
        <n v="23.259744622091794"/>
        <n v="46.981494250885795"/>
        <n v="24.663319016689261"/>
        <n v="81.381578899813235"/>
        <n v="52.302142182558562"/>
        <n v="63.138554887271788"/>
        <n v="77.809696541902355"/>
        <n v="36.202973479143004"/>
        <n v="75.2425796979757"/>
        <n v="4.6810696653813597"/>
        <n v="63.138199241934458"/>
        <n v="35.304914828275656"/>
        <n v="8.6034590857707176"/>
        <n v="6.4809624995963073"/>
        <n v="77.473417928562512"/>
        <n v="61.509067481208021"/>
        <n v="29.358318134899331"/>
        <n v="10.966776175387244"/>
        <n v="77.726633180359983"/>
        <n v="75.899070451880704"/>
        <n v="20.206718740043158"/>
        <n v="5.7521557652872071"/>
        <n v="78.719178100685099"/>
        <n v="34.804993061866611"/>
        <n v="42.129259359002575"/>
        <n v="17.743631916985741"/>
        <n v="72.139427609824807"/>
        <n v="83.380703968128344"/>
        <n v="61.094693927589667"/>
        <n v="15.661977804469799"/>
        <n v="63.880549562967168"/>
        <n v="70.114468653164778"/>
        <n v="18.569741220479937"/>
        <n v="9.6214502959900976"/>
        <n v="79.742898192528003"/>
        <n v="78.91190242045387"/>
        <n v="17.694667475606266"/>
        <n v="21.160570924697733"/>
        <n v="41.345320044283831"/>
        <n v="12.934773909158423"/>
        <n v="72.212095865961103"/>
        <n v="59.401619332762067"/>
        <n v="40.287443512240785"/>
        <n v="84.319662375635517"/>
        <n v="71.197141154010595"/>
        <n v="21.998678237810143"/>
        <n v="81.381883221045314"/>
        <n v="48.642343352936656"/>
        <n v="23.502665682071743"/>
        <n v="66.137985990370723"/>
        <n v="42.933832340719228"/>
        <n v="51.901337945448645"/>
        <n v="32.316020781843534"/>
        <n v="26.198175673776884"/>
        <n v="12.312324616402439"/>
        <n v="65.114656009806765"/>
        <n v="51.913583399914657"/>
        <n v="10.025823178172171"/>
        <n v="19.572742214733584"/>
        <n v="76.555748023021934"/>
        <n v="73.699636549478853"/>
        <n v="66.826091631771348"/>
        <n v="63.317130725170493"/>
        <n v="44.231850586036217"/>
        <n v="77.363017744775377"/>
        <n v="56.460004950142533"/>
        <n v="29.238055511904431"/>
        <n v="78.437100803253941"/>
        <n v="63.752820584199036"/>
        <n v="51.198803846974407"/>
        <n v="84.602532140392299"/>
        <n v="76.506184335974027"/>
        <n v="37.260552611130585"/>
        <n v="45.929029390674678"/>
        <n v="25.588350410720999"/>
        <n v="7.375331230570902"/>
        <n v="76.841283613439188"/>
        <n v="58.084548595218259"/>
        <n v="55.14924896462756"/>
        <n v="85.156019096830008"/>
        <n v="53.501862860061458"/>
        <n v="49.615655614378547"/>
        <n v="81.100132361628837"/>
        <n v="24.641742649089252"/>
        <n v="12.517469323221686"/>
        <n v="48.49823457451015"/>
        <n v="28.946888217094877"/>
        <n v="17.347324098577388"/>
        <n v="96.323686646995782"/>
        <n v="25.318130881646855"/>
        <n v="17.734176778913266"/>
        <n v="7.7567059619656584"/>
        <n v="107.17299178341321"/>
        <n v="108.76641774055403"/>
        <n v="15.346901960504916"/>
        <n v="116.01272388359452"/>
        <n v="109.13032398061142"/>
        <n v="37.203279193878345"/>
        <n v="95.794903708640007"/>
        <n v="105.97685627365374"/>
        <n v="76.255041689603999"/>
        <n v="59.506390035728998"/>
        <n v="35.504047541284841"/>
        <n v="40.916406448748226"/>
        <n v="55.26238049345752"/>
        <n v="10.692743975684213"/>
        <n v="60.470764507530092"/>
        <n v="46.894209718552645"/>
        <n v="118.30722644761622"/>
        <n v="59.230893603757579"/>
        <n v="32.024355324010976"/>
        <n v="70.262232342679752"/>
        <n v="60.57692419793139"/>
        <n v="39.346668652649221"/>
        <n v="13.319358242523919"/>
        <n v="10.51088891847469"/>
        <n v="72.961482601220496"/>
        <n v="111.88261472997799"/>
        <n v="77.192870217939358"/>
        <n v="92.828620331687148"/>
        <n v="42.136955801131492"/>
        <n v="13.001520153717657"/>
        <n v="10.754228651786967"/>
        <n v="115.9276036708515"/>
        <n v="123.87765584625329"/>
        <n v="100.6491303742222"/>
        <n v="68.999966591952784"/>
        <n v="25.812601905438235"/>
        <n v="94.003732517418584"/>
        <n v="100.71584023048963"/>
        <n v="78.617924992176327"/>
        <n v="112.33234442372006"/>
        <n v="70.778666887231296"/>
        <n v="117.76354124437501"/>
        <n v="75.158795389296941"/>
        <n v="46.101034013454885"/>
        <n v="18.652801162753693"/>
        <n v="16.974411958459164"/>
        <n v="47.525564953847059"/>
        <n v="22.475043157486468"/>
        <n v="99.140439051230757"/>
        <n v="112.72552577180494"/>
        <n v="83.767441074931924"/>
        <n v="17.58679374043458"/>
        <n v="20.182760733476652"/>
        <n v="88.012786609138089"/>
        <n v="25.235290141939569"/>
        <n v="77.812192127596234"/>
        <n v="109.21040350071617"/>
        <n v="66.356012127345608"/>
        <n v="52.405187498721283"/>
        <n v="25.376902535495269"/>
        <n v="110.12911335563528"/>
        <n v="110.00112760236874"/>
        <n v="81.483595503073019"/>
        <n v="41.893368455642914"/>
        <n v="3.1497187803719213"/>
        <n v="112.53908100885322"/>
        <n v="73.786416115568613"/>
        <n v="24.182429835448659"/>
        <n v="21.552836748068305"/>
        <n v="13.823636040029392"/>
        <n v="121.13600712215184"/>
        <n v="86.237918280454792"/>
        <n v="61.441554549356439"/>
        <n v="52.23457395606286"/>
        <n v="24.099856166044631"/>
        <n v="27.984436699347796"/>
        <n v="4.1622494802509822"/>
        <n v="72.340741797169215"/>
        <n v="66.491063861683841"/>
        <n v="109.41968065165511"/>
        <n v="76.623799368218926"/>
        <n v="102.04115715234138"/>
        <n v="54.387993082140603"/>
        <n v="63.947617862322375"/>
        <n v="69.697495734047322"/>
        <n v="43.436969635006363"/>
        <n v="46.368577451656812"/>
        <n v="31.640227257703177"/>
        <n v="18.811090616299325"/>
        <n v="79.334422924892792"/>
        <n v="72.288105531455656"/>
        <n v="27.048154633621238"/>
        <n v="31.880903358741858"/>
        <n v="27.24343596672005"/>
        <n v="9.7139589037531593"/>
        <n v="79.243865491156953"/>
        <n v="118.58165056121641"/>
        <n v="103.51332165522192"/>
        <n v="24.712296727061002"/>
        <n v="15.725515762674561"/>
        <n v="83.888693034835839"/>
        <n v="111.99390615201345"/>
        <n v="112.67077520837152"/>
        <n v="14.602807113420774"/>
        <n v="7.5136278537252643"/>
        <n v="4.5859085543260196"/>
        <n v="76.402265734070113"/>
        <n v="91.362956453962937"/>
        <n v="60.968697051245329"/>
        <n v="39.105361593833656"/>
        <n v="121.83847065862771"/>
        <n v="58.08518096866672"/>
        <n v="111.01024267036085"/>
        <n v="76.868855932925172"/>
        <n v="18.993275655487469"/>
        <n v="5.8093954632400999"/>
        <n v="68.933211017012709"/>
        <n v="28.247224809036769"/>
        <n v="33.17280590143627"/>
        <n v="113.06458537105132"/>
        <n v="110.50904471452689"/>
        <n v="76.463994427072137"/>
        <n v="51.79466191518619"/>
        <n v="56.74099904968655"/>
        <n v="83.877262522553252"/>
        <n v="68.198984669909123"/>
        <n v="103.44257636553512"/>
        <n v="106.83426902006119"/>
        <n v="40.128632157968831"/>
        <n v="8"/>
        <n v="116.19273211237726"/>
        <n v="44.269428247896101"/>
        <n v="46.197444120282178"/>
        <n v="36.771647835597221"/>
        <n v="102.1981132383934"/>
        <n v="119.85983190855765"/>
        <n v="44.630134553586451"/>
        <n v="10.557072091366948"/>
        <n v="105.08467358097059"/>
        <n v="90.1121229816073"/>
        <n v="80.338932217341508"/>
        <n v="92.824097904049623"/>
        <n v="70.042123644915847"/>
        <n v="36.869835368806605"/>
        <n v="47.860593789351348"/>
        <n v="114.86381440797403"/>
        <n v="40.004489915347563"/>
        <n v="30.817273182915038"/>
        <n v="28.11420870110981"/>
        <n v="56.408106741698901"/>
        <n v="46.338592354283314"/>
        <n v="35.179317636759905"/>
        <n v="22.995022134029412"/>
        <n v="77.32515537077073"/>
        <n v="84.386489617090376"/>
        <n v="24.818056803568012"/>
        <n v="19.342577422092379"/>
        <n v="95.216345312518342"/>
        <n v="52.858914209244645"/>
        <n v="45.290247750537603"/>
        <n v="117.58413468117078"/>
        <n v="36.431231555461643"/>
        <n v="12.15679392554944"/>
        <n v="63.968549189851061"/>
        <n v="83.975891911095275"/>
        <n v="10.174689675309818"/>
        <n v="116.34173338635918"/>
        <n v="95.850055875088415"/>
        <n v="22.018537695744659"/>
        <n v="112.74011530151243"/>
        <n v="100.13566287036026"/>
        <n v="23.246881720087622"/>
        <n v="95.126198480195086"/>
        <n v="73.076764118291308"/>
        <n v="61.300020584933058"/>
        <n v="49.036667410705469"/>
        <n v="60.731363261848777"/>
        <n v="64.193086971439229"/>
        <n v="10.513003014502393"/>
        <n v="3.2154595878275209"/>
        <n v="113.24815217794558"/>
        <n v="23.901728787582275"/>
        <n v="19.523742806339982"/>
        <n v="5.9626443951326635"/>
        <n v="28"/>
        <n v="21.749026801668347"/>
        <n v="18.681543796838138"/>
        <n v="121.94621381906579"/>
        <n v="117.66529255660795"/>
        <n v="82.878629346777473"/>
        <n v="107.62263160967865"/>
        <n v="67.241222346065229"/>
        <n v="20.78127044857905"/>
        <n v="64.528272018068492"/>
        <n v="68.076122050930294"/>
        <n v="24.985160145672445"/>
        <n v="117.3286114123074"/>
        <n v="118.01112113028437"/>
        <n v="91.065542822435589"/>
        <n v="52.818769356834252"/>
        <n v="22.302242563036785"/>
        <n v="94.295223767349299"/>
        <n v="65.650615445366029"/>
        <n v="37.988214388577539"/>
        <n v="15.702404934172332"/>
        <n v="93.196566076369947"/>
        <n v="36.508646155346817"/>
        <n v="9.9719280608955287"/>
        <n v="102.92615554630565"/>
        <n v="93.333776743838527"/>
        <n v="9.637296656487349"/>
        <n v="44.435352182346477"/>
        <n v="30.818787080651411"/>
        <n v="17.909645186518507"/>
        <n v="81.985962934117708"/>
        <n v="42.748974927392261"/>
        <n v="6.2815538675724998"/>
        <n v="87.535091123499697"/>
        <n v="103.81882390635204"/>
        <n v="26.752090884654439"/>
        <n v="87.502398188606705"/>
        <n v="103.31728412418502"/>
        <n v="74.530821091046576"/>
        <n v="49.919019569950621"/>
        <n v="36.990733485394806"/>
        <n v="97.600807201929953"/>
        <n v="57.008061035650805"/>
        <n v="48.724923968872204"/>
        <n v="33.074155105708265"/>
        <n v="14.925737922509956"/>
        <n v="95.978945922083398"/>
        <n v="58.238166708776141"/>
        <n v="101.03862523070694"/>
        <n v="90.118459357533681"/>
        <n v="5.2419986320963581"/>
        <n v="61.546795891357426"/>
        <n v="64.392449819228275"/>
        <n v="31.260592440794206"/>
        <n v="25.200805071156047"/>
        <n v="17.235900683970467"/>
        <n v="90.381186492026913"/>
        <n v="38.323570039432909"/>
        <n v="49.704567663518858"/>
        <n v="34.141173032767533"/>
        <n v="18.011003425005935"/>
        <n v="98.478678557007626"/>
        <n v="80.617704956560615"/>
        <n v="48.844696856930355"/>
        <n v="38.515553774669549"/>
        <n v="19.002717546216115"/>
        <n v="24.977149549757325"/>
        <n v="44.78194723296113"/>
        <n v="41.111898204127918"/>
        <n v="42.543936140099746"/>
        <n v="20.322899412209306"/>
        <n v="92.793300240212446"/>
        <n v="95.660531817289254"/>
        <n v="93.833849537991696"/>
        <n v="30.265289597538445"/>
        <n v="9.6073697082962113"/>
        <n v="78.142094466230049"/>
        <n v="52.575897118502112"/>
        <n v="35.403203042556036"/>
        <n v="13.687533742267561"/>
        <n v="11.568575748687959"/>
        <n v="77.239101881643933"/>
        <n v="83.060360210526724"/>
        <n v="45.926234782369569"/>
        <n v="64.70345042657452"/>
        <n v="69.646807612597755"/>
        <n v="52.782244892367075"/>
        <n v="89.453850068751294"/>
        <n v="58.895098351564123"/>
        <n v="42.879102283294479"/>
        <n v="84.430194355987382"/>
        <n v="54.984158908575708"/>
        <n v="43.496252616095276"/>
        <n v="52.485973275495226"/>
        <n v="44.498738416027649"/>
        <n v="14.013350156095409"/>
        <n v="58.144097238342816"/>
        <n v="14.637016700988148"/>
        <n v="91.181570464041982"/>
        <n v="22.071846207536648"/>
        <n v="31.560507717877837"/>
        <n v="7.9975674263583709"/>
        <n v="90.899499452080846"/>
        <n v="17.852761331902876"/>
        <n v="89.523848194189824"/>
        <n v="73.978509849113081"/>
        <n v="95.90500580607096"/>
        <n v="71.313962140739235"/>
        <n v="79.205792530176112"/>
        <n v="39.56722480186486"/>
        <n v="29.010120592451106"/>
        <n v="36.88776508929238"/>
        <n v="54.016837273037467"/>
        <n v="35.408682989864509"/>
        <n v="19.47846384304664"/>
        <n v="7.0103390170182198"/>
        <n v="77.490661673928059"/>
        <n v="47.821393130250328"/>
        <n v="39.290088046624248"/>
        <n v="18.818640765355827"/>
        <n v="53.992859668660607"/>
        <n v="51.210852963400349"/>
        <n v="6.9715423393898543"/>
        <n v="6.1260598415220686"/>
        <n v="55.573536424470667"/>
        <n v="67.084853825430145"/>
        <n v="61.579447349585919"/>
        <n v="36.265511098067371"/>
        <n v="13.904290701198137"/>
        <n v="12.075167082822505"/>
        <n v="11.447764620160633"/>
        <n v="6.5264345147859908"/>
        <n v="71.984100100391643"/>
        <n v="51.954272364726137"/>
        <n v="15.027900314930685"/>
        <n v="11.253544522907662"/>
        <n v="34.125554222708757"/>
        <n v="69.730697095758757"/>
        <n v="41.088329487532036"/>
        <n v="7.1635666134080296"/>
        <n v="72.87750710485787"/>
        <n v="40.859114501126818"/>
        <n v="41.79155913696848"/>
        <n v="30.840966370821658"/>
        <n v="13.465915821438022"/>
        <n v="26.490630200162499"/>
        <n v="71.655768679735985"/>
        <n v="67.242724266415422"/>
        <n v="54.036444935318194"/>
        <n v="41.516418941274338"/>
        <n v="75.812365251827956"/>
        <n v="60.377659841831523"/>
        <n v="69.298183518870431"/>
        <n v="25.703070383461721"/>
        <n v="3.0293094234708815"/>
        <n v="81.306169147123242"/>
        <n v="61.759737715489919"/>
        <n v="46.385039314515396"/>
        <n v="20.144499737102361"/>
        <n v="12.064132881957319"/>
        <n v="81.166873753966883"/>
        <n v="58.124309042129561"/>
        <n v="38.325400638668441"/>
        <n v="48.430437520587972"/>
        <n v="28.522125699701522"/>
        <n v="65.794544941880673"/>
        <n v="56.012357020274621"/>
        <n v="66.542642563055324"/>
        <n v="35.924971240985805"/>
        <n v="18.574997998622326"/>
        <n v="54.776188686838367"/>
        <n v="72.979576645839515"/>
        <n v="37.927685502145479"/>
        <n v="32.775221607446284"/>
        <n v="30.320411824237269"/>
        <n v="24.77982580998016"/>
        <n v="21.607765533466015"/>
        <n v="24.450587398907267"/>
        <n v="12.774660238739987"/>
        <n v="8.4261818172737186"/>
        <n v="57.998797130533909"/>
        <n v="80.718726764421831"/>
        <n v="76.279412431641759"/>
        <n v="20.142243939739149"/>
        <n v="21.127060794768653"/>
        <n v="61.487978773961032"/>
        <n v="28.208354839135335"/>
        <n v="34.457312247156317"/>
        <n v="17.604305780888883"/>
        <n v="6.885116422019852"/>
        <n v="69.509925156878722"/>
        <n v="26.74184571321047"/>
        <n v="10.186920138208768"/>
        <n v="11.884967453839819"/>
        <n v="35.171500579486164"/>
        <n v="21.292282996289767"/>
        <n v="22.243007889418433"/>
        <n v="15.286197533408549"/>
        <n v="47.347910211191156"/>
        <n v="35.432858452006926"/>
        <n v="36.693979800956541"/>
        <n v="14.993488505600471"/>
        <n v="55.400803380880745"/>
        <n v="58.268474818943041"/>
        <n v="36.627620101378319"/>
        <n v="12.655341859070436"/>
        <n v="81.136461311127107"/>
        <n v="41.008211430226254"/>
        <n v="39.507668580816052"/>
        <n v="19.806494162835648"/>
        <n v="73.734627128341799"/>
        <n v="59.591375174629057"/>
        <n v="46.00152247355205"/>
        <n v="47.166738328276033"/>
        <n v="48.185754815802852"/>
        <n v="61.479426825934532"/>
        <n v="27.057181599692516"/>
        <n v="25.217607107093851"/>
        <n v="24.394896380027841"/>
        <n v="12.866175559204423"/>
        <n v="3.6996232268386868"/>
        <n v="2.8275390845210091"/>
        <n v="62.449375566063829"/>
        <n v="52.580493486139673"/>
        <n v="30.242207005106788"/>
        <n v="7.5470938629596773"/>
        <n v="72.913479990631146"/>
        <n v="48.057655054706004"/>
        <n v="37.80014828444471"/>
        <n v="27.062709907740608"/>
        <n v="74.296055872583565"/>
        <n v="28.275135816349305"/>
        <n v="15.2992229932381"/>
        <n v="11.576739529442483"/>
        <n v="82.409075080032551"/>
        <n v="5.9745804051632767"/>
        <n v="62.83462798400587"/>
        <n v="20.780977443456266"/>
        <n v="74.60782343545732"/>
        <n v="8.5871069397363744"/>
        <n v="43.34952095509739"/>
        <n v="8.8155917751734272"/>
        <n v="80.521247744034625"/>
        <n v="70.642516290322888"/>
        <n v="61.903076075873507"/>
        <n v="35.786325482333623"/>
        <n v="29.057205984978687"/>
        <n v="77.267601859453904"/>
        <n v="52.550386262287546"/>
        <n v="37.919782863911436"/>
        <n v="27.792384358537571"/>
        <n v="23.432828516671403"/>
        <n v="17.681168979921175"/>
        <n v="82.412917764392617"/>
        <n v="49.864005928438552"/>
        <n v="45.918993336292232"/>
        <n v="48.947362699164081"/>
        <n v="38.465021514571276"/>
        <n v="71.407391926511977"/>
        <n v="62.717409532751759"/>
        <n v="63.404273909037705"/>
        <n v="53.197091959754971"/>
        <n v="50.766500921729801"/>
        <n v="85.681788197049471"/>
        <n v="54.393373176193485"/>
        <n v="74.264181282819521"/>
        <n v="10.677084717364444"/>
        <n v="80.778908268818924"/>
        <n v="65.3460974831454"/>
        <n v="15.173611801234482"/>
        <n v="31.387764468906301"/>
        <n v="23.24160385415809"/>
        <n v="29.566411550133111"/>
        <n v="10.000210975315525"/>
        <n v="86.122815789214414"/>
        <n v="29.757386401182647"/>
        <n v="49.84011922147819"/>
        <n v="18.897910648345078"/>
        <n v="82.263085969770145"/>
        <n v="52.747922130829259"/>
        <n v="19.284204894804144"/>
        <n v="8.4742434392333781"/>
        <n v="76.964566391163928"/>
        <n v="85.558551321786695"/>
        <n v="74.47313213401064"/>
        <n v="48.028648295001318"/>
        <n v="45.478450829243698"/>
        <n v="23.564240950379006"/>
        <n v="50.552690840353648"/>
        <n v="62.649252074188226"/>
        <n v="26.244240775913024"/>
        <n v="5.3194061485475927"/>
        <n v="63.762939716495751"/>
        <n v="35.197059426900267"/>
        <n v="29.095590548657494"/>
        <n v="22.767556036077735"/>
        <n v="62.637464848029289"/>
        <n v="57.14855939507828"/>
        <n v="21.906371816074628"/>
        <n v="16.816842190660491"/>
        <n v="84.23931791934946"/>
        <n v="21.759947512569966"/>
        <n v="18.675698381732744"/>
        <n v="72.378040018225022"/>
        <n v="37.638196961192413"/>
        <n v="44.366173530667886"/>
        <n v="57.473147040610513"/>
        <n v="70.496868238017328"/>
        <n v="59.384578818457491"/>
        <n v="23.171072869061366"/>
        <n v="71.902211581704108"/>
        <n v="87.283432920990393"/>
        <n v="55.441164808846992"/>
        <n v="42.023291185660291"/>
        <n v="21.220960710222329"/>
        <n v="48.959246374882341"/>
        <n v="42.335436096460867"/>
        <n v="80.695628903133922"/>
        <n v="67.048542736359963"/>
        <n v="26.093330149444384"/>
        <n v="70.54675164401236"/>
        <n v="41.695616979113787"/>
        <n v="18.950366238533022"/>
        <n v="57.170667971701754"/>
        <n v="31.981247009310469"/>
        <n v="13.694641182483107"/>
        <n v="46.356372254133127"/>
        <n v="44.02521247122521"/>
        <n v="10.947118808345065"/>
        <n v="26.033900492221846"/>
        <n v="8.8222364528893795"/>
        <n v="5.7123197567078643"/>
        <n v="54.858662238066586"/>
        <n v="16.464396445855161"/>
        <n v="12.589470394143509"/>
        <n v="47.028170578008549"/>
        <n v="30.201549395336276"/>
        <n v="10.877096566166326"/>
        <n v="23.078685316534397"/>
        <n v="13.896066203339425"/>
        <n v="3.0687638283013023"/>
        <n v="48.370875303159629"/>
        <n v="32.930433698356687"/>
        <n v="16.498413322980618"/>
        <n v="51.074968376507435"/>
        <n v="47.644166804833972"/>
        <n v="29.954836071793363"/>
        <n v="34.182266042211957"/>
        <n v="53.68110400495668"/>
        <n v="17.518546408934352"/>
        <n v="52.966441072767289"/>
        <n v="45.079148965274669"/>
        <n v="35.349831177040016"/>
        <n v="47.894347866362743"/>
        <n v="42.238207420938139"/>
        <n v="37.510491381570482"/>
        <n v="52.728278787598647"/>
        <n v="45.507758170485069"/>
        <n v="20.087005002626658"/>
        <n v="35.503894639149991"/>
        <n v="30.505530578387631"/>
        <n v="58.023605325428505"/>
        <n v="3.7536286924163531"/>
        <n v="33.017129590278962"/>
        <n v="23.891389687029424"/>
        <n v="19.935508670868572"/>
        <n v="57.729597575062655"/>
        <n v="11.366655184209183"/>
        <n v="7.9093296620920652"/>
        <n v="29.857051514678108"/>
        <n v="29.268814093564377"/>
        <n v="13.445553710314782"/>
        <n v="37.363207443815867"/>
        <n v="22.624590973748319"/>
        <n v="9.677908915338481"/>
        <n v="58.657055484089511"/>
        <n v="22.527083046036761"/>
        <n v="14.686065880428002"/>
        <n v="38.719236083363086"/>
        <n v="40.202522343235621"/>
        <n v="12.302755073488823"/>
        <n v="56.217988586297913"/>
        <n v="50.653140161985846"/>
        <n v="7.3107549875863249"/>
        <n v="41.462165631620735"/>
        <n v="59.796331065025427"/>
        <n v="8.7935838704443459"/>
        <n v="40.812228967586499"/>
        <n v="24.361940315590825"/>
        <n v="2.4166111999787852"/>
        <n v="34.902276870012997"/>
        <n v="43.143611448731072"/>
        <n v="16.454912039696367"/>
        <n v="58.903492363668228"/>
        <n v="35.296197246109578"/>
        <n v="14.225217692532633"/>
        <n v="56.137200686556533"/>
        <n v="34.360951910825726"/>
        <n v="24.666626737086396"/>
        <n v="38.766038076469421"/>
        <n v="12.81848209497122"/>
        <n v="2.4203169504331852"/>
        <n v="48.894550333850233"/>
        <n v="28.847625819737964"/>
        <n v="51.810045185395801"/>
        <n v="18.046729138163865"/>
        <n v="16.40145786108091"/>
        <n v="71.112622980537552"/>
        <n v="63.474792002973459"/>
        <n v="53.428441376835067"/>
        <n v="39.031071127481511"/>
        <n v="30.039453855739737"/>
        <n v="19.535102952604468"/>
        <n v="19.237572261539501"/>
        <n v="12.875163835909254"/>
        <n v="10.944881105210227"/>
        <n v="69.660222906579861"/>
        <n v="71.900776776337437"/>
        <n v="56.427214423734888"/>
        <n v="47.465951081782372"/>
        <n v="41.598664885275497"/>
        <n v="40.406453486252431"/>
        <n v="30.139256419147735"/>
        <n v="27.387876014012704"/>
        <n v="66.658766575069151"/>
        <n v="43.252568200735489"/>
        <n v="49.781789467286394"/>
        <n v="18.177746630121064"/>
        <n v="15.064844333624507"/>
        <n v="10.504143951173905"/>
        <n v="25.328365275878674"/>
        <n v="35.639095282874578"/>
        <n v="75.716908859664912"/>
        <n v="61.959826922016148"/>
        <n v="37.784730198690951"/>
        <n v="28.109367914766892"/>
        <n v="25.319925269668239"/>
        <n v="12.919878046055301"/>
        <n v="11.829809826435692"/>
        <n v="70.306185184142151"/>
        <n v="45.749270004575827"/>
        <n v="57.333048761931209"/>
        <n v="29.636824988903612"/>
        <n v="62.018511401880936"/>
        <n v="44.498402291869866"/>
        <n v="54.501787108437838"/>
        <n v="8.7971860704050542"/>
        <n v="73.418209845148453"/>
        <n v="49.716896330980788"/>
        <n v="43.674544489891403"/>
        <n v="75.744339208035925"/>
        <n v="67.579080372308965"/>
        <n v="56.448304238355718"/>
        <n v="52.478436868236564"/>
        <n v="36.96454970956492"/>
        <n v="27.108335903324232"/>
        <n v="34.382914717318741"/>
        <n v="35.289613125060384"/>
        <n v="46.342889754790157"/>
        <n v="14.276765382801297"/>
        <n v="10.796457916018431"/>
        <n v="19.670016646631304"/>
        <n v="58.100873762285254"/>
        <n v="64.275127293737896"/>
        <n v="62.607240558518058"/>
        <n v="42.664198183130971"/>
        <n v="29.203260662463954"/>
        <n v="11.580379762311143"/>
        <n v="48.076527114063168"/>
        <n v="65.262051363127583"/>
        <n v="60.66322564870724"/>
        <n v="17.156883258315375"/>
        <n v="51.990834335617699"/>
        <n v="40.725184372687075"/>
        <n v="26.778723218804885"/>
        <n v="24.154294222859839"/>
        <n v="58.049148683466441"/>
        <n v="51.408094067442718"/>
        <n v="54.094972387560539"/>
        <n v="47.499950200488179"/>
        <n v="32.202793016720243"/>
        <n v="73.32754050836904"/>
        <n v="72.536572868395226"/>
        <n v="54.217091162808032"/>
        <n v="55.116475025411631"/>
        <n v="44.071399298432148"/>
        <n v="33.339941109430946"/>
        <n v="17.312393206113295"/>
        <n v="40.374768350657185"/>
        <n v="23.215871830083479"/>
        <n v="104.22220572207692"/>
        <n v="91.541302253200897"/>
        <n v="111.69563413370332"/>
        <n v="115.88614022064918"/>
        <n v="79.468861781373604"/>
        <n v="60.202663423844086"/>
        <n v="85.182865961750807"/>
        <n v="32.341116455489512"/>
        <n v="24.304957334972229"/>
        <n v="53.621964792025501"/>
        <n v="64.208792311549487"/>
        <n v="72.323824859097527"/>
        <n v="63.928077646042233"/>
        <n v="69.350883537783673"/>
        <n v="46.769296116601588"/>
        <n v="38.882586929736362"/>
        <n v="31.507153214590744"/>
        <n v="30.986848353881168"/>
        <n v="32.852076367415137"/>
        <n v="67.981386284201548"/>
        <n v="61.025890779913333"/>
        <n v="38.719514644826759"/>
        <n v="32.58834165767361"/>
        <n v="28.505646388627671"/>
        <n v="63.741331565414505"/>
        <n v="55.261988589159266"/>
        <n v="42.568719867573023"/>
        <n v="42.378045148154385"/>
        <n v="47.268910662909057"/>
        <n v="21.43293652986015"/>
        <n v="21.185664044455493"/>
        <n v="80.626057132529283"/>
        <n v="71.234953064210274"/>
        <n v="56.199689626178937"/>
        <n v="47.742435994392643"/>
        <n v="47.446870550918014"/>
        <n v="45.907665284614588"/>
        <n v="40.535445637107564"/>
        <n v="24.281018852948776"/>
        <n v="22.066784809534944"/>
        <n v="11.721425580445443"/>
        <n v="69.858496642774412"/>
        <n v="82.606325240650932"/>
        <n v="87.298487282899146"/>
        <n v="59.588305673523017"/>
        <n v="59.232438378713205"/>
        <n v="43.555399305654404"/>
        <n v="34.698431823487077"/>
        <n v="31.409898313355832"/>
        <n v="5.9984995224405617"/>
        <n v="2.5507840377011082"/>
        <n v="75.376649237442095"/>
        <n v="67.583983386128452"/>
        <n v="49.723293346308871"/>
        <n v="23.340578400548395"/>
        <n v="23.65426829996008"/>
        <n v="15.543717292663905"/>
        <n v="9.6678213201477874"/>
        <n v="60.123303403911486"/>
        <n v="52.953049373936004"/>
        <n v="55.812717710326019"/>
        <n v="47.705487856742572"/>
        <n v="54.030206621362957"/>
        <n v="34.62793836789514"/>
        <n v="34.354103922670674"/>
        <n v="32.314167398164741"/>
        <n v="20.137832288341599"/>
        <n v="16.500582304971378"/>
        <n v="5.7839019399599323"/>
        <n v="71.544038957043369"/>
        <n v="80.675733958400727"/>
        <n v="78.538643939671076"/>
        <n v="72.688145762650464"/>
        <n v="51.310707124866418"/>
        <n v="65.222719090652276"/>
        <n v="45.553991292012057"/>
        <n v="41.542630602360049"/>
        <n v="20.131272140750337"/>
        <n v="14.250097480369332"/>
        <n v="8.9738201585011517"/>
        <n v="5.4838277937279232"/>
        <n v="66.241909475021004"/>
        <n v="43.096159151309969"/>
        <n v="43.938818118351321"/>
        <n v="38.063123783701108"/>
        <n v="21.297651039160602"/>
        <n v="9.5646267883600267"/>
        <n v="77.698778981524782"/>
        <n v="62.516478747431115"/>
        <n v="72.817163586643105"/>
        <n v="69.977602336520221"/>
        <n v="60.214809036293644"/>
        <n v="42.711104826122963"/>
        <n v="45.115674076764115"/>
        <n v="25.819337232859137"/>
        <n v="15.101804539561817"/>
        <n v="17.935176712939619"/>
        <n v="12.913522580820162"/>
        <n v="41.101419884701485"/>
        <n v="29.947969270103428"/>
        <n v="26.195800765421456"/>
        <n v="4.1873019429051261"/>
        <n v="69.294018953945951"/>
        <n v="66.13643403761867"/>
        <n v="58.649753556480874"/>
        <n v="62.492796563450042"/>
        <n v="55.882508980986678"/>
        <n v="39.967077097989936"/>
        <n v="28.339123899238857"/>
        <n v="19.455517752001395"/>
        <n v="11.283777267126879"/>
        <n v="10.257362399365926"/>
        <n v="64.283056598203018"/>
        <n v="65.654559210010959"/>
        <n v="19.595679293543256"/>
        <n v="17.424558798553967"/>
        <n v="75.893918044787085"/>
        <n v="58.785073271206322"/>
        <n v="61.581047272162586"/>
        <n v="33.59256712650182"/>
        <n v="8.7339976033706499"/>
        <n v="54.920050616654919"/>
        <n v="50.212864761261343"/>
        <n v="47.998879904600969"/>
        <n v="7.570744059715099"/>
        <n v="2.8148410221694204"/>
        <n v="53.584312332926068"/>
        <n v="49.995941922555922"/>
        <n v="57.564863593824192"/>
        <n v="42.584795381625014"/>
        <n v="40.359380725540014"/>
        <n v="47.51119859110895"/>
        <n v="31.62407669252504"/>
        <n v="16.037615514628001"/>
        <n v="12.447451540642001"/>
        <n v="62.739780342863646"/>
        <n v="47.58836024238478"/>
        <n v="52.219771555552271"/>
        <n v="37.19545806868755"/>
        <n v="30.308629968807974"/>
        <n v="29.737311617975308"/>
        <n v="3.0733841008321368"/>
        <n v="58.111990693457706"/>
        <n v="33.673502716482119"/>
        <n v="27.502496285657504"/>
        <n v="15.582720791536916"/>
        <n v="37.135987414956034"/>
        <n v="21.34881977972319"/>
        <n v="6.8241045752059613"/>
        <n v="61.857323315828957"/>
        <n v="37.911253279438021"/>
        <n v="24.013266082756186"/>
        <n v="21.291292027807209"/>
        <n v="13.897121551574465"/>
        <n v="5.2166764762387841"/>
        <n v="49.437250285113713"/>
        <n v="44.563023332659156"/>
        <n v="39.715909313075215"/>
        <n v="31.105991426722145"/>
        <n v="32.882551208297741"/>
        <n v="26.677128423069846"/>
        <n v="25.611035204141437"/>
        <n v="13.574611151125309"/>
        <n v="6.2868734454787871"/>
        <n v="58.505430747842055"/>
        <n v="54.749950908139539"/>
        <n v="30.894237444443601"/>
        <n v="25.369538723164439"/>
        <n v="7.0936330608000642"/>
        <n v="6.6932270539685312"/>
        <n v="7.6755010937323416"/>
        <n v="60.588758482225785"/>
        <n v="61.55206898750437"/>
        <n v="58.817550069130817"/>
        <n v="61.276044705271119"/>
        <n v="40.889325673394119"/>
        <n v="6.7909723277080456"/>
        <n v="26.419217669478421"/>
        <n v="37.620904988217333"/>
        <n v="51.892718306502026"/>
        <n v="41.441947212075242"/>
        <n v="38.851767751873858"/>
        <n v="39.623731208214807"/>
        <n v="33.510621610717536"/>
        <n v="28.389490858374742"/>
        <n v="9.2162349041674876"/>
        <n v="57.430321689571656"/>
        <n v="47.861374468956285"/>
        <n v="47.907448170490404"/>
        <n v="35.629923481084653"/>
        <n v="31.864426578299028"/>
        <n v="19.268642727534754"/>
        <n v="17.424627188859287"/>
        <n v="11.578446555059941"/>
        <n v="3.3924424901933974"/>
        <n v="53.973426996792696"/>
        <n v="36.237025045727862"/>
        <n v="35.830289619386626"/>
        <n v="28.323401602568946"/>
        <n v="32.347288400647457"/>
        <n v="15.334575009682579"/>
        <n v="8.3239750338857377"/>
        <n v="6.874491237629222"/>
        <n v="56.050969413840541"/>
        <n v="46.56009952659403"/>
        <n v="45.9315129016382"/>
        <n v="38.361779327784532"/>
        <n v="27.766374099923652"/>
        <n v="27.082447943873941"/>
        <n v="25.002957677967668"/>
        <n v="25.441480377265293"/>
        <n v="18.565172061977645"/>
        <n v="5.4964257702031034"/>
        <n v="4.6736088789700823"/>
      </sharedItems>
    </cacheField>
    <cacheField name="SALES_TOTAL" numFmtId="8">
      <sharedItems containsSemiMixedTypes="0" containsString="0" containsNumber="1" minValue="120.83055999893926" maxValue="9787.7893754698689"/>
    </cacheField>
    <cacheField name="EXPENSES" numFmtId="8">
      <sharedItems containsSemiMixedTypes="0" containsString="0" containsNumber="1" minValue="78.539863999310526" maxValue="6362.0630940554147"/>
    </cacheField>
    <cacheField name="PROFIT" numFmtId="8">
      <sharedItems containsSemiMixedTypes="0" containsString="0" containsNumber="1" minValue="42.290695999628738" maxValue="3425.7262814144542"/>
    </cacheField>
    <cacheField name="CUSTOMER" numFmtId="0">
      <sharedItems/>
    </cacheField>
    <cacheField name="CITY_NAME" numFmtId="0">
      <sharedItems/>
    </cacheField>
    <cacheField name="COUNTY_NAME" numFmtId="0">
      <sharedItems count="7">
        <s v="Montgomery"/>
        <s v="Baltimore City"/>
        <s v="Alexandria"/>
        <s v="Fairfax"/>
        <s v="District of Columbia"/>
        <s v="Falls Church"/>
        <s v="Arlington"/>
      </sharedItems>
    </cacheField>
    <cacheField name="STATE" numFmtId="0">
      <sharedItems count="3">
        <s v="MD"/>
        <s v="VA"/>
        <s v="DC"/>
      </sharedItems>
    </cacheField>
    <cacheField name="TYPE" numFmtId="0">
      <sharedItems count="2">
        <s v="Customer"/>
        <s v="Contractor"/>
      </sharedItems>
    </cacheField>
    <cacheField name="Days (SELL_DATE)" numFmtId="0" databaseField="0">
      <fieldGroup base="5">
        <rangePr groupBy="days" startDate="2024-01-02T00:00:00" endDate="2024-12-21T00:00:00"/>
        <groupItems count="368">
          <s v="&lt;1/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1/2024"/>
        </groupItems>
      </fieldGroup>
    </cacheField>
    <cacheField name="Months (SELL_DATE)" numFmtId="0" databaseField="0">
      <fieldGroup base="5">
        <rangePr groupBy="months" startDate="2024-01-02T00:00:00" endDate="2024-12-21T00:00:00"/>
        <groupItems count="14">
          <s v="&lt;1/2/2024"/>
          <s v="Jan"/>
          <s v="Feb"/>
          <s v="Mar"/>
          <s v="Apr"/>
          <s v="May"/>
          <s v="Jun"/>
          <s v="Jul"/>
          <s v="Aug"/>
          <s v="Sep"/>
          <s v="Oct"/>
          <s v="Nov"/>
          <s v="Dec"/>
          <s v="&gt;12/21/2024"/>
        </groupItems>
      </fieldGroup>
    </cacheField>
  </cacheFields>
  <extLst>
    <ext xmlns:x14="http://schemas.microsoft.com/office/spreadsheetml/2009/9/main" uri="{725AE2AE-9491-48be-B2B4-4EB974FC3084}">
      <x14:pivotCacheDefinition pivotCacheId="267604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9">
  <r>
    <s v="C956-RNA2CRL"/>
    <x v="0"/>
    <x v="0"/>
    <x v="0"/>
    <n v="71"/>
    <x v="0"/>
    <x v="0"/>
    <n v="3976.663840669507"/>
    <n v="2584.8314964351798"/>
    <n v="1391.8323442343271"/>
    <s v="Marissa Kirby"/>
    <s v="Bethesda"/>
    <x v="0"/>
    <x v="0"/>
    <x v="0"/>
  </r>
  <r>
    <s v="STGR539001"/>
    <x v="1"/>
    <x v="1"/>
    <x v="1"/>
    <n v="53.9"/>
    <x v="0"/>
    <x v="1"/>
    <n v="1369.2751336594813"/>
    <n v="890.0288368786629"/>
    <n v="479.2462967808184"/>
    <s v="Spencer Coleman"/>
    <s v="Bethesda"/>
    <x v="0"/>
    <x v="0"/>
    <x v="0"/>
  </r>
  <r>
    <s v="LG-G015-HM"/>
    <x v="2"/>
    <x v="0"/>
    <x v="2"/>
    <n v="50"/>
    <x v="0"/>
    <x v="2"/>
    <n v="780.27924231423356"/>
    <n v="507.18150750425184"/>
    <n v="273.09773480998172"/>
    <s v="Juan Williams"/>
    <s v="Bethesda"/>
    <x v="0"/>
    <x v="0"/>
    <x v="0"/>
  </r>
  <r>
    <s v="STGR747009"/>
    <x v="1"/>
    <x v="1"/>
    <x v="3"/>
    <n v="74.7"/>
    <x v="1"/>
    <x v="3"/>
    <n v="3791.8980905094377"/>
    <n v="2464.7337588311348"/>
    <n v="1327.1643316783029"/>
    <s v="Christopher Williams"/>
    <s v="Baltimore"/>
    <x v="1"/>
    <x v="0"/>
    <x v="0"/>
  </r>
  <r>
    <s v="STGR639001"/>
    <x v="1"/>
    <x v="1"/>
    <x v="4"/>
    <n v="63.9"/>
    <x v="1"/>
    <x v="4"/>
    <n v="3581.5618681040419"/>
    <n v="2328.0152142676275"/>
    <n v="1253.5466538364144"/>
    <s v="Anna Miller"/>
    <s v="Alexandria"/>
    <x v="2"/>
    <x v="1"/>
    <x v="0"/>
  </r>
  <r>
    <s v="LG-M557-HM"/>
    <x v="2"/>
    <x v="0"/>
    <x v="5"/>
    <n v="50"/>
    <x v="1"/>
    <x v="5"/>
    <n v="3505.2208924536358"/>
    <n v="2278.3935800948634"/>
    <n v="1226.8273123587724"/>
    <s v="Mrs. Monica Fischer"/>
    <s v="Fairfax"/>
    <x v="3"/>
    <x v="1"/>
    <x v="0"/>
  </r>
  <r>
    <s v="C930-15202MT"/>
    <x v="0"/>
    <x v="0"/>
    <x v="6"/>
    <n v="60"/>
    <x v="2"/>
    <x v="6"/>
    <n v="3469.9561156109771"/>
    <n v="2255.4714751471352"/>
    <n v="1214.484640463842"/>
    <s v="Jacqueline Morgan"/>
    <s v="Bethesda"/>
    <x v="0"/>
    <x v="0"/>
    <x v="0"/>
  </r>
  <r>
    <s v="MC-2X29911SS"/>
    <x v="3"/>
    <x v="0"/>
    <x v="7"/>
    <n v="60"/>
    <x v="2"/>
    <x v="7"/>
    <n v="2985.6726708932315"/>
    <n v="1940.6872360806005"/>
    <n v="1044.985434812631"/>
    <s v="Brittany Walters"/>
    <s v="Alexandria"/>
    <x v="2"/>
    <x v="1"/>
    <x v="0"/>
  </r>
  <r>
    <s v="STGR808009"/>
    <x v="1"/>
    <x v="1"/>
    <x v="8"/>
    <n v="80.8"/>
    <x v="2"/>
    <x v="8"/>
    <n v="2811.4008119519235"/>
    <n v="1827.4105277687504"/>
    <n v="983.99028418317312"/>
    <s v="Michael York"/>
    <s v="Washington"/>
    <x v="4"/>
    <x v="2"/>
    <x v="0"/>
  </r>
  <r>
    <s v="LG-M601-HM"/>
    <x v="2"/>
    <x v="0"/>
    <x v="9"/>
    <n v="60"/>
    <x v="2"/>
    <x v="9"/>
    <n v="2456.5465716078115"/>
    <n v="1596.7552715450774"/>
    <n v="859.79130006273408"/>
    <s v="Thomas Guerrero"/>
    <s v="Falls Church"/>
    <x v="5"/>
    <x v="1"/>
    <x v="0"/>
  </r>
  <r>
    <s v="STGR639004"/>
    <x v="1"/>
    <x v="1"/>
    <x v="10"/>
    <n v="63.9"/>
    <x v="2"/>
    <x v="10"/>
    <n v="2217.5736746373727"/>
    <n v="1441.4228885142923"/>
    <n v="776.15078612308048"/>
    <s v="Tristan Roy"/>
    <s v="Bethesda"/>
    <x v="0"/>
    <x v="0"/>
    <x v="0"/>
  </r>
  <r>
    <s v="STGR747001"/>
    <x v="1"/>
    <x v="1"/>
    <x v="11"/>
    <n v="74.7"/>
    <x v="3"/>
    <x v="11"/>
    <n v="1637.9778830799623"/>
    <n v="1064.6856240019756"/>
    <n v="573.29225907798673"/>
    <s v="Joy Fox"/>
    <s v="Gaithersburg"/>
    <x v="0"/>
    <x v="0"/>
    <x v="0"/>
  </r>
  <r>
    <s v="LG-T002-HM"/>
    <x v="2"/>
    <x v="0"/>
    <x v="12"/>
    <n v="60"/>
    <x v="3"/>
    <x v="12"/>
    <n v="1431.9685856680821"/>
    <n v="930.77958068425346"/>
    <n v="501.18900498382868"/>
    <s v="Timothy Gordon"/>
    <s v="Silver Spring"/>
    <x v="0"/>
    <x v="0"/>
    <x v="0"/>
  </r>
  <r>
    <s v="C956-RNA2NX"/>
    <x v="0"/>
    <x v="0"/>
    <x v="13"/>
    <n v="60"/>
    <x v="3"/>
    <x v="13"/>
    <n v="798.22800192850787"/>
    <n v="518.84820125353008"/>
    <n v="279.37980067497779"/>
    <s v="Natalie Patterson"/>
    <s v="Fairfax"/>
    <x v="3"/>
    <x v="1"/>
    <x v="0"/>
  </r>
  <r>
    <s v="STGR539008"/>
    <x v="1"/>
    <x v="1"/>
    <x v="14"/>
    <n v="53.9"/>
    <x v="3"/>
    <x v="14"/>
    <n v="614.65180136271124"/>
    <n v="399.52367088576233"/>
    <n v="215.12813047694891"/>
    <s v="Sabrina Mccarthy"/>
    <s v="Silver Spring"/>
    <x v="0"/>
    <x v="0"/>
    <x v="0"/>
  </r>
  <r>
    <s v="STGR808010"/>
    <x v="1"/>
    <x v="1"/>
    <x v="15"/>
    <n v="97.6"/>
    <x v="4"/>
    <x v="15"/>
    <n v="1215.1556045578895"/>
    <n v="789.85114296262827"/>
    <n v="425.30446159526127"/>
    <s v="Alexa Rowe"/>
    <s v="Washington"/>
    <x v="4"/>
    <x v="2"/>
    <x v="0"/>
  </r>
  <r>
    <s v="LG-M502-HM"/>
    <x v="2"/>
    <x v="0"/>
    <x v="16"/>
    <n v="60"/>
    <x v="5"/>
    <x v="16"/>
    <n v="3669.9591867072845"/>
    <n v="2385.473471359735"/>
    <n v="1284.4857153475496"/>
    <s v="Thomas Wyatt"/>
    <s v="Alexandria"/>
    <x v="2"/>
    <x v="1"/>
    <x v="0"/>
  </r>
  <r>
    <s v="C930-15202MP"/>
    <x v="0"/>
    <x v="0"/>
    <x v="17"/>
    <n v="71"/>
    <x v="5"/>
    <x v="17"/>
    <n v="3312.6106860463515"/>
    <n v="2153.1969459301285"/>
    <n v="1159.4137401162229"/>
    <s v="Jennifer Ortiz"/>
    <s v="Fairfax"/>
    <x v="3"/>
    <x v="1"/>
    <x v="0"/>
  </r>
  <r>
    <s v="C956-RNA2ARG"/>
    <x v="0"/>
    <x v="0"/>
    <x v="18"/>
    <n v="60"/>
    <x v="5"/>
    <x v="18"/>
    <n v="2524.4015812247153"/>
    <n v="1640.8610277960649"/>
    <n v="883.54055342865036"/>
    <s v="David Ortiz"/>
    <s v="Falls Church"/>
    <x v="5"/>
    <x v="1"/>
    <x v="0"/>
  </r>
  <r>
    <s v="STGR808005"/>
    <x v="1"/>
    <x v="1"/>
    <x v="19"/>
    <n v="80.8"/>
    <x v="5"/>
    <x v="19"/>
    <n v="2149.849338726433"/>
    <n v="1397.4020701721815"/>
    <n v="752.44726855425142"/>
    <s v="Jessica Alvarado"/>
    <s v="Silver Spring"/>
    <x v="0"/>
    <x v="0"/>
    <x v="0"/>
  </r>
  <r>
    <s v="C930-15202RC"/>
    <x v="0"/>
    <x v="0"/>
    <x v="20"/>
    <n v="71"/>
    <x v="6"/>
    <x v="20"/>
    <n v="4622.0102055174111"/>
    <n v="3004.3066335863173"/>
    <n v="1617.7035719310938"/>
    <s v="Sherry Bentley"/>
    <s v="Alexandria"/>
    <x v="2"/>
    <x v="1"/>
    <x v="0"/>
  </r>
  <r>
    <s v="STGR747007"/>
    <x v="1"/>
    <x v="1"/>
    <x v="21"/>
    <n v="74.7"/>
    <x v="6"/>
    <x v="21"/>
    <n v="2233.0304623383618"/>
    <n v="1451.4698005199352"/>
    <n v="781.56066181842652"/>
    <s v="Kimberly Lewis"/>
    <s v="Baltimore"/>
    <x v="1"/>
    <x v="0"/>
    <x v="0"/>
  </r>
  <r>
    <s v="LG-T001-HM"/>
    <x v="2"/>
    <x v="0"/>
    <x v="22"/>
    <n v="60"/>
    <x v="6"/>
    <x v="22"/>
    <n v="1447.4371489331722"/>
    <n v="940.83414680656199"/>
    <n v="506.60300212661025"/>
    <s v="Bridget Scott"/>
    <s v="Gaithersburg"/>
    <x v="0"/>
    <x v="0"/>
    <x v="0"/>
  </r>
  <r>
    <s v="C956-RNA2HX"/>
    <x v="0"/>
    <x v="0"/>
    <x v="23"/>
    <n v="71"/>
    <x v="6"/>
    <x v="23"/>
    <n v="719.05570703341061"/>
    <n v="467.3862095717169"/>
    <n v="251.66949746169371"/>
    <s v="Rebecca Gordon"/>
    <s v="Falls Church"/>
    <x v="5"/>
    <x v="1"/>
    <x v="0"/>
  </r>
  <r>
    <s v="LG-M612-HM"/>
    <x v="2"/>
    <x v="0"/>
    <x v="24"/>
    <n v="60"/>
    <x v="7"/>
    <x v="24"/>
    <n v="3766.97336047108"/>
    <n v="2448.5326843062021"/>
    <n v="1318.4406761648779"/>
    <s v="Monica Carrillo"/>
    <s v="Rockville"/>
    <x v="0"/>
    <x v="0"/>
    <x v="0"/>
  </r>
  <r>
    <s v="C930-05202WN"/>
    <x v="0"/>
    <x v="0"/>
    <x v="25"/>
    <n v="50"/>
    <x v="7"/>
    <x v="25"/>
    <n v="3141.0209398294442"/>
    <n v="2041.6636108891387"/>
    <n v="1099.3573289403055"/>
    <s v="Samantha Petty"/>
    <s v="Fairfax"/>
    <x v="3"/>
    <x v="1"/>
    <x v="0"/>
  </r>
  <r>
    <s v="LG-GT918-HM"/>
    <x v="2"/>
    <x v="0"/>
    <x v="26"/>
    <n v="60"/>
    <x v="7"/>
    <x v="26"/>
    <n v="1185.613425627042"/>
    <n v="770.6487266575773"/>
    <n v="414.96469896946473"/>
    <s v="Cody Barnes"/>
    <s v="Rockville"/>
    <x v="0"/>
    <x v="0"/>
    <x v="0"/>
  </r>
  <r>
    <s v="STGR747011"/>
    <x v="1"/>
    <x v="1"/>
    <x v="27"/>
    <n v="74.7"/>
    <x v="7"/>
    <x v="27"/>
    <n v="1076.9814648503698"/>
    <n v="700.03795215274033"/>
    <n v="376.94351269762944"/>
    <s v="Gina Clark"/>
    <s v="Arlington"/>
    <x v="6"/>
    <x v="1"/>
    <x v="0"/>
  </r>
  <r>
    <s v="C956-RNA2UX"/>
    <x v="0"/>
    <x v="0"/>
    <x v="28"/>
    <n v="71"/>
    <x v="8"/>
    <x v="28"/>
    <n v="4560.7043546728992"/>
    <n v="2964.4578305373848"/>
    <n v="1596.2465241355144"/>
    <s v="Steven Adams"/>
    <s v="Gaithersburg"/>
    <x v="0"/>
    <x v="0"/>
    <x v="0"/>
  </r>
  <r>
    <s v="STGR576001"/>
    <x v="1"/>
    <x v="1"/>
    <x v="29"/>
    <n v="57.6"/>
    <x v="8"/>
    <x v="29"/>
    <n v="2529.6990013240743"/>
    <n v="1644.3043508606484"/>
    <n v="885.39465046342593"/>
    <s v="Taylor Thomas"/>
    <s v="Arlington"/>
    <x v="6"/>
    <x v="1"/>
    <x v="0"/>
  </r>
  <r>
    <s v="LG-M611-HM"/>
    <x v="2"/>
    <x v="0"/>
    <x v="30"/>
    <n v="60"/>
    <x v="8"/>
    <x v="30"/>
    <n v="1510.8122753363659"/>
    <n v="982.02797896863785"/>
    <n v="528.78429636772807"/>
    <s v="Regina Wagner"/>
    <s v="Gaithersburg"/>
    <x v="0"/>
    <x v="0"/>
    <x v="0"/>
  </r>
  <r>
    <s v="LG-G718-HM"/>
    <x v="2"/>
    <x v="0"/>
    <x v="31"/>
    <n v="50"/>
    <x v="8"/>
    <x v="31"/>
    <n v="1270.1395757415976"/>
    <n v="825.5907242320385"/>
    <n v="444.54885150955909"/>
    <s v="Walter Bell"/>
    <s v="Alexandria"/>
    <x v="2"/>
    <x v="1"/>
    <x v="0"/>
  </r>
  <r>
    <s v="STGR639005"/>
    <x v="1"/>
    <x v="1"/>
    <x v="32"/>
    <n v="63.9"/>
    <x v="9"/>
    <x v="32"/>
    <n v="3885.3240349417069"/>
    <n v="2525.4606227121094"/>
    <n v="1359.8634122295975"/>
    <s v="Molly Perkins"/>
    <s v="Alexandria"/>
    <x v="2"/>
    <x v="1"/>
    <x v="0"/>
  </r>
  <r>
    <s v="LG-M501-HM"/>
    <x v="2"/>
    <x v="0"/>
    <x v="33"/>
    <n v="60"/>
    <x v="9"/>
    <x v="33"/>
    <n v="2378.5273585706332"/>
    <n v="1546.0427830709116"/>
    <n v="832.48457549972159"/>
    <s v="Jeffrey Gibson"/>
    <s v="Bethesda"/>
    <x v="0"/>
    <x v="0"/>
    <x v="0"/>
  </r>
  <r>
    <s v="MC-2X29237SS"/>
    <x v="3"/>
    <x v="0"/>
    <x v="34"/>
    <n v="54"/>
    <x v="9"/>
    <x v="34"/>
    <n v="1955.498284388211"/>
    <n v="1271.0738848523372"/>
    <n v="684.42439953587382"/>
    <s v="Andrea Copeland DDS"/>
    <s v="Washington"/>
    <x v="4"/>
    <x v="2"/>
    <x v="0"/>
  </r>
  <r>
    <s v="LX-M607-HM"/>
    <x v="2"/>
    <x v="0"/>
    <x v="35"/>
    <n v="60"/>
    <x v="9"/>
    <x v="35"/>
    <n v="1774.5017272977068"/>
    <n v="1153.4261227435095"/>
    <n v="621.0756045541973"/>
    <s v="Peter Miller"/>
    <s v="Bethesda"/>
    <x v="0"/>
    <x v="0"/>
    <x v="0"/>
  </r>
  <r>
    <s v="LG-G127-HM"/>
    <x v="2"/>
    <x v="0"/>
    <x v="36"/>
    <n v="50"/>
    <x v="10"/>
    <x v="36"/>
    <n v="1378.9407267610038"/>
    <n v="896.31147239465247"/>
    <n v="482.62925436635135"/>
    <s v="Jennifer Davis"/>
    <s v="Falls Church"/>
    <x v="5"/>
    <x v="1"/>
    <x v="0"/>
  </r>
  <r>
    <s v="C956-RNA2EV"/>
    <x v="0"/>
    <x v="0"/>
    <x v="37"/>
    <n v="60"/>
    <x v="11"/>
    <x v="37"/>
    <n v="3521.6388486609021"/>
    <n v="2289.0652516295863"/>
    <n v="1232.5735970313158"/>
    <s v="Michael Baker"/>
    <s v="Washington"/>
    <x v="4"/>
    <x v="2"/>
    <x v="0"/>
  </r>
  <r>
    <s v="LG-G05-HM"/>
    <x v="2"/>
    <x v="0"/>
    <x v="38"/>
    <n v="45"/>
    <x v="11"/>
    <x v="38"/>
    <n v="2508.3374118921765"/>
    <n v="1630.4193177299148"/>
    <n v="877.9180941622617"/>
    <s v="Steven Powell"/>
    <s v="Gaithersburg"/>
    <x v="0"/>
    <x v="0"/>
    <x v="0"/>
  </r>
  <r>
    <s v="CHD904-1504TO"/>
    <x v="0"/>
    <x v="0"/>
    <x v="39"/>
    <n v="71"/>
    <x v="11"/>
    <x v="39"/>
    <n v="2318.9687609390476"/>
    <n v="1507.329694610381"/>
    <n v="811.63906632866656"/>
    <s v="Donald Taylor"/>
    <s v="Fairfax"/>
    <x v="3"/>
    <x v="1"/>
    <x v="0"/>
  </r>
  <r>
    <s v="LG-M708-HM"/>
    <x v="2"/>
    <x v="0"/>
    <x v="40"/>
    <n v="60"/>
    <x v="11"/>
    <x v="40"/>
    <n v="453.0667957800494"/>
    <n v="294.49341725703215"/>
    <n v="158.57337852301725"/>
    <s v="Wendy Patterson"/>
    <s v="Rockville"/>
    <x v="0"/>
    <x v="0"/>
    <x v="0"/>
  </r>
  <r>
    <s v="C956-RNA2WQ"/>
    <x v="0"/>
    <x v="0"/>
    <x v="41"/>
    <n v="71"/>
    <x v="12"/>
    <x v="41"/>
    <n v="5388.2933968239513"/>
    <n v="3502.3907079355686"/>
    <n v="1885.9026888883827"/>
    <s v="Nicholas Fox"/>
    <s v="Silver Spring"/>
    <x v="0"/>
    <x v="0"/>
    <x v="0"/>
  </r>
  <r>
    <s v="MC-2X21573MG"/>
    <x v="3"/>
    <x v="0"/>
    <x v="42"/>
    <n v="50"/>
    <x v="12"/>
    <x v="42"/>
    <n v="2767.3805337839153"/>
    <n v="1798.7973469595449"/>
    <n v="968.58318682437039"/>
    <s v="Angel Cain"/>
    <s v="Falls Church"/>
    <x v="5"/>
    <x v="1"/>
    <x v="0"/>
  </r>
  <r>
    <s v="LG-M614-HM"/>
    <x v="2"/>
    <x v="0"/>
    <x v="43"/>
    <n v="60"/>
    <x v="12"/>
    <x v="43"/>
    <n v="2316.3188814680302"/>
    <n v="1505.6072729542198"/>
    <n v="810.71160851381046"/>
    <s v="Michele Jones"/>
    <s v="Bethesda"/>
    <x v="0"/>
    <x v="0"/>
    <x v="0"/>
  </r>
  <r>
    <s v="C930-15202LT"/>
    <x v="0"/>
    <x v="0"/>
    <x v="44"/>
    <n v="71"/>
    <x v="12"/>
    <x v="44"/>
    <n v="1348.9505050372134"/>
    <n v="876.81782827418874"/>
    <n v="472.13267676302462"/>
    <s v="Antonio Burgess"/>
    <s v="Rockville"/>
    <x v="0"/>
    <x v="0"/>
    <x v="0"/>
  </r>
  <r>
    <s v="STGR539002"/>
    <x v="1"/>
    <x v="1"/>
    <x v="45"/>
    <n v="53.9"/>
    <x v="13"/>
    <x v="45"/>
    <n v="3348.4295469068438"/>
    <n v="2176.4792054894488"/>
    <n v="1171.9503414173951"/>
    <s v="Cassandra Mcdonald"/>
    <s v="Falls Church"/>
    <x v="5"/>
    <x v="1"/>
    <x v="0"/>
  </r>
  <r>
    <s v=" C930-15202S"/>
    <x v="0"/>
    <x v="0"/>
    <x v="46"/>
    <n v="60"/>
    <x v="13"/>
    <x v="46"/>
    <n v="2263.8781976766536"/>
    <n v="1471.5208284898249"/>
    <n v="792.35736918682869"/>
    <s v="John Stafford"/>
    <s v="Falls Church"/>
    <x v="5"/>
    <x v="1"/>
    <x v="0"/>
  </r>
  <r>
    <s v="LG-VW01-HM"/>
    <x v="2"/>
    <x v="0"/>
    <x v="47"/>
    <n v="60"/>
    <x v="13"/>
    <x v="47"/>
    <n v="990.475393094418"/>
    <n v="643.80900551137177"/>
    <n v="346.66638758304623"/>
    <s v="Adam Davis"/>
    <s v="Alexandria"/>
    <x v="2"/>
    <x v="1"/>
    <x v="0"/>
  </r>
  <r>
    <s v="STGR639009"/>
    <x v="1"/>
    <x v="1"/>
    <x v="48"/>
    <n v="63.9"/>
    <x v="13"/>
    <x v="48"/>
    <n v="844.86166560689924"/>
    <n v="549.16008264448453"/>
    <n v="295.7015829624147"/>
    <s v="Madeline Potter"/>
    <s v="Washington"/>
    <x v="4"/>
    <x v="2"/>
    <x v="0"/>
  </r>
  <r>
    <s v="STGR539003"/>
    <x v="1"/>
    <x v="1"/>
    <x v="49"/>
    <n v="53.9"/>
    <x v="14"/>
    <x v="49"/>
    <n v="3804.0609926238262"/>
    <n v="2472.6396452054873"/>
    <n v="1331.4213474183389"/>
    <s v="Ryan Evans"/>
    <s v="Fairfax"/>
    <x v="3"/>
    <x v="1"/>
    <x v="0"/>
  </r>
  <r>
    <s v="C930-15202MV"/>
    <x v="0"/>
    <x v="0"/>
    <x v="50"/>
    <n v="71"/>
    <x v="14"/>
    <x v="50"/>
    <n v="2699.8898674397919"/>
    <n v="1754.9284138358648"/>
    <n v="944.96145360392711"/>
    <s v="Angela Dixon"/>
    <s v="Rockville"/>
    <x v="0"/>
    <x v="0"/>
    <x v="0"/>
  </r>
  <r>
    <s v="STGR747002"/>
    <x v="1"/>
    <x v="1"/>
    <x v="51"/>
    <n v="74.7"/>
    <x v="14"/>
    <x v="51"/>
    <n v="2623.9394583478443"/>
    <n v="1705.5606479260989"/>
    <n v="918.37881042174536"/>
    <s v="Grace Stark"/>
    <s v="Gaithersburg"/>
    <x v="0"/>
    <x v="0"/>
    <x v="0"/>
  </r>
  <r>
    <s v="STGR675001"/>
    <x v="1"/>
    <x v="1"/>
    <x v="52"/>
    <n v="67.5"/>
    <x v="15"/>
    <x v="52"/>
    <n v="4751.5130117817671"/>
    <n v="3088.4834576581488"/>
    <n v="1663.0295541236183"/>
    <s v="Coleman Builders"/>
    <s v="Bethesda"/>
    <x v="0"/>
    <x v="0"/>
    <x v="1"/>
  </r>
  <r>
    <s v="C930-05202H"/>
    <x v="0"/>
    <x v="0"/>
    <x v="53"/>
    <n v="50"/>
    <x v="15"/>
    <x v="53"/>
    <n v="2786.939823642816"/>
    <n v="1811.5108853678305"/>
    <n v="975.42893827498551"/>
    <s v="Brittany Reed"/>
    <s v="Gaithersburg"/>
    <x v="0"/>
    <x v="0"/>
    <x v="0"/>
  </r>
  <r>
    <s v="STGR747003"/>
    <x v="1"/>
    <x v="1"/>
    <x v="54"/>
    <n v="74.7"/>
    <x v="15"/>
    <x v="54"/>
    <n v="1807.1882142308459"/>
    <n v="1174.6723392500498"/>
    <n v="632.51587498079607"/>
    <s v="Andrew Wilkinson"/>
    <s v="Bethesda"/>
    <x v="0"/>
    <x v="0"/>
    <x v="0"/>
  </r>
  <r>
    <s v="LG-G103-HM"/>
    <x v="2"/>
    <x v="0"/>
    <x v="55"/>
    <n v="50"/>
    <x v="16"/>
    <x v="55"/>
    <n v="1423.8009081922855"/>
    <n v="925.47059032498566"/>
    <n v="498.33031786729987"/>
    <s v="Nicole Pena"/>
    <s v="Fairfax"/>
    <x v="3"/>
    <x v="1"/>
    <x v="0"/>
  </r>
  <r>
    <s v="STGR639002"/>
    <x v="1"/>
    <x v="1"/>
    <x v="56"/>
    <n v="63.9"/>
    <x v="17"/>
    <x v="56"/>
    <n v="4276.3231712795732"/>
    <n v="2779.6100613317226"/>
    <n v="1496.7131099478506"/>
    <s v="Brown Development"/>
    <s v="Silver Spring"/>
    <x v="0"/>
    <x v="0"/>
    <x v="1"/>
  </r>
  <r>
    <s v="C956-RNA2SV"/>
    <x v="0"/>
    <x v="0"/>
    <x v="57"/>
    <n v="71"/>
    <x v="17"/>
    <x v="57"/>
    <n v="3000.7958746772138"/>
    <n v="1950.5173185401891"/>
    <n v="1050.2785561370247"/>
    <s v="Peter Kelley"/>
    <s v="Baltimore"/>
    <x v="1"/>
    <x v="0"/>
    <x v="0"/>
  </r>
  <r>
    <s v="C956-RNA2GQ"/>
    <x v="0"/>
    <x v="0"/>
    <x v="58"/>
    <n v="71"/>
    <x v="17"/>
    <x v="58"/>
    <n v="2235.3981462223433"/>
    <n v="1453.0087950445231"/>
    <n v="782.38935117782012"/>
    <s v="John Smith"/>
    <s v="Falls Church"/>
    <x v="5"/>
    <x v="1"/>
    <x v="0"/>
  </r>
  <r>
    <s v="STGR539006"/>
    <x v="1"/>
    <x v="1"/>
    <x v="59"/>
    <n v="53.9"/>
    <x v="18"/>
    <x v="59"/>
    <n v="2864.7475829721966"/>
    <n v="1862.0859289319278"/>
    <n v="1002.6616540402688"/>
    <s v="Andre Harrell Jr."/>
    <s v="Arlington"/>
    <x v="6"/>
    <x v="1"/>
    <x v="0"/>
  </r>
  <r>
    <s v="STGR639003"/>
    <x v="1"/>
    <x v="1"/>
    <x v="60"/>
    <n v="63.9"/>
    <x v="18"/>
    <x v="60"/>
    <n v="2346.0179493414362"/>
    <n v="1524.9116670719336"/>
    <n v="821.10628226950257"/>
    <s v="Shelby Valenzuela"/>
    <s v="Rockville"/>
    <x v="0"/>
    <x v="0"/>
    <x v="0"/>
  </r>
  <r>
    <s v="STGR539004"/>
    <x v="1"/>
    <x v="1"/>
    <x v="61"/>
    <n v="53.9"/>
    <x v="18"/>
    <x v="61"/>
    <n v="1019.307095407715"/>
    <n v="662.54961201501476"/>
    <n v="356.75748339270024"/>
    <s v="Michelle Schmidt"/>
    <s v="Alexandria"/>
    <x v="2"/>
    <x v="1"/>
    <x v="0"/>
  </r>
  <r>
    <s v="C956-RNA2SX"/>
    <x v="0"/>
    <x v="0"/>
    <x v="62"/>
    <n v="71"/>
    <x v="19"/>
    <x v="62"/>
    <n v="5010.9572013650541"/>
    <n v="3257.1221808872851"/>
    <n v="1753.8350204777689"/>
    <s v="Rivera Group"/>
    <s v="Alexandria"/>
    <x v="2"/>
    <x v="1"/>
    <x v="1"/>
  </r>
  <r>
    <s v="MC-2X2HD9227SS"/>
    <x v="3"/>
    <x v="0"/>
    <x v="63"/>
    <n v="50"/>
    <x v="19"/>
    <x v="63"/>
    <n v="3759.0020661362146"/>
    <n v="2443.3513429885397"/>
    <n v="1315.6507231476749"/>
    <s v="Greg Davis"/>
    <s v="Fairfax"/>
    <x v="3"/>
    <x v="1"/>
    <x v="0"/>
  </r>
  <r>
    <s v="STGR747004"/>
    <x v="1"/>
    <x v="1"/>
    <x v="64"/>
    <n v="74.7"/>
    <x v="19"/>
    <x v="64"/>
    <n v="3079.0537985168362"/>
    <n v="2001.3849690359436"/>
    <n v="1077.6688294808926"/>
    <s v="Michael Bender"/>
    <s v="Washington"/>
    <x v="4"/>
    <x v="2"/>
    <x v="0"/>
  </r>
  <r>
    <s v="STGR539005"/>
    <x v="1"/>
    <x v="1"/>
    <x v="65"/>
    <n v="53.9"/>
    <x v="20"/>
    <x v="65"/>
    <n v="3692.4789785126322"/>
    <n v="2400.111336033211"/>
    <n v="1292.3676424794212"/>
    <s v="Emily Cardenas"/>
    <s v="Bethesda"/>
    <x v="0"/>
    <x v="0"/>
    <x v="0"/>
  </r>
  <r>
    <s v="STGR539007"/>
    <x v="1"/>
    <x v="1"/>
    <x v="66"/>
    <n v="53.9"/>
    <x v="20"/>
    <x v="66"/>
    <n v="1336.7669864952584"/>
    <n v="868.89854122191798"/>
    <n v="467.8684452733404"/>
    <s v="Brandon Ramos"/>
    <s v="Arlington"/>
    <x v="6"/>
    <x v="1"/>
    <x v="0"/>
  </r>
  <r>
    <s v="STGR747005"/>
    <x v="1"/>
    <x v="1"/>
    <x v="67"/>
    <n v="74.7"/>
    <x v="20"/>
    <x v="67"/>
    <n v="890.24132163310605"/>
    <n v="578.65685906151896"/>
    <n v="311.5844625715871"/>
    <s v="Sarah Thompson"/>
    <s v="Alexandria"/>
    <x v="2"/>
    <x v="1"/>
    <x v="0"/>
  </r>
  <r>
    <s v="STGR639007"/>
    <x v="1"/>
    <x v="1"/>
    <x v="68"/>
    <n v="63.9"/>
    <x v="21"/>
    <x v="68"/>
    <n v="1333.7912708837539"/>
    <n v="866.96432607444001"/>
    <n v="466.82694480931389"/>
    <s v="Sarah Cooper"/>
    <s v="Fairfax"/>
    <x v="3"/>
    <x v="1"/>
    <x v="0"/>
  </r>
  <r>
    <s v="LG-W001-HM"/>
    <x v="2"/>
    <x v="0"/>
    <x v="69"/>
    <n v="60"/>
    <x v="21"/>
    <x v="69"/>
    <n v="1183.8245765549395"/>
    <n v="769.48597476071075"/>
    <n v="414.33860179422879"/>
    <s v="John Le"/>
    <s v="Fairfax"/>
    <x v="3"/>
    <x v="1"/>
    <x v="0"/>
  </r>
  <r>
    <s v="STGR808003"/>
    <x v="1"/>
    <x v="1"/>
    <x v="70"/>
    <n v="80.8"/>
    <x v="21"/>
    <x v="70"/>
    <n v="831.93033595612826"/>
    <n v="540.75471837148336"/>
    <n v="291.1756175846449"/>
    <s v="Donald Jacobs"/>
    <s v="Silver Spring"/>
    <x v="0"/>
    <x v="0"/>
    <x v="0"/>
  </r>
  <r>
    <s v="LX-M802-HM"/>
    <x v="2"/>
    <x v="0"/>
    <x v="71"/>
    <n v="64"/>
    <x v="22"/>
    <x v="71"/>
    <n v="3439.2742299845145"/>
    <n v="2235.5282494899343"/>
    <n v="1203.7459804945802"/>
    <s v="Dawn Henderson"/>
    <s v="Alexandria"/>
    <x v="2"/>
    <x v="1"/>
    <x v="0"/>
  </r>
  <r>
    <s v="STGR747008"/>
    <x v="1"/>
    <x v="1"/>
    <x v="72"/>
    <n v="74.7"/>
    <x v="23"/>
    <x v="72"/>
    <n v="5281.2757148252631"/>
    <n v="3432.8292146364211"/>
    <n v="1848.446500188842"/>
    <s v="Isaac Medina"/>
    <s v="Alexandria"/>
    <x v="2"/>
    <x v="1"/>
    <x v="0"/>
  </r>
  <r>
    <s v="C930-15202CN"/>
    <x v="0"/>
    <x v="0"/>
    <x v="73"/>
    <n v="60"/>
    <x v="23"/>
    <x v="73"/>
    <n v="2688.673616091603"/>
    <n v="1747.6378504595421"/>
    <n v="941.03576563206093"/>
    <s v="Beth Wagner"/>
    <s v="Arlington"/>
    <x v="6"/>
    <x v="1"/>
    <x v="0"/>
  </r>
  <r>
    <s v="STGR808008"/>
    <x v="1"/>
    <x v="1"/>
    <x v="74"/>
    <n v="80.8"/>
    <x v="23"/>
    <x v="74"/>
    <n v="1200.5568067615588"/>
    <n v="780.36192439501326"/>
    <n v="420.19488236654558"/>
    <s v="Michael Barker"/>
    <s v="Falls Church"/>
    <x v="5"/>
    <x v="1"/>
    <x v="0"/>
  </r>
  <r>
    <s v="LG-VE01-HM"/>
    <x v="2"/>
    <x v="0"/>
    <x v="75"/>
    <n v="50"/>
    <x v="23"/>
    <x v="75"/>
    <n v="826.29737339037456"/>
    <n v="537.09329270374349"/>
    <n v="289.20408068663107"/>
    <s v="Mario Howell"/>
    <s v="Fairfax"/>
    <x v="3"/>
    <x v="1"/>
    <x v="0"/>
  </r>
  <r>
    <s v="C930-15202TO"/>
    <x v="0"/>
    <x v="0"/>
    <x v="76"/>
    <n v="71"/>
    <x v="24"/>
    <x v="76"/>
    <n v="5050.4216944277287"/>
    <n v="3282.7741013780237"/>
    <n v="1767.6475930497049"/>
    <s v="Tate Development"/>
    <s v="Baltimore"/>
    <x v="1"/>
    <x v="0"/>
    <x v="1"/>
  </r>
  <r>
    <s v="STGR808007"/>
    <x v="1"/>
    <x v="1"/>
    <x v="77"/>
    <n v="80.8"/>
    <x v="24"/>
    <x v="77"/>
    <n v="4069.9065823521687"/>
    <n v="2645.4392785289097"/>
    <n v="1424.467303823259"/>
    <s v="Pamela Browning"/>
    <s v="Baltimore"/>
    <x v="1"/>
    <x v="0"/>
    <x v="0"/>
  </r>
  <r>
    <s v="LG-G50-HM"/>
    <x v="2"/>
    <x v="0"/>
    <x v="78"/>
    <n v="50"/>
    <x v="24"/>
    <x v="78"/>
    <n v="1387.2507166599776"/>
    <n v="901.71296582898549"/>
    <n v="485.53775083099208"/>
    <s v="Jessica Frederick"/>
    <s v="Alexandria"/>
    <x v="2"/>
    <x v="1"/>
    <x v="0"/>
  </r>
  <r>
    <s v="STGR808004"/>
    <x v="1"/>
    <x v="1"/>
    <x v="79"/>
    <n v="80.8"/>
    <x v="24"/>
    <x v="79"/>
    <n v="1239.8491687051105"/>
    <n v="805.90195965832186"/>
    <n v="433.94720904678866"/>
    <s v="Robert Williams"/>
    <s v="Gaithersburg"/>
    <x v="0"/>
    <x v="0"/>
    <x v="0"/>
  </r>
  <r>
    <s v="STGR747015"/>
    <x v="1"/>
    <x v="1"/>
    <x v="80"/>
    <n v="74.7"/>
    <x v="25"/>
    <x v="80"/>
    <n v="5602.9090471418858"/>
    <n v="3641.890880642226"/>
    <n v="1961.0181664996599"/>
    <s v="Tina Davis"/>
    <s v="Gaithersburg"/>
    <x v="0"/>
    <x v="0"/>
    <x v="0"/>
  </r>
  <r>
    <s v="C956-RNA2CRC"/>
    <x v="0"/>
    <x v="0"/>
    <x v="81"/>
    <n v="71"/>
    <x v="25"/>
    <x v="81"/>
    <n v="3181.925540730706"/>
    <n v="2068.251601474959"/>
    <n v="1113.673939255747"/>
    <s v="Renee Arellano"/>
    <s v="Baltimore"/>
    <x v="1"/>
    <x v="0"/>
    <x v="0"/>
  </r>
  <r>
    <s v="C930-15202LI"/>
    <x v="0"/>
    <x v="0"/>
    <x v="82"/>
    <n v="71"/>
    <x v="25"/>
    <x v="82"/>
    <n v="941.73803045159423"/>
    <n v="612.12971979353631"/>
    <n v="329.60831065805792"/>
    <s v="Austin Contreras"/>
    <s v="Gaithersburg"/>
    <x v="0"/>
    <x v="0"/>
    <x v="0"/>
  </r>
  <r>
    <s v="STGR747014"/>
    <x v="1"/>
    <x v="1"/>
    <x v="83"/>
    <n v="74.7"/>
    <x v="25"/>
    <x v="83"/>
    <n v="715.56621332962084"/>
    <n v="465.11803866425356"/>
    <n v="250.44817466536728"/>
    <s v="Adriana Fitzgerald"/>
    <s v="Alexandria"/>
    <x v="2"/>
    <x v="1"/>
    <x v="0"/>
  </r>
  <r>
    <s v="C930-15202TO"/>
    <x v="0"/>
    <x v="0"/>
    <x v="76"/>
    <n v="71"/>
    <x v="26"/>
    <x v="84"/>
    <n v="2955.1354461587712"/>
    <n v="1920.8380400032013"/>
    <n v="1034.2974061555699"/>
    <s v="Brown Development"/>
    <s v="Falls Church"/>
    <x v="5"/>
    <x v="1"/>
    <x v="1"/>
  </r>
  <r>
    <s v="C956-RNA2CRC"/>
    <x v="0"/>
    <x v="0"/>
    <x v="81"/>
    <n v="71"/>
    <x v="26"/>
    <x v="85"/>
    <n v="2878.0753453801822"/>
    <n v="1870.7489744971185"/>
    <n v="1007.3263708830636"/>
    <s v="Johnson Builders"/>
    <s v="Gaithersburg"/>
    <x v="0"/>
    <x v="0"/>
    <x v="1"/>
  </r>
  <r>
    <s v="C956-RNA2ARG"/>
    <x v="0"/>
    <x v="0"/>
    <x v="18"/>
    <n v="60"/>
    <x v="26"/>
    <x v="86"/>
    <n v="3731.7655295661484"/>
    <n v="2425.6475942179964"/>
    <n v="1306.1179353481521"/>
    <s v="Nathan Montoya"/>
    <s v="Alexandria"/>
    <x v="2"/>
    <x v="1"/>
    <x v="0"/>
  </r>
  <r>
    <s v="C930-15202LI"/>
    <x v="0"/>
    <x v="0"/>
    <x v="82"/>
    <n v="71"/>
    <x v="26"/>
    <x v="87"/>
    <n v="3551.529881645537"/>
    <n v="2308.4944230695992"/>
    <n v="1243.0354585759378"/>
    <s v="Terri Hensley"/>
    <s v="Bethesda"/>
    <x v="0"/>
    <x v="0"/>
    <x v="0"/>
  </r>
  <r>
    <s v="C930-15202CN"/>
    <x v="0"/>
    <x v="0"/>
    <x v="73"/>
    <n v="60"/>
    <x v="26"/>
    <x v="88"/>
    <n v="3523.7493738981229"/>
    <n v="2290.43709303378"/>
    <n v="1233.3122808643429"/>
    <s v="Benjamin Snow"/>
    <s v="Fairfax"/>
    <x v="3"/>
    <x v="1"/>
    <x v="0"/>
  </r>
  <r>
    <s v=" C930-15202S"/>
    <x v="0"/>
    <x v="0"/>
    <x v="46"/>
    <n v="60"/>
    <x v="26"/>
    <x v="89"/>
    <n v="2358.1019896090988"/>
    <n v="1532.7662932459143"/>
    <n v="825.33569636318452"/>
    <s v="Mark King"/>
    <s v="Silver Spring"/>
    <x v="0"/>
    <x v="0"/>
    <x v="0"/>
  </r>
  <r>
    <s v="C930-15202RC"/>
    <x v="0"/>
    <x v="0"/>
    <x v="20"/>
    <n v="71"/>
    <x v="26"/>
    <x v="90"/>
    <n v="1524.364301536121"/>
    <n v="990.83679599847869"/>
    <n v="533.52750553764236"/>
    <s v="Melissa Allison"/>
    <s v="Washington"/>
    <x v="4"/>
    <x v="2"/>
    <x v="0"/>
  </r>
  <r>
    <s v="C930-05202H"/>
    <x v="0"/>
    <x v="0"/>
    <x v="53"/>
    <n v="50"/>
    <x v="26"/>
    <x v="91"/>
    <n v="1037.7883726364942"/>
    <n v="674.56244221372128"/>
    <n v="363.22593042277288"/>
    <s v="Susan Williams"/>
    <s v="Alexandria"/>
    <x v="2"/>
    <x v="1"/>
    <x v="0"/>
  </r>
  <r>
    <s v="C930-05202WN"/>
    <x v="0"/>
    <x v="0"/>
    <x v="25"/>
    <n v="50"/>
    <x v="26"/>
    <x v="92"/>
    <n v="799.6675283656582"/>
    <n v="519.78389343767788"/>
    <n v="279.88363492798032"/>
    <s v="Amy Phillips"/>
    <s v="Falls Church"/>
    <x v="5"/>
    <x v="1"/>
    <x v="0"/>
  </r>
  <r>
    <s v="C956-RNA2HX"/>
    <x v="0"/>
    <x v="0"/>
    <x v="23"/>
    <n v="71"/>
    <x v="27"/>
    <x v="93"/>
    <n v="3864.7394063358925"/>
    <n v="2512.0806141183302"/>
    <n v="1352.6587922175622"/>
    <s v="Morgan Taylor"/>
    <s v="Silver Spring"/>
    <x v="0"/>
    <x v="0"/>
    <x v="0"/>
  </r>
  <r>
    <s v="MC-2X21573MG"/>
    <x v="3"/>
    <x v="0"/>
    <x v="42"/>
    <n v="50"/>
    <x v="27"/>
    <x v="94"/>
    <n v="3092.7126407891938"/>
    <n v="2010.263216512976"/>
    <n v="1082.4494242762178"/>
    <s v="Christian Wilson"/>
    <s v="Bethesda"/>
    <x v="0"/>
    <x v="0"/>
    <x v="0"/>
  </r>
  <r>
    <s v="STGR539002"/>
    <x v="1"/>
    <x v="1"/>
    <x v="45"/>
    <n v="53.9"/>
    <x v="27"/>
    <x v="95"/>
    <n v="2690.0766205170639"/>
    <n v="1748.5498033360916"/>
    <n v="941.52681718097233"/>
    <s v="Mr. Victor Johnson MD"/>
    <s v="Rockville"/>
    <x v="0"/>
    <x v="0"/>
    <x v="0"/>
  </r>
  <r>
    <s v="LG-T001-HM"/>
    <x v="2"/>
    <x v="0"/>
    <x v="22"/>
    <n v="60"/>
    <x v="27"/>
    <x v="96"/>
    <n v="2257.3524923837144"/>
    <n v="1467.2791200494144"/>
    <n v="790.07337233430007"/>
    <s v="George King"/>
    <s v="Alexandria"/>
    <x v="2"/>
    <x v="1"/>
    <x v="0"/>
  </r>
  <r>
    <s v="LG-S06-HM"/>
    <x v="2"/>
    <x v="0"/>
    <x v="84"/>
    <n v="50"/>
    <x v="27"/>
    <x v="97"/>
    <n v="2110.1502357578065"/>
    <n v="1371.5976532425743"/>
    <n v="738.55258251523219"/>
    <s v="Linda Francis"/>
    <s v="Gaithersburg"/>
    <x v="0"/>
    <x v="0"/>
    <x v="0"/>
  </r>
  <r>
    <s v="STGR639007"/>
    <x v="1"/>
    <x v="1"/>
    <x v="68"/>
    <n v="63.9"/>
    <x v="27"/>
    <x v="98"/>
    <n v="2087.5716358570494"/>
    <n v="1356.9215633070821"/>
    <n v="730.65007254996726"/>
    <s v="Thomas Owens"/>
    <s v="Washington"/>
    <x v="4"/>
    <x v="2"/>
    <x v="0"/>
  </r>
  <r>
    <s v="LG-G015-HM"/>
    <x v="2"/>
    <x v="0"/>
    <x v="2"/>
    <n v="50"/>
    <x v="27"/>
    <x v="99"/>
    <n v="1327.538090569107"/>
    <n v="862.89975886991954"/>
    <n v="464.63833169918746"/>
    <s v="Daniel Farmer"/>
    <s v="Alexandria"/>
    <x v="2"/>
    <x v="1"/>
    <x v="0"/>
  </r>
  <r>
    <s v="LG-GT918-HM"/>
    <x v="2"/>
    <x v="0"/>
    <x v="26"/>
    <n v="60"/>
    <x v="27"/>
    <x v="100"/>
    <n v="1194.8260798235608"/>
    <n v="776.6369518853146"/>
    <n v="418.1891279382462"/>
    <s v="Amanda Johnson"/>
    <s v="Baltimore"/>
    <x v="1"/>
    <x v="0"/>
    <x v="0"/>
  </r>
  <r>
    <s v="LG-L017-HM"/>
    <x v="2"/>
    <x v="0"/>
    <x v="85"/>
    <n v="60"/>
    <x v="27"/>
    <x v="101"/>
    <n v="1159.5079061757365"/>
    <n v="753.68013901422876"/>
    <n v="405.82776716150772"/>
    <s v="Amanda Moore"/>
    <s v="Silver Spring"/>
    <x v="0"/>
    <x v="0"/>
    <x v="0"/>
  </r>
  <r>
    <s v="C956-RNA2LN"/>
    <x v="0"/>
    <x v="0"/>
    <x v="86"/>
    <n v="50"/>
    <x v="27"/>
    <x v="102"/>
    <n v="1068.9605627996189"/>
    <n v="694.8243658197523"/>
    <n v="374.13619697986655"/>
    <s v="Danielle Hall"/>
    <s v="Baltimore"/>
    <x v="1"/>
    <x v="0"/>
    <x v="0"/>
  </r>
  <r>
    <s v="C956-RNA2NX"/>
    <x v="0"/>
    <x v="0"/>
    <x v="13"/>
    <n v="60"/>
    <x v="27"/>
    <x v="103"/>
    <n v="1059.9525470608285"/>
    <n v="688.96915558953856"/>
    <n v="370.98339147128991"/>
    <s v="Isabella Schmidt MD"/>
    <s v="Arlington"/>
    <x v="6"/>
    <x v="1"/>
    <x v="0"/>
  </r>
  <r>
    <s v="LG-G718-HM"/>
    <x v="2"/>
    <x v="0"/>
    <x v="31"/>
    <n v="50"/>
    <x v="27"/>
    <x v="104"/>
    <n v="903.79183304055073"/>
    <n v="587.46469147635798"/>
    <n v="316.32714156419274"/>
    <s v="Angel Solis"/>
    <s v="Fairfax"/>
    <x v="3"/>
    <x v="1"/>
    <x v="0"/>
  </r>
  <r>
    <s v="C930-15202LT"/>
    <x v="0"/>
    <x v="0"/>
    <x v="44"/>
    <n v="71"/>
    <x v="27"/>
    <x v="105"/>
    <n v="838.7225523504535"/>
    <n v="545.16965902779475"/>
    <n v="293.55289332265875"/>
    <s v="Joseph Williamson"/>
    <s v="Bethesda"/>
    <x v="0"/>
    <x v="0"/>
    <x v="0"/>
  </r>
  <r>
    <s v="LG-GT913-HM"/>
    <x v="2"/>
    <x v="0"/>
    <x v="87"/>
    <n v="50"/>
    <x v="27"/>
    <x v="106"/>
    <n v="596.9543403709647"/>
    <n v="388.02032124112708"/>
    <n v="208.93401912983762"/>
    <s v="Pamela Mason"/>
    <s v="Falls Church"/>
    <x v="5"/>
    <x v="1"/>
    <x v="0"/>
  </r>
  <r>
    <s v="LX-M802-HM"/>
    <x v="2"/>
    <x v="0"/>
    <x v="71"/>
    <n v="64"/>
    <x v="27"/>
    <x v="107"/>
    <n v="350.22798564028528"/>
    <n v="227.64819066618543"/>
    <n v="122.57979497409985"/>
    <s v="Christopher Nelson"/>
    <s v="Fairfax"/>
    <x v="3"/>
    <x v="1"/>
    <x v="0"/>
  </r>
  <r>
    <s v="STGR747012"/>
    <x v="1"/>
    <x v="1"/>
    <x v="88"/>
    <n v="74.7"/>
    <x v="28"/>
    <x v="108"/>
    <n v="4745.4592924798935"/>
    <n v="3084.5485401119308"/>
    <n v="1660.9107523679627"/>
    <s v="Peck Builders"/>
    <s v="Gaithersburg"/>
    <x v="0"/>
    <x v="0"/>
    <x v="1"/>
  </r>
  <r>
    <s v="STGR539003"/>
    <x v="1"/>
    <x v="1"/>
    <x v="49"/>
    <n v="53.9"/>
    <x v="28"/>
    <x v="109"/>
    <n v="808.49616560276547"/>
    <n v="525.52250764179757"/>
    <n v="282.9736579609679"/>
    <s v="Christina Bean"/>
    <s v="Rockville"/>
    <x v="0"/>
    <x v="0"/>
    <x v="0"/>
  </r>
  <r>
    <s v="STGR747014"/>
    <x v="1"/>
    <x v="1"/>
    <x v="83"/>
    <n v="74.7"/>
    <x v="29"/>
    <x v="110"/>
    <n v="4039.6684278953358"/>
    <n v="2625.7844781319682"/>
    <n v="1413.8839497633676"/>
    <s v="Alyssa Allen"/>
    <s v="Gaithersburg"/>
    <x v="0"/>
    <x v="0"/>
    <x v="0"/>
  </r>
  <r>
    <s v="STGR539005"/>
    <x v="1"/>
    <x v="1"/>
    <x v="65"/>
    <n v="53.9"/>
    <x v="29"/>
    <x v="111"/>
    <n v="1455.9123169330717"/>
    <n v="946.34300600649658"/>
    <n v="509.5693109265751"/>
    <s v="Ryan Peterson"/>
    <s v="Rockville"/>
    <x v="0"/>
    <x v="0"/>
    <x v="0"/>
  </r>
  <r>
    <s v="STGR747015"/>
    <x v="1"/>
    <x v="1"/>
    <x v="80"/>
    <n v="74.7"/>
    <x v="30"/>
    <x v="112"/>
    <n v="2426.9139515131196"/>
    <n v="1577.4940684835278"/>
    <n v="849.4198830295918"/>
    <s v="Lisa Ramsey"/>
    <s v="Baltimore"/>
    <x v="1"/>
    <x v="0"/>
    <x v="0"/>
  </r>
  <r>
    <s v="STGR539006"/>
    <x v="1"/>
    <x v="1"/>
    <x v="59"/>
    <n v="53.9"/>
    <x v="30"/>
    <x v="113"/>
    <n v="1898.0676063148028"/>
    <n v="1233.743944104622"/>
    <n v="664.32366221018083"/>
    <s v="Carl Hoffman"/>
    <s v="Washington"/>
    <x v="4"/>
    <x v="2"/>
    <x v="0"/>
  </r>
  <r>
    <s v="STGR576001"/>
    <x v="1"/>
    <x v="1"/>
    <x v="29"/>
    <n v="57.6"/>
    <x v="31"/>
    <x v="114"/>
    <n v="2637.6875353194764"/>
    <n v="1714.4968979576597"/>
    <n v="923.1906373618167"/>
    <s v="Charles Small"/>
    <s v="Silver Spring"/>
    <x v="0"/>
    <x v="0"/>
    <x v="0"/>
  </r>
  <r>
    <s v="LG-M501-HM"/>
    <x v="2"/>
    <x v="0"/>
    <x v="33"/>
    <n v="60"/>
    <x v="31"/>
    <x v="115"/>
    <n v="1405.2823893441678"/>
    <n v="913.43355307370905"/>
    <n v="491.84883627045872"/>
    <s v="Christopher Page"/>
    <s v="Arlington"/>
    <x v="6"/>
    <x v="1"/>
    <x v="0"/>
  </r>
  <r>
    <s v="STGR808001"/>
    <x v="1"/>
    <x v="1"/>
    <x v="89"/>
    <n v="80.8"/>
    <x v="31"/>
    <x v="116"/>
    <n v="1028.9955380776739"/>
    <n v="668.84709975048804"/>
    <n v="360.14843832718589"/>
    <s v="Kathleen Clements"/>
    <s v="Alexandria"/>
    <x v="2"/>
    <x v="1"/>
    <x v="0"/>
  </r>
  <r>
    <s v="STGR539007"/>
    <x v="1"/>
    <x v="1"/>
    <x v="66"/>
    <n v="53.9"/>
    <x v="31"/>
    <x v="117"/>
    <n v="504.63683053898893"/>
    <n v="328.01393985034281"/>
    <n v="176.62289068864612"/>
    <s v="Elizabeth Hester"/>
    <s v="Alexandria"/>
    <x v="2"/>
    <x v="1"/>
    <x v="0"/>
  </r>
  <r>
    <s v="STGR576002"/>
    <x v="1"/>
    <x v="1"/>
    <x v="90"/>
    <n v="57.6"/>
    <x v="32"/>
    <x v="118"/>
    <n v="2849.1483035769679"/>
    <n v="1851.9463973250292"/>
    <n v="997.20190625193868"/>
    <s v="Earl Coleman"/>
    <s v="Falls Church"/>
    <x v="5"/>
    <x v="1"/>
    <x v="0"/>
  </r>
  <r>
    <s v="STGR808002"/>
    <x v="1"/>
    <x v="1"/>
    <x v="91"/>
    <n v="80.8"/>
    <x v="32"/>
    <x v="119"/>
    <n v="1856.0136108602144"/>
    <n v="1206.4088470591394"/>
    <n v="649.60476380107502"/>
    <s v="Becky Gordon"/>
    <s v="Alexandria"/>
    <x v="2"/>
    <x v="1"/>
    <x v="0"/>
  </r>
  <r>
    <s v="STGR539008"/>
    <x v="1"/>
    <x v="1"/>
    <x v="14"/>
    <n v="53.9"/>
    <x v="32"/>
    <x v="120"/>
    <n v="1390.7766368242662"/>
    <n v="904.00481393577309"/>
    <n v="486.77182288849315"/>
    <s v="Rachael Harding"/>
    <s v="Baltimore"/>
    <x v="1"/>
    <x v="0"/>
    <x v="0"/>
  </r>
  <r>
    <s v="LG-M502-HM"/>
    <x v="2"/>
    <x v="0"/>
    <x v="16"/>
    <n v="60"/>
    <x v="32"/>
    <x v="121"/>
    <n v="1341.7336695077704"/>
    <n v="872.12688518005075"/>
    <n v="469.60678432771965"/>
    <s v="Michelle Moore DDS"/>
    <s v="Baltimore"/>
    <x v="1"/>
    <x v="0"/>
    <x v="0"/>
  </r>
  <r>
    <s v="STGR808003"/>
    <x v="1"/>
    <x v="1"/>
    <x v="70"/>
    <n v="80.8"/>
    <x v="33"/>
    <x v="122"/>
    <n v="3699.4351874698218"/>
    <n v="2404.6328718553841"/>
    <n v="1294.8023156144377"/>
    <s v="David Ruiz"/>
    <s v="Arlington"/>
    <x v="6"/>
    <x v="1"/>
    <x v="0"/>
  </r>
  <r>
    <s v="STGR539009"/>
    <x v="1"/>
    <x v="1"/>
    <x v="92"/>
    <n v="53.9"/>
    <x v="33"/>
    <x v="123"/>
    <n v="1917.9328463653815"/>
    <n v="1246.6563501374981"/>
    <n v="671.2764962278834"/>
    <s v="Gerald Page"/>
    <s v="Falls Church"/>
    <x v="5"/>
    <x v="1"/>
    <x v="0"/>
  </r>
  <r>
    <s v="STGR639001"/>
    <x v="1"/>
    <x v="1"/>
    <x v="4"/>
    <n v="63.9"/>
    <x v="33"/>
    <x v="124"/>
    <n v="1905.3258809314834"/>
    <n v="1238.4618226054642"/>
    <n v="666.86405832601918"/>
    <s v="Teresa Pearson"/>
    <s v="Arlington"/>
    <x v="6"/>
    <x v="1"/>
    <x v="0"/>
  </r>
  <r>
    <s v="LG-M557-HM"/>
    <x v="2"/>
    <x v="0"/>
    <x v="5"/>
    <n v="50"/>
    <x v="33"/>
    <x v="125"/>
    <n v="1066.198216484722"/>
    <n v="693.02884071506935"/>
    <n v="373.16937576965267"/>
    <s v="Matthew Potts"/>
    <s v="Baltimore"/>
    <x v="1"/>
    <x v="0"/>
    <x v="0"/>
  </r>
  <r>
    <s v="STGR639002"/>
    <x v="1"/>
    <x v="1"/>
    <x v="56"/>
    <n v="63.9"/>
    <x v="34"/>
    <x v="126"/>
    <n v="1250.4139153670621"/>
    <n v="812.76904498859039"/>
    <n v="437.64487037847175"/>
    <s v="Taylor Builders"/>
    <s v="Arlington"/>
    <x v="6"/>
    <x v="1"/>
    <x v="1"/>
  </r>
  <r>
    <s v="STGR808004"/>
    <x v="1"/>
    <x v="1"/>
    <x v="79"/>
    <n v="80.8"/>
    <x v="34"/>
    <x v="127"/>
    <n v="2971.3265353017068"/>
    <n v="1931.3622479461094"/>
    <n v="1039.9642873555974"/>
    <s v="Cody Jackson"/>
    <s v="Alexandria"/>
    <x v="2"/>
    <x v="1"/>
    <x v="0"/>
  </r>
  <r>
    <s v="LG-M601-HM"/>
    <x v="2"/>
    <x v="0"/>
    <x v="9"/>
    <n v="60"/>
    <x v="34"/>
    <x v="128"/>
    <n v="1088.9069801583178"/>
    <n v="707.78953710290659"/>
    <n v="381.11744305541117"/>
    <s v="Christopher Mercado"/>
    <s v="Arlington"/>
    <x v="6"/>
    <x v="1"/>
    <x v="0"/>
  </r>
  <r>
    <s v="LG-M611-HM"/>
    <x v="2"/>
    <x v="0"/>
    <x v="30"/>
    <n v="60"/>
    <x v="35"/>
    <x v="129"/>
    <n v="2873.2213305309874"/>
    <n v="1867.593864845142"/>
    <n v="1005.6274656858454"/>
    <s v="Blake Construction"/>
    <s v="Baltimore"/>
    <x v="1"/>
    <x v="0"/>
    <x v="1"/>
  </r>
  <r>
    <s v="STGR808006"/>
    <x v="1"/>
    <x v="1"/>
    <x v="93"/>
    <n v="80.8"/>
    <x v="35"/>
    <x v="130"/>
    <n v="4841.5528951107881"/>
    <n v="3147.0093818220125"/>
    <n v="1694.5435132887756"/>
    <s v="Brown Contracting"/>
    <s v="Bethesda"/>
    <x v="0"/>
    <x v="0"/>
    <x v="1"/>
  </r>
  <r>
    <s v="STGR639004"/>
    <x v="1"/>
    <x v="1"/>
    <x v="10"/>
    <n v="63.9"/>
    <x v="35"/>
    <x v="131"/>
    <n v="2038.24280467327"/>
    <n v="1324.8578230376256"/>
    <n v="713.38498163564441"/>
    <s v="Johnston Development"/>
    <s v="Falls Church"/>
    <x v="5"/>
    <x v="1"/>
    <x v="1"/>
  </r>
  <r>
    <s v="LG-M612-HM"/>
    <x v="2"/>
    <x v="0"/>
    <x v="24"/>
    <n v="60"/>
    <x v="36"/>
    <x v="132"/>
    <n v="3657.620260662452"/>
    <n v="2377.4531694305938"/>
    <n v="1280.1670912318582"/>
    <s v="Emily Castillo"/>
    <s v="Baltimore"/>
    <x v="1"/>
    <x v="0"/>
    <x v="0"/>
  </r>
  <r>
    <s v="MC-2X29237SS"/>
    <x v="3"/>
    <x v="0"/>
    <x v="34"/>
    <n v="54"/>
    <x v="36"/>
    <x v="133"/>
    <n v="3230.1158143779467"/>
    <n v="2099.5752793456654"/>
    <n v="1130.5405350322812"/>
    <s v="Darren Jackson"/>
    <s v="Alexandria"/>
    <x v="2"/>
    <x v="1"/>
    <x v="0"/>
  </r>
  <r>
    <s v="LG-G05-HM"/>
    <x v="2"/>
    <x v="0"/>
    <x v="38"/>
    <n v="45"/>
    <x v="36"/>
    <x v="134"/>
    <n v="2256.9721575427266"/>
    <n v="1467.0319024027724"/>
    <n v="789.94025513995416"/>
    <s v="Jason Sosa"/>
    <s v="Silver Spring"/>
    <x v="0"/>
    <x v="0"/>
    <x v="0"/>
  </r>
  <r>
    <s v="STGR808007"/>
    <x v="1"/>
    <x v="1"/>
    <x v="77"/>
    <n v="80.8"/>
    <x v="36"/>
    <x v="135"/>
    <n v="2146.5043458048299"/>
    <n v="1395.2278247731394"/>
    <n v="751.27652103169044"/>
    <s v="Mike Harris"/>
    <s v="Bethesda"/>
    <x v="0"/>
    <x v="0"/>
    <x v="0"/>
  </r>
  <r>
    <s v="STGR639005"/>
    <x v="1"/>
    <x v="1"/>
    <x v="32"/>
    <n v="63.9"/>
    <x v="36"/>
    <x v="136"/>
    <n v="1490.443651195091"/>
    <n v="968.78837327680912"/>
    <n v="521.65527791828185"/>
    <s v="Monica Mason"/>
    <s v="Bethesda"/>
    <x v="0"/>
    <x v="0"/>
    <x v="0"/>
  </r>
  <r>
    <s v="MC-2X29253CM"/>
    <x v="3"/>
    <x v="0"/>
    <x v="94"/>
    <n v="60"/>
    <x v="37"/>
    <x v="137"/>
    <n v="2289.4238132716896"/>
    <n v="1488.1254786265984"/>
    <n v="801.29833464509124"/>
    <s v="Brandy Jones"/>
    <s v="Alexandria"/>
    <x v="2"/>
    <x v="1"/>
    <x v="0"/>
  </r>
  <r>
    <s v="STGR808008"/>
    <x v="1"/>
    <x v="1"/>
    <x v="74"/>
    <n v="80.8"/>
    <x v="37"/>
    <x v="138"/>
    <n v="1684.4853655987008"/>
    <n v="1094.9154876391556"/>
    <n v="589.56987795954524"/>
    <s v="Tiffany Fletcher"/>
    <s v="Fairfax"/>
    <x v="3"/>
    <x v="1"/>
    <x v="0"/>
  </r>
  <r>
    <s v="LG-M614-HM"/>
    <x v="2"/>
    <x v="0"/>
    <x v="43"/>
    <n v="60"/>
    <x v="37"/>
    <x v="139"/>
    <n v="1412.2012276607238"/>
    <n v="917.93079797947053"/>
    <n v="494.27042968125329"/>
    <s v="Robert Burnett"/>
    <s v="Arlington"/>
    <x v="6"/>
    <x v="1"/>
    <x v="0"/>
  </r>
  <r>
    <s v="STGR639006"/>
    <x v="1"/>
    <x v="1"/>
    <x v="95"/>
    <n v="63.9"/>
    <x v="37"/>
    <x v="140"/>
    <n v="951.6648833470872"/>
    <n v="618.58217417560672"/>
    <n v="333.08270917148047"/>
    <s v="Amy Boone"/>
    <s v="Alexandria"/>
    <x v="2"/>
    <x v="1"/>
    <x v="0"/>
  </r>
  <r>
    <s v="C956-RNA2EV"/>
    <x v="0"/>
    <x v="0"/>
    <x v="37"/>
    <n v="60"/>
    <x v="38"/>
    <x v="141"/>
    <n v="3789.7128554794967"/>
    <n v="2463.3133560616729"/>
    <n v="1326.3994994178238"/>
    <s v="Carl Nichols"/>
    <s v="Gaithersburg"/>
    <x v="0"/>
    <x v="0"/>
    <x v="0"/>
  </r>
  <r>
    <s v="STGR639008"/>
    <x v="1"/>
    <x v="1"/>
    <x v="96"/>
    <n v="63.9"/>
    <x v="38"/>
    <x v="142"/>
    <n v="3454.5998208428787"/>
    <n v="2245.4898835478712"/>
    <n v="1209.1099372950075"/>
    <s v="Shelia Stephenson"/>
    <s v="Baltimore"/>
    <x v="1"/>
    <x v="0"/>
    <x v="0"/>
  </r>
  <r>
    <s v="LG-M707-HM"/>
    <x v="2"/>
    <x v="0"/>
    <x v="97"/>
    <n v="60"/>
    <x v="38"/>
    <x v="143"/>
    <n v="3272.9755409273607"/>
    <n v="2127.4341016027847"/>
    <n v="1145.541439324576"/>
    <s v="Andrew Smith"/>
    <s v="Washington"/>
    <x v="4"/>
    <x v="2"/>
    <x v="0"/>
  </r>
  <r>
    <s v="STGR808009"/>
    <x v="1"/>
    <x v="1"/>
    <x v="8"/>
    <n v="80.8"/>
    <x v="38"/>
    <x v="144"/>
    <n v="1907.8490289272293"/>
    <n v="1240.1018688026991"/>
    <n v="667.74716012453018"/>
    <s v="Candice Armstrong"/>
    <s v="Washington"/>
    <x v="4"/>
    <x v="2"/>
    <x v="0"/>
  </r>
  <r>
    <s v="C930-15202MP"/>
    <x v="0"/>
    <x v="0"/>
    <x v="17"/>
    <n v="71"/>
    <x v="38"/>
    <x v="145"/>
    <n v="1867.645786443944"/>
    <n v="1213.9697611885636"/>
    <n v="653.67602525538041"/>
    <s v="Michelle Haley"/>
    <s v="Alexandria"/>
    <x v="2"/>
    <x v="1"/>
    <x v="0"/>
  </r>
  <r>
    <s v="LG-G103-HM"/>
    <x v="2"/>
    <x v="0"/>
    <x v="55"/>
    <n v="50"/>
    <x v="38"/>
    <x v="146"/>
    <n v="1190.679509917881"/>
    <n v="773.94168144662262"/>
    <n v="416.73782847125835"/>
    <s v="Donna Baker"/>
    <s v="Gaithersburg"/>
    <x v="0"/>
    <x v="0"/>
    <x v="0"/>
  </r>
  <r>
    <s v="MC-2X29909SS"/>
    <x v="3"/>
    <x v="0"/>
    <x v="98"/>
    <n v="60"/>
    <x v="38"/>
    <x v="147"/>
    <n v="934.38272479614295"/>
    <n v="607.3487711174929"/>
    <n v="327.03395367865005"/>
    <s v="Corey Hernandez"/>
    <s v="Alexandria"/>
    <x v="2"/>
    <x v="1"/>
    <x v="0"/>
  </r>
  <r>
    <s v="STGR808010"/>
    <x v="1"/>
    <x v="1"/>
    <x v="15"/>
    <n v="97.6"/>
    <x v="39"/>
    <x v="148"/>
    <n v="3786.252336184853"/>
    <n v="2461.0640185201546"/>
    <n v="1325.1883176646984"/>
    <s v="Karen Thompson"/>
    <s v="Arlington"/>
    <x v="6"/>
    <x v="1"/>
    <x v="0"/>
  </r>
  <r>
    <s v="STGR639009"/>
    <x v="1"/>
    <x v="1"/>
    <x v="48"/>
    <n v="63.9"/>
    <x v="39"/>
    <x v="149"/>
    <n v="3271.9586393958648"/>
    <n v="2126.7731156073123"/>
    <n v="1145.1855237885525"/>
    <s v="Dana Warren"/>
    <s v="Fairfax"/>
    <x v="3"/>
    <x v="1"/>
    <x v="0"/>
  </r>
  <r>
    <s v="MC-2X29911SS"/>
    <x v="3"/>
    <x v="0"/>
    <x v="7"/>
    <n v="60"/>
    <x v="39"/>
    <x v="150"/>
    <n v="2516.1869030721427"/>
    <n v="1635.5214869968929"/>
    <n v="880.66541607524982"/>
    <s v="Joe Bean"/>
    <s v="Baltimore"/>
    <x v="1"/>
    <x v="0"/>
    <x v="0"/>
  </r>
  <r>
    <s v="LG-M708-HM"/>
    <x v="2"/>
    <x v="0"/>
    <x v="40"/>
    <n v="60"/>
    <x v="39"/>
    <x v="151"/>
    <n v="2471.2073395148509"/>
    <n v="1606.284770684653"/>
    <n v="864.92256883019786"/>
    <s v="Leslie Gibson"/>
    <s v="Arlington"/>
    <x v="6"/>
    <x v="1"/>
    <x v="0"/>
  </r>
  <r>
    <s v="C930-15202MS"/>
    <x v="0"/>
    <x v="0"/>
    <x v="99"/>
    <n v="71"/>
    <x v="39"/>
    <x v="152"/>
    <n v="1632.348144108098"/>
    <n v="1061.0262936702638"/>
    <n v="571.3218504378342"/>
    <s v="Sarah Cervantes"/>
    <s v="Silver Spring"/>
    <x v="0"/>
    <x v="0"/>
    <x v="0"/>
  </r>
  <r>
    <s v="STGR639010"/>
    <x v="1"/>
    <x v="1"/>
    <x v="100"/>
    <n v="63.9"/>
    <x v="40"/>
    <x v="153"/>
    <n v="2944.097183889493"/>
    <n v="1913.6631695281706"/>
    <n v="1030.4340143613224"/>
    <s v="Daniel Construction"/>
    <s v="Baltimore"/>
    <x v="1"/>
    <x v="0"/>
    <x v="1"/>
  </r>
  <r>
    <s v="MC-2X29912SS"/>
    <x v="3"/>
    <x v="0"/>
    <x v="101"/>
    <n v="60"/>
    <x v="40"/>
    <x v="154"/>
    <n v="3903.324338314198"/>
    <n v="2537.1608199042289"/>
    <n v="1366.1635184099691"/>
    <s v="Kenneth Allen"/>
    <s v="Bethesda"/>
    <x v="0"/>
    <x v="0"/>
    <x v="0"/>
  </r>
  <r>
    <s v="C930-15202MT"/>
    <x v="0"/>
    <x v="0"/>
    <x v="6"/>
    <n v="60"/>
    <x v="40"/>
    <x v="155"/>
    <n v="3595.2721519815968"/>
    <n v="2336.9268987880382"/>
    <n v="1258.3452531935586"/>
    <s v="Kimberly Elliott"/>
    <s v="Washington"/>
    <x v="4"/>
    <x v="2"/>
    <x v="0"/>
  </r>
  <r>
    <s v="MC-2X2HD9913SS"/>
    <x v="3"/>
    <x v="0"/>
    <x v="102"/>
    <n v="60"/>
    <x v="41"/>
    <x v="156"/>
    <n v="3698.230888263784"/>
    <n v="2403.8500773714595"/>
    <n v="1294.3808108923245"/>
    <s v="Mark Hogan"/>
    <s v="Alexandria"/>
    <x v="2"/>
    <x v="1"/>
    <x v="0"/>
  </r>
  <r>
    <s v="STGR747001"/>
    <x v="1"/>
    <x v="1"/>
    <x v="11"/>
    <n v="74.7"/>
    <x v="41"/>
    <x v="157"/>
    <n v="3420.1220247812416"/>
    <n v="2223.0793161078072"/>
    <n v="1197.0427086734344"/>
    <s v="Donna Freeman"/>
    <s v="Alexandria"/>
    <x v="2"/>
    <x v="1"/>
    <x v="0"/>
  </r>
  <r>
    <s v="C956-RNA2CRL"/>
    <x v="0"/>
    <x v="0"/>
    <x v="0"/>
    <n v="71"/>
    <x v="41"/>
    <x v="158"/>
    <n v="1424.4370505971333"/>
    <n v="925.88408288813662"/>
    <n v="498.55296770899668"/>
    <s v="Penny Pope"/>
    <s v="Gaithersburg"/>
    <x v="0"/>
    <x v="0"/>
    <x v="0"/>
  </r>
  <r>
    <s v="C956-RNA2GQ"/>
    <x v="0"/>
    <x v="0"/>
    <x v="58"/>
    <n v="71"/>
    <x v="42"/>
    <x v="159"/>
    <n v="3500.2702203985541"/>
    <n v="2275.1756432590601"/>
    <n v="1225.094577139494"/>
    <s v="Stacey Wright"/>
    <s v="Washington"/>
    <x v="4"/>
    <x v="2"/>
    <x v="0"/>
  </r>
  <r>
    <s v="STGR747002"/>
    <x v="1"/>
    <x v="1"/>
    <x v="51"/>
    <n v="74.7"/>
    <x v="42"/>
    <x v="160"/>
    <n v="1418.0603073027262"/>
    <n v="921.7391997467721"/>
    <n v="496.32110755595409"/>
    <s v="Kaylee Carney"/>
    <s v="Bethesda"/>
    <x v="0"/>
    <x v="0"/>
    <x v="0"/>
  </r>
  <r>
    <s v="STGR539001"/>
    <x v="1"/>
    <x v="1"/>
    <x v="1"/>
    <n v="53.9"/>
    <x v="42"/>
    <x v="161"/>
    <n v="1154.0485127883326"/>
    <n v="750.1315333124162"/>
    <n v="403.91697947591638"/>
    <s v="Amy King"/>
    <s v="Bethesda"/>
    <x v="0"/>
    <x v="0"/>
    <x v="0"/>
  </r>
  <r>
    <s v="C956-RNA2SV"/>
    <x v="0"/>
    <x v="0"/>
    <x v="57"/>
    <n v="71"/>
    <x v="43"/>
    <x v="162"/>
    <n v="2304.3794203237776"/>
    <n v="1497.8466232104554"/>
    <n v="806.5327971133222"/>
    <s v="Jaime Macias"/>
    <s v="Silver Spring"/>
    <x v="0"/>
    <x v="0"/>
    <x v="0"/>
  </r>
  <r>
    <s v="LG-T002-HM"/>
    <x v="2"/>
    <x v="0"/>
    <x v="12"/>
    <n v="60"/>
    <x v="43"/>
    <x v="163"/>
    <n v="1514.2235797298463"/>
    <n v="984.24532682440008"/>
    <n v="529.9782529054462"/>
    <s v="Cindy Carney"/>
    <s v="Rockville"/>
    <x v="0"/>
    <x v="0"/>
    <x v="0"/>
  </r>
  <r>
    <s v="STGR747003"/>
    <x v="1"/>
    <x v="1"/>
    <x v="54"/>
    <n v="74.7"/>
    <x v="43"/>
    <x v="164"/>
    <n v="1442.6638494987758"/>
    <n v="937.73150217420425"/>
    <n v="504.93234732457154"/>
    <s v="David Daniels"/>
    <s v="Alexandria"/>
    <x v="2"/>
    <x v="1"/>
    <x v="0"/>
  </r>
  <r>
    <s v="LG-VE01-HM"/>
    <x v="2"/>
    <x v="0"/>
    <x v="75"/>
    <n v="50"/>
    <x v="44"/>
    <x v="165"/>
    <n v="2692.1150400187498"/>
    <n v="1749.8747760121873"/>
    <n v="942.24026400656248"/>
    <s v="Ms. Laura Nelson"/>
    <s v="Falls Church"/>
    <x v="5"/>
    <x v="1"/>
    <x v="0"/>
  </r>
  <r>
    <s v="C956-RNA2SX"/>
    <x v="0"/>
    <x v="0"/>
    <x v="62"/>
    <n v="71"/>
    <x v="44"/>
    <x v="166"/>
    <n v="2646.6780129990648"/>
    <n v="1720.3407084493922"/>
    <n v="926.33730454967258"/>
    <s v="Lori Le"/>
    <s v="Baltimore"/>
    <x v="1"/>
    <x v="0"/>
    <x v="0"/>
  </r>
  <r>
    <s v="STGR747004"/>
    <x v="1"/>
    <x v="1"/>
    <x v="64"/>
    <n v="74.7"/>
    <x v="44"/>
    <x v="167"/>
    <n v="1852.948013089356"/>
    <n v="1204.4162085080814"/>
    <n v="648.53180458127463"/>
    <s v="Michelle Olson"/>
    <s v="Arlington"/>
    <x v="6"/>
    <x v="1"/>
    <x v="0"/>
  </r>
  <r>
    <s v="LG-VW01-HM"/>
    <x v="2"/>
    <x v="0"/>
    <x v="47"/>
    <n v="60"/>
    <x v="45"/>
    <x v="168"/>
    <n v="3130.7941852752433"/>
    <n v="2035.0162204289081"/>
    <n v="1095.7779648463352"/>
    <s v="Carol Reyes"/>
    <s v="Silver Spring"/>
    <x v="0"/>
    <x v="0"/>
    <x v="0"/>
  </r>
  <r>
    <s v="STGR747005"/>
    <x v="1"/>
    <x v="1"/>
    <x v="67"/>
    <n v="74.7"/>
    <x v="45"/>
    <x v="169"/>
    <n v="2327.6524833156818"/>
    <n v="1512.9741141551933"/>
    <n v="814.6783691604885"/>
    <s v="Carrie Davidson"/>
    <s v="Silver Spring"/>
    <x v="0"/>
    <x v="0"/>
    <x v="0"/>
  </r>
  <r>
    <s v="C956-RNA2UX"/>
    <x v="0"/>
    <x v="0"/>
    <x v="28"/>
    <n v="71"/>
    <x v="45"/>
    <x v="170"/>
    <n v="2020.9826821275483"/>
    <n v="1313.6387433829063"/>
    <n v="707.34393874464195"/>
    <s v="Melissa Beard"/>
    <s v="Gaithersburg"/>
    <x v="0"/>
    <x v="0"/>
    <x v="0"/>
  </r>
  <r>
    <s v="LG-W001-HM"/>
    <x v="2"/>
    <x v="0"/>
    <x v="69"/>
    <n v="60"/>
    <x v="46"/>
    <x v="171"/>
    <n v="3891.5946385366142"/>
    <n v="2529.5365150487992"/>
    <n v="1362.058123487815"/>
    <s v="Ronald Palmer"/>
    <s v="Silver Spring"/>
    <x v="0"/>
    <x v="0"/>
    <x v="0"/>
  </r>
  <r>
    <s v="STGR747006"/>
    <x v="1"/>
    <x v="1"/>
    <x v="103"/>
    <n v="74.7"/>
    <x v="46"/>
    <x v="172"/>
    <n v="2315.5800008544002"/>
    <n v="1505.1270005553602"/>
    <n v="810.45300029904001"/>
    <s v="Amy Simmons"/>
    <s v="Bethesda"/>
    <x v="0"/>
    <x v="0"/>
    <x v="0"/>
  </r>
  <r>
    <s v="C956-RNA2WQ"/>
    <x v="0"/>
    <x v="0"/>
    <x v="41"/>
    <n v="71"/>
    <x v="46"/>
    <x v="173"/>
    <n v="910.05381691868774"/>
    <n v="591.53498099714704"/>
    <n v="318.5188359215407"/>
    <s v="Cesar Pena"/>
    <s v="Gaithersburg"/>
    <x v="0"/>
    <x v="0"/>
    <x v="0"/>
  </r>
  <r>
    <s v="STGR747008"/>
    <x v="1"/>
    <x v="1"/>
    <x v="72"/>
    <n v="74.7"/>
    <x v="47"/>
    <x v="174"/>
    <n v="4776.127121855925"/>
    <n v="3104.4826292063512"/>
    <n v="1671.6444926495737"/>
    <s v="Horn Group"/>
    <s v="Washington"/>
    <x v="4"/>
    <x v="2"/>
    <x v="1"/>
  </r>
  <r>
    <s v="LG-G127-HM"/>
    <x v="2"/>
    <x v="0"/>
    <x v="36"/>
    <n v="50"/>
    <x v="47"/>
    <x v="175"/>
    <n v="1702.5349640857542"/>
    <n v="1106.6477266557401"/>
    <n v="595.88723743001401"/>
    <s v="Jasmine Gray"/>
    <s v="Alexandria"/>
    <x v="2"/>
    <x v="1"/>
    <x v="0"/>
  </r>
  <r>
    <s v="LX-L001-HM"/>
    <x v="2"/>
    <x v="0"/>
    <x v="104"/>
    <n v="60"/>
    <x v="47"/>
    <x v="176"/>
    <n v="1070.7550671184965"/>
    <n v="695.99079362702275"/>
    <n v="374.76427349147377"/>
    <s v="Tracy Church"/>
    <s v="Rockville"/>
    <x v="0"/>
    <x v="0"/>
    <x v="0"/>
  </r>
  <r>
    <s v="STGR747009"/>
    <x v="1"/>
    <x v="1"/>
    <x v="3"/>
    <n v="74.7"/>
    <x v="48"/>
    <x v="177"/>
    <n v="4566.5563833451915"/>
    <n v="2968.2616491743747"/>
    <n v="1598.2947341708168"/>
    <s v="Jason Hines"/>
    <s v="Falls Church"/>
    <x v="5"/>
    <x v="1"/>
    <x v="0"/>
  </r>
  <r>
    <s v="LX-M607-HM"/>
    <x v="2"/>
    <x v="0"/>
    <x v="35"/>
    <n v="60"/>
    <x v="48"/>
    <x v="178"/>
    <n v="1851.1186774729913"/>
    <n v="1203.2271403574443"/>
    <n v="647.89153711554695"/>
    <s v="Angela Kaufman"/>
    <s v="Baltimore"/>
    <x v="1"/>
    <x v="0"/>
    <x v="0"/>
  </r>
  <r>
    <s v="LG-G17-HM"/>
    <x v="2"/>
    <x v="0"/>
    <x v="105"/>
    <n v="50"/>
    <x v="48"/>
    <x v="179"/>
    <n v="1820.2131412339011"/>
    <n v="1183.1385418020357"/>
    <n v="637.07459943186541"/>
    <s v="Courtney Huynh"/>
    <s v="Arlington"/>
    <x v="6"/>
    <x v="1"/>
    <x v="0"/>
  </r>
  <r>
    <s v="LG-G50-HM"/>
    <x v="2"/>
    <x v="0"/>
    <x v="78"/>
    <n v="50"/>
    <x v="49"/>
    <x v="180"/>
    <n v="2052.9749183526801"/>
    <n v="1334.4336969292422"/>
    <n v="718.54122142343795"/>
    <s v="Johnson Construction"/>
    <s v="Washington"/>
    <x v="4"/>
    <x v="2"/>
    <x v="1"/>
  </r>
  <r>
    <s v="LX-M701-HM"/>
    <x v="2"/>
    <x v="0"/>
    <x v="106"/>
    <n v="60"/>
    <x v="49"/>
    <x v="181"/>
    <n v="3448.8227075161235"/>
    <n v="2241.7347598854803"/>
    <n v="1207.0879476306432"/>
    <s v="Wendy Perry"/>
    <s v="Fairfax"/>
    <x v="3"/>
    <x v="1"/>
    <x v="0"/>
  </r>
  <r>
    <s v="STGR747010"/>
    <x v="1"/>
    <x v="1"/>
    <x v="107"/>
    <n v="74.7"/>
    <x v="49"/>
    <x v="182"/>
    <n v="1737.502923270257"/>
    <n v="1129.3769001256671"/>
    <n v="608.12602314458991"/>
    <s v="Melissa Price"/>
    <s v="Bethesda"/>
    <x v="0"/>
    <x v="0"/>
    <x v="0"/>
  </r>
  <r>
    <s v="LG-G714-HM"/>
    <x v="2"/>
    <x v="0"/>
    <x v="108"/>
    <n v="60"/>
    <x v="50"/>
    <x v="183"/>
    <n v="2818.8896550531476"/>
    <n v="1832.2782757845459"/>
    <n v="986.6113792686017"/>
    <s v="Karen George"/>
    <s v="Washington"/>
    <x v="4"/>
    <x v="2"/>
    <x v="0"/>
  </r>
  <r>
    <s v="STGR747011"/>
    <x v="1"/>
    <x v="1"/>
    <x v="27"/>
    <n v="74.7"/>
    <x v="50"/>
    <x v="184"/>
    <n v="1842.3499305466878"/>
    <n v="1197.5274548553471"/>
    <n v="644.82247569134074"/>
    <s v="Lisa Brady"/>
    <s v="Silver Spring"/>
    <x v="0"/>
    <x v="0"/>
    <x v="0"/>
  </r>
  <r>
    <s v=" C930-15202S"/>
    <x v="0"/>
    <x v="0"/>
    <x v="46"/>
    <n v="60"/>
    <x v="51"/>
    <x v="185"/>
    <n v="4882.8947339887945"/>
    <n v="3173.8815770927167"/>
    <n v="1709.0131568960778"/>
    <s v="Bell Group"/>
    <s v="Fairfax"/>
    <x v="3"/>
    <x v="1"/>
    <x v="1"/>
  </r>
  <r>
    <s v="STGR808002"/>
    <x v="1"/>
    <x v="1"/>
    <x v="91"/>
    <n v="80.8"/>
    <x v="51"/>
    <x v="186"/>
    <n v="4226.0130883507318"/>
    <n v="2746.9085074279756"/>
    <n v="1479.1045809227562"/>
    <s v="Paul Hill"/>
    <s v="Fairfax"/>
    <x v="3"/>
    <x v="1"/>
    <x v="0"/>
  </r>
  <r>
    <s v="LG-M501-HM"/>
    <x v="2"/>
    <x v="0"/>
    <x v="33"/>
    <n v="60"/>
    <x v="51"/>
    <x v="187"/>
    <n v="3788.3132932363073"/>
    <n v="2462.4036406035998"/>
    <n v="1325.9096526327075"/>
    <s v="David Campbell"/>
    <s v="Rockville"/>
    <x v="0"/>
    <x v="0"/>
    <x v="0"/>
  </r>
  <r>
    <s v="STGR808003"/>
    <x v="1"/>
    <x v="1"/>
    <x v="70"/>
    <n v="80.8"/>
    <x v="52"/>
    <x v="188"/>
    <n v="6287.0234805857099"/>
    <n v="4086.5652623807114"/>
    <n v="2200.4582182049985"/>
    <s v="Mccormick Construction"/>
    <s v="Gaithersburg"/>
    <x v="0"/>
    <x v="0"/>
    <x v="1"/>
  </r>
  <r>
    <s v="STGR808001"/>
    <x v="1"/>
    <x v="1"/>
    <x v="89"/>
    <n v="80.8"/>
    <x v="52"/>
    <x v="189"/>
    <n v="2925.2002571147545"/>
    <n v="1901.3801671245906"/>
    <n v="1023.820089990164"/>
    <s v="Smith Construction"/>
    <s v="Silver Spring"/>
    <x v="0"/>
    <x v="0"/>
    <x v="1"/>
  </r>
  <r>
    <s v="C956-RNA2SX"/>
    <x v="0"/>
    <x v="0"/>
    <x v="62"/>
    <n v="71"/>
    <x v="52"/>
    <x v="190"/>
    <n v="5342.2231585562749"/>
    <n v="3472.4450530615786"/>
    <n v="1869.7781054946963"/>
    <s v="Kara Quinn"/>
    <s v="Alexandria"/>
    <x v="2"/>
    <x v="1"/>
    <x v="0"/>
  </r>
  <r>
    <s v="LG-M502-HM"/>
    <x v="2"/>
    <x v="0"/>
    <x v="16"/>
    <n v="60"/>
    <x v="52"/>
    <x v="191"/>
    <n v="280.86417992288159"/>
    <n v="182.56171694987304"/>
    <n v="98.302462973008545"/>
    <s v="Abigail Roberts"/>
    <s v="Silver Spring"/>
    <x v="0"/>
    <x v="0"/>
    <x v="0"/>
  </r>
  <r>
    <s v="C956-RNA2UX"/>
    <x v="0"/>
    <x v="0"/>
    <x v="28"/>
    <n v="71"/>
    <x v="53"/>
    <x v="192"/>
    <n v="4482.8121461773462"/>
    <n v="2913.8278950152753"/>
    <n v="1568.9842511620709"/>
    <s v="Dr. Darlene Martin DVM"/>
    <s v="Silver Spring"/>
    <x v="0"/>
    <x v="0"/>
    <x v="0"/>
  </r>
  <r>
    <s v="LG-M601-HM"/>
    <x v="2"/>
    <x v="0"/>
    <x v="9"/>
    <n v="60"/>
    <x v="53"/>
    <x v="193"/>
    <n v="2118.2948896965395"/>
    <n v="1376.8916783027507"/>
    <n v="741.40321139378875"/>
    <s v="Paul Warner"/>
    <s v="Arlington"/>
    <x v="6"/>
    <x v="1"/>
    <x v="0"/>
  </r>
  <r>
    <s v="STGR747014"/>
    <x v="1"/>
    <x v="1"/>
    <x v="83"/>
    <n v="74.7"/>
    <x v="53"/>
    <x v="194"/>
    <n v="642.67839370707259"/>
    <n v="417.74095590959718"/>
    <n v="224.93743779747541"/>
    <s v="Jessica Brown"/>
    <s v="Washington"/>
    <x v="4"/>
    <x v="2"/>
    <x v="0"/>
  </r>
  <r>
    <s v="STGR808005"/>
    <x v="1"/>
    <x v="1"/>
    <x v="19"/>
    <n v="80.8"/>
    <x v="53"/>
    <x v="195"/>
    <n v="523.66176996738159"/>
    <n v="340.38015047879804"/>
    <n v="183.28161948858354"/>
    <s v="Robin Dixon"/>
    <s v="Rockville"/>
    <x v="0"/>
    <x v="0"/>
    <x v="0"/>
  </r>
  <r>
    <s v="C930-05202WN"/>
    <x v="0"/>
    <x v="0"/>
    <x v="25"/>
    <n v="50"/>
    <x v="54"/>
    <x v="196"/>
    <n v="3873.6708964281256"/>
    <n v="2517.8860826782816"/>
    <n v="1355.784813749844"/>
    <s v="Michael Bowen"/>
    <s v="Silver Spring"/>
    <x v="0"/>
    <x v="0"/>
    <x v="0"/>
  </r>
  <r>
    <s v="LG-M603-HM"/>
    <x v="2"/>
    <x v="0"/>
    <x v="109"/>
    <n v="60"/>
    <x v="54"/>
    <x v="197"/>
    <n v="3690.5440488724812"/>
    <n v="2398.8536317671128"/>
    <n v="1291.6904171053684"/>
    <s v="Deborah Sanford"/>
    <s v="Arlington"/>
    <x v="6"/>
    <x v="1"/>
    <x v="0"/>
  </r>
  <r>
    <s v="STGR808006"/>
    <x v="1"/>
    <x v="1"/>
    <x v="93"/>
    <n v="80.8"/>
    <x v="54"/>
    <x v="198"/>
    <n v="2372.152105299866"/>
    <n v="1541.898868444913"/>
    <n v="830.253236854953"/>
    <s v="Christine Fry"/>
    <s v="Baltimore"/>
    <x v="1"/>
    <x v="0"/>
    <x v="0"/>
  </r>
  <r>
    <s v="STGR747013"/>
    <x v="1"/>
    <x v="1"/>
    <x v="110"/>
    <n v="74.7"/>
    <x v="54"/>
    <x v="199"/>
    <n v="819.21818030142708"/>
    <n v="532.49181719592764"/>
    <n v="286.72636310549944"/>
    <s v="Amber Reese"/>
    <s v="Alexandria"/>
    <x v="2"/>
    <x v="1"/>
    <x v="0"/>
  </r>
  <r>
    <s v="STGR808007"/>
    <x v="1"/>
    <x v="1"/>
    <x v="77"/>
    <n v="80.8"/>
    <x v="55"/>
    <x v="200"/>
    <n v="6280.3119609730866"/>
    <n v="4082.2027746325066"/>
    <n v="2198.10918634058"/>
    <s v="Brown Construction"/>
    <s v="Silver Spring"/>
    <x v="0"/>
    <x v="0"/>
    <x v="1"/>
  </r>
  <r>
    <s v="LG-M611-HM"/>
    <x v="2"/>
    <x v="0"/>
    <x v="30"/>
    <n v="60"/>
    <x v="55"/>
    <x v="201"/>
    <n v="4553.9442271128419"/>
    <n v="2960.0637476233474"/>
    <n v="1593.8804794894945"/>
    <s v="Elijah Castillo"/>
    <s v="Fairfax"/>
    <x v="3"/>
    <x v="1"/>
    <x v="0"/>
  </r>
  <r>
    <s v="C956-RNA2WQ"/>
    <x v="0"/>
    <x v="0"/>
    <x v="41"/>
    <n v="71"/>
    <x v="55"/>
    <x v="202"/>
    <n v="1434.6770305430641"/>
    <n v="932.54006985299168"/>
    <n v="502.13696069007244"/>
    <s v="Micheal Thomas"/>
    <s v="Baltimore"/>
    <x v="1"/>
    <x v="0"/>
    <x v="0"/>
  </r>
  <r>
    <s v="STGR747012"/>
    <x v="1"/>
    <x v="1"/>
    <x v="88"/>
    <n v="74.7"/>
    <x v="55"/>
    <x v="203"/>
    <n v="429.68603566695441"/>
    <n v="279.29592318352036"/>
    <n v="150.39011248343405"/>
    <s v="Anthony Haley"/>
    <s v="Silver Spring"/>
    <x v="0"/>
    <x v="0"/>
    <x v="0"/>
  </r>
  <r>
    <s v="STGR747011"/>
    <x v="1"/>
    <x v="1"/>
    <x v="27"/>
    <n v="74.7"/>
    <x v="56"/>
    <x v="204"/>
    <n v="5880.3226041211774"/>
    <n v="3822.2096926787654"/>
    <n v="2058.112911442412"/>
    <s v="Pierce Group"/>
    <s v="Silver Spring"/>
    <x v="0"/>
    <x v="0"/>
    <x v="1"/>
  </r>
  <r>
    <s v="STGR808008"/>
    <x v="1"/>
    <x v="1"/>
    <x v="74"/>
    <n v="80.8"/>
    <x v="56"/>
    <x v="205"/>
    <n v="2812.2434393988219"/>
    <n v="1827.9582356092344"/>
    <n v="984.28520378958751"/>
    <s v="Julie Carrillo"/>
    <s v="Arlington"/>
    <x v="6"/>
    <x v="1"/>
    <x v="0"/>
  </r>
  <r>
    <s v="LG-M612-HM"/>
    <x v="2"/>
    <x v="0"/>
    <x v="24"/>
    <n v="60"/>
    <x v="56"/>
    <x v="206"/>
    <n v="2527.7555615401543"/>
    <n v="1643.0411150011003"/>
    <n v="884.71444653905405"/>
    <s v="Stephen Herring"/>
    <s v="Washington"/>
    <x v="4"/>
    <x v="2"/>
    <x v="0"/>
  </r>
  <r>
    <s v="C930-15202MT"/>
    <x v="0"/>
    <x v="0"/>
    <x v="6"/>
    <n v="60"/>
    <x v="56"/>
    <x v="207"/>
    <n v="1064.6179150191444"/>
    <n v="692.0016447624439"/>
    <n v="372.61627025670055"/>
    <s v="Wendy Martinez"/>
    <s v="Bethesda"/>
    <x v="0"/>
    <x v="0"/>
    <x v="0"/>
  </r>
  <r>
    <s v="STGR808009"/>
    <x v="1"/>
    <x v="1"/>
    <x v="8"/>
    <n v="80.8"/>
    <x v="57"/>
    <x v="208"/>
    <n v="5828.8657508738443"/>
    <n v="3788.7627380679987"/>
    <n v="2040.1030128058455"/>
    <s v="Alvarez Group"/>
    <s v="Rockville"/>
    <x v="0"/>
    <x v="0"/>
    <x v="1"/>
  </r>
  <r>
    <s v="STGR747010"/>
    <x v="1"/>
    <x v="1"/>
    <x v="107"/>
    <n v="74.7"/>
    <x v="57"/>
    <x v="209"/>
    <n v="6228.5385864191876"/>
    <n v="4048.5500811724719"/>
    <n v="2179.9885052467157"/>
    <s v="Anderson Contracting"/>
    <s v="Rockville"/>
    <x v="0"/>
    <x v="0"/>
    <x v="1"/>
  </r>
  <r>
    <s v="LG-M614-HM"/>
    <x v="2"/>
    <x v="0"/>
    <x v="43"/>
    <n v="60"/>
    <x v="57"/>
    <x v="210"/>
    <n v="3665.68163565538"/>
    <n v="2382.6930631759969"/>
    <n v="1282.988572479383"/>
    <s v="Stephanie Gutierrez"/>
    <s v="Silver Spring"/>
    <x v="0"/>
    <x v="0"/>
    <x v="0"/>
  </r>
  <r>
    <s v="CHD904-1504TO"/>
    <x v="0"/>
    <x v="0"/>
    <x v="39"/>
    <n v="71"/>
    <x v="57"/>
    <x v="211"/>
    <n v="1112.0004241173558"/>
    <n v="722.80027567628133"/>
    <n v="389.20014844107448"/>
    <s v="Christine Fernandez"/>
    <s v="Fairfax"/>
    <x v="3"/>
    <x v="1"/>
    <x v="0"/>
  </r>
  <r>
    <s v="STGR808010"/>
    <x v="1"/>
    <x v="1"/>
    <x v="15"/>
    <n v="97.6"/>
    <x v="58"/>
    <x v="212"/>
    <n v="6234.7416373455953"/>
    <n v="4052.5820642746371"/>
    <n v="2182.1595730709582"/>
    <s v="Melendez Development"/>
    <s v="Washington"/>
    <x v="4"/>
    <x v="2"/>
    <x v="1"/>
  </r>
  <r>
    <s v="STGR747009"/>
    <x v="1"/>
    <x v="1"/>
    <x v="3"/>
    <n v="74.7"/>
    <x v="58"/>
    <x v="213"/>
    <n v="5237.5508083914092"/>
    <n v="3404.408025454416"/>
    <n v="1833.1427829369932"/>
    <s v="Matthew Alvarez"/>
    <s v="Washington"/>
    <x v="4"/>
    <x v="2"/>
    <x v="0"/>
  </r>
  <r>
    <s v="C930-15202MV"/>
    <x v="0"/>
    <x v="0"/>
    <x v="50"/>
    <n v="71"/>
    <x v="58"/>
    <x v="214"/>
    <n v="1318.4516266540754"/>
    <n v="856.99355732514903"/>
    <n v="461.4580693289264"/>
    <s v="Jim Webb"/>
    <s v="Silver Spring"/>
    <x v="0"/>
    <x v="0"/>
    <x v="0"/>
  </r>
  <r>
    <s v="LG-M707-HM"/>
    <x v="2"/>
    <x v="0"/>
    <x v="97"/>
    <n v="60"/>
    <x v="58"/>
    <x v="215"/>
    <n v="577.2870177594059"/>
    <n v="375.23656154361385"/>
    <n v="202.05045621579205"/>
    <s v="Christopher Morales"/>
    <s v="Falls Church"/>
    <x v="5"/>
    <x v="1"/>
    <x v="0"/>
  </r>
  <r>
    <s v="C930-15202RC"/>
    <x v="0"/>
    <x v="0"/>
    <x v="20"/>
    <n v="71"/>
    <x v="59"/>
    <x v="216"/>
    <n v="5661.745771669488"/>
    <n v="3680.1347515851671"/>
    <n v="1981.6110200843209"/>
    <s v="Dr. Deborah Sanchez"/>
    <s v="Washington"/>
    <x v="4"/>
    <x v="2"/>
    <x v="0"/>
  </r>
  <r>
    <s v="LG-S06-HM"/>
    <x v="2"/>
    <x v="0"/>
    <x v="84"/>
    <n v="50"/>
    <x v="59"/>
    <x v="217"/>
    <n v="3945.5951210226935"/>
    <n v="2564.6368286647507"/>
    <n v="1380.9582923579428"/>
    <s v="Logan Allen"/>
    <s v="Rockville"/>
    <x v="0"/>
    <x v="0"/>
    <x v="0"/>
  </r>
  <r>
    <s v="STGR747007"/>
    <x v="1"/>
    <x v="1"/>
    <x v="21"/>
    <n v="74.7"/>
    <x v="59"/>
    <x v="218"/>
    <n v="1321.7916604277882"/>
    <n v="859.16457927806232"/>
    <n v="462.62708114972588"/>
    <s v="Nicholas Hickman"/>
    <s v="Falls Church"/>
    <x v="5"/>
    <x v="1"/>
    <x v="0"/>
  </r>
  <r>
    <s v="STGR747006"/>
    <x v="1"/>
    <x v="1"/>
    <x v="103"/>
    <n v="74.7"/>
    <x v="60"/>
    <x v="219"/>
    <n v="1580.6946480749207"/>
    <n v="1027.4515212486986"/>
    <n v="553.24312682622212"/>
    <s v="Tate Development"/>
    <s v="Alexandria"/>
    <x v="2"/>
    <x v="1"/>
    <x v="1"/>
  </r>
  <r>
    <s v="LG-T001-HM"/>
    <x v="2"/>
    <x v="0"/>
    <x v="22"/>
    <n v="60"/>
    <x v="60"/>
    <x v="220"/>
    <n v="2480.7192026570297"/>
    <n v="1612.4674817270693"/>
    <n v="868.25172092996036"/>
    <s v="Sarah Woods"/>
    <s v="Bethesda"/>
    <x v="0"/>
    <x v="0"/>
    <x v="0"/>
  </r>
  <r>
    <s v="LG-G05-HM"/>
    <x v="2"/>
    <x v="0"/>
    <x v="38"/>
    <n v="45"/>
    <x v="60"/>
    <x v="221"/>
    <n v="582.06482591212898"/>
    <n v="378.34213684288386"/>
    <n v="203.72268906924512"/>
    <s v="Lisa Cherry"/>
    <s v="Washington"/>
    <x v="4"/>
    <x v="2"/>
    <x v="0"/>
  </r>
  <r>
    <s v="STGR747005"/>
    <x v="1"/>
    <x v="1"/>
    <x v="67"/>
    <n v="74.7"/>
    <x v="61"/>
    <x v="222"/>
    <n v="5394.2435611872943"/>
    <n v="3506.2583147717414"/>
    <n v="1887.9852464155529"/>
    <s v="Caleb Simon"/>
    <s v="Baltimore"/>
    <x v="1"/>
    <x v="0"/>
    <x v="0"/>
  </r>
  <r>
    <s v="C930-15202TO"/>
    <x v="0"/>
    <x v="0"/>
    <x v="76"/>
    <n v="71"/>
    <x v="61"/>
    <x v="223"/>
    <n v="4217.514972626107"/>
    <n v="2741.3847322069696"/>
    <n v="1476.1302404191374"/>
    <s v="Andrea Diaz"/>
    <s v="Bethesda"/>
    <x v="0"/>
    <x v="0"/>
    <x v="0"/>
  </r>
  <r>
    <s v="LG-W001-HM"/>
    <x v="2"/>
    <x v="0"/>
    <x v="69"/>
    <n v="60"/>
    <x v="61"/>
    <x v="224"/>
    <n v="2417.2466107344471"/>
    <n v="1571.2102969773907"/>
    <n v="846.0363137570564"/>
    <s v="David Skinner"/>
    <s v="Falls Church"/>
    <x v="5"/>
    <x v="1"/>
    <x v="0"/>
  </r>
  <r>
    <s v="LG-G103-HM"/>
    <x v="2"/>
    <x v="0"/>
    <x v="55"/>
    <n v="50"/>
    <x v="62"/>
    <x v="225"/>
    <n v="4215.9831187817763"/>
    <n v="2740.3890272081549"/>
    <n v="1475.5940915736214"/>
    <s v="Martha Reed"/>
    <s v="Rockville"/>
    <x v="0"/>
    <x v="0"/>
    <x v="0"/>
  </r>
  <r>
    <s v="LG-W003-HM"/>
    <x v="2"/>
    <x v="0"/>
    <x v="111"/>
    <n v="50"/>
    <x v="62"/>
    <x v="226"/>
    <n v="3559.8570577005298"/>
    <n v="2313.9070875053444"/>
    <n v="1245.9499701951854"/>
    <s v="William Velazquez"/>
    <s v="Silver Spring"/>
    <x v="0"/>
    <x v="0"/>
    <x v="0"/>
  </r>
  <r>
    <s v="STGR747004"/>
    <x v="1"/>
    <x v="1"/>
    <x v="64"/>
    <n v="74.7"/>
    <x v="62"/>
    <x v="227"/>
    <n v="1643.3012643644176"/>
    <n v="1068.1458218368716"/>
    <n v="575.15544252754603"/>
    <s v="Kyle Sullivan"/>
    <s v="Baltimore"/>
    <x v="1"/>
    <x v="0"/>
    <x v="0"/>
  </r>
  <r>
    <s v="LX-L001-HM"/>
    <x v="2"/>
    <x v="0"/>
    <x v="104"/>
    <n v="60"/>
    <x v="63"/>
    <x v="228"/>
    <n v="4882.9129932627184"/>
    <n v="3173.8934456207671"/>
    <n v="1709.0195476419512"/>
    <s v="Hernandez Group"/>
    <s v="Alexandria"/>
    <x v="2"/>
    <x v="1"/>
    <x v="1"/>
  </r>
  <r>
    <s v="STGR639010"/>
    <x v="1"/>
    <x v="1"/>
    <x v="100"/>
    <n v="63.9"/>
    <x v="63"/>
    <x v="229"/>
    <n v="3108.2457402526525"/>
    <n v="2020.3597311642243"/>
    <n v="1087.8860090884282"/>
    <s v="Erica Shepherd"/>
    <s v="Fairfax"/>
    <x v="3"/>
    <x v="1"/>
    <x v="0"/>
  </r>
  <r>
    <s v="C956-RNA2ARG"/>
    <x v="0"/>
    <x v="0"/>
    <x v="18"/>
    <n v="60"/>
    <x v="63"/>
    <x v="230"/>
    <n v="1410.1599409243047"/>
    <n v="916.60396160079813"/>
    <n v="493.55597932350656"/>
    <s v="Lisa Hayes"/>
    <s v="Rockville"/>
    <x v="0"/>
    <x v="0"/>
    <x v="0"/>
  </r>
  <r>
    <s v="LX-M607-HM"/>
    <x v="2"/>
    <x v="0"/>
    <x v="35"/>
    <n v="60"/>
    <x v="64"/>
    <x v="231"/>
    <n v="3968.2791594222435"/>
    <n v="2579.3814536244586"/>
    <n v="1388.897705797785"/>
    <s v="Dr. Sarah Alvarez"/>
    <s v="Bethesda"/>
    <x v="0"/>
    <x v="0"/>
    <x v="0"/>
  </r>
  <r>
    <s v="STGR639009"/>
    <x v="1"/>
    <x v="1"/>
    <x v="48"/>
    <n v="63.9"/>
    <x v="64"/>
    <x v="232"/>
    <n v="2743.4718865719587"/>
    <n v="1783.2567262717732"/>
    <n v="960.21516030018552"/>
    <s v="Paul Lane"/>
    <s v="Gaithersburg"/>
    <x v="0"/>
    <x v="0"/>
    <x v="0"/>
  </r>
  <r>
    <s v="LG-G127-HM"/>
    <x v="2"/>
    <x v="0"/>
    <x v="36"/>
    <n v="50"/>
    <x v="64"/>
    <x v="233"/>
    <n v="2595.0668972724325"/>
    <n v="1686.7934832270812"/>
    <n v="908.27341404535127"/>
    <s v="Sheri Foster"/>
    <s v="Rockville"/>
    <x v="0"/>
    <x v="0"/>
    <x v="0"/>
  </r>
  <r>
    <s v="STGR639007"/>
    <x v="1"/>
    <x v="1"/>
    <x v="68"/>
    <n v="63.9"/>
    <x v="65"/>
    <x v="234"/>
    <n v="2064.9937279598016"/>
    <n v="1342.245923173871"/>
    <n v="722.74780478593061"/>
    <s v="Smith Construction"/>
    <s v="Alexandria"/>
    <x v="2"/>
    <x v="1"/>
    <x v="1"/>
  </r>
  <r>
    <s v="LG-G17-HM"/>
    <x v="2"/>
    <x v="0"/>
    <x v="105"/>
    <n v="50"/>
    <x v="65"/>
    <x v="235"/>
    <n v="1309.9087836888441"/>
    <n v="851.44070939774872"/>
    <n v="458.46807429109538"/>
    <s v="George Fitzpatrick"/>
    <s v="Silver Spring"/>
    <x v="0"/>
    <x v="0"/>
    <x v="0"/>
  </r>
  <r>
    <s v="LX-M802-HM"/>
    <x v="2"/>
    <x v="0"/>
    <x v="71"/>
    <n v="64"/>
    <x v="65"/>
    <x v="236"/>
    <n v="787.98877544975608"/>
    <n v="512.19270404234146"/>
    <n v="275.79607140741462"/>
    <s v="Ashley Mosley"/>
    <s v="Washington"/>
    <x v="4"/>
    <x v="2"/>
    <x v="0"/>
  </r>
  <r>
    <s v="STGR639006"/>
    <x v="1"/>
    <x v="1"/>
    <x v="95"/>
    <n v="63.9"/>
    <x v="66"/>
    <x v="237"/>
    <n v="4160.826519026652"/>
    <n v="2704.537237367324"/>
    <n v="1456.289281659328"/>
    <s v="Mark Walton"/>
    <s v="Baltimore"/>
    <x v="1"/>
    <x v="0"/>
    <x v="0"/>
  </r>
  <r>
    <s v="C956-RNA2CRL"/>
    <x v="0"/>
    <x v="0"/>
    <x v="0"/>
    <n v="71"/>
    <x v="66"/>
    <x v="238"/>
    <n v="3685.8644213939406"/>
    <n v="2395.8118739060615"/>
    <n v="1290.0525474878791"/>
    <s v="Jaime Boyd"/>
    <s v="Arlington"/>
    <x v="6"/>
    <x v="1"/>
    <x v="0"/>
  </r>
  <r>
    <s v="MC-2X21573MG"/>
    <x v="3"/>
    <x v="0"/>
    <x v="42"/>
    <n v="50"/>
    <x v="66"/>
    <x v="239"/>
    <n v="501.29115890860857"/>
    <n v="325.83925329059559"/>
    <n v="175.45190561801297"/>
    <s v="Kathy Valenzuela"/>
    <s v="Bethesda"/>
    <x v="0"/>
    <x v="0"/>
    <x v="0"/>
  </r>
  <r>
    <s v="STGR639005"/>
    <x v="1"/>
    <x v="1"/>
    <x v="32"/>
    <n v="63.9"/>
    <x v="67"/>
    <x v="240"/>
    <n v="1250.6982275214759"/>
    <n v="812.95384788895933"/>
    <n v="437.7443796325166"/>
    <s v="Peck Builders"/>
    <s v="Baltimore"/>
    <x v="1"/>
    <x v="0"/>
    <x v="1"/>
  </r>
  <r>
    <s v="MC-2X29237SS"/>
    <x v="3"/>
    <x v="0"/>
    <x v="34"/>
    <n v="54"/>
    <x v="67"/>
    <x v="241"/>
    <n v="4134.0103932431848"/>
    <n v="2687.1067556080702"/>
    <n v="1446.9036376351146"/>
    <s v="Gregory Hansen"/>
    <s v="Fairfax"/>
    <x v="3"/>
    <x v="1"/>
    <x v="0"/>
  </r>
  <r>
    <s v="LG-G50-HM"/>
    <x v="2"/>
    <x v="0"/>
    <x v="78"/>
    <n v="50"/>
    <x v="67"/>
    <x v="242"/>
    <n v="3684.9818274739428"/>
    <n v="2395.2381878580627"/>
    <n v="1289.7436396158801"/>
    <s v="Aaron Lopez"/>
    <s v="Silver Spring"/>
    <x v="0"/>
    <x v="0"/>
    <x v="0"/>
  </r>
  <r>
    <s v="MC-2X29253CM"/>
    <x v="3"/>
    <x v="0"/>
    <x v="94"/>
    <n v="60"/>
    <x v="68"/>
    <x v="243"/>
    <n v="4009.5654979062811"/>
    <n v="2606.2175736390827"/>
    <n v="1403.3479242671983"/>
    <s v="Emily Escobar"/>
    <s v="Rockville"/>
    <x v="0"/>
    <x v="0"/>
    <x v="0"/>
  </r>
  <r>
    <s v="C956-RNA2EV"/>
    <x v="0"/>
    <x v="0"/>
    <x v="37"/>
    <n v="60"/>
    <x v="68"/>
    <x v="244"/>
    <n v="3799.0278435102296"/>
    <n v="2469.3680982816495"/>
    <n v="1329.6597452285801"/>
    <s v="Laura Martin"/>
    <s v="Alexandria"/>
    <x v="2"/>
    <x v="1"/>
    <x v="0"/>
  </r>
  <r>
    <s v="STGR639004"/>
    <x v="1"/>
    <x v="1"/>
    <x v="10"/>
    <n v="63.9"/>
    <x v="68"/>
    <x v="245"/>
    <n v="2826.415252447714"/>
    <n v="1837.1699140910141"/>
    <n v="989.2453383566999"/>
    <s v="James Jones"/>
    <s v="Alexandria"/>
    <x v="2"/>
    <x v="1"/>
    <x v="0"/>
  </r>
  <r>
    <s v="LG-G714-HM"/>
    <x v="2"/>
    <x v="0"/>
    <x v="108"/>
    <n v="60"/>
    <x v="69"/>
    <x v="246"/>
    <n v="4641.7810646865228"/>
    <n v="3017.1576920462398"/>
    <n v="1624.6233726402829"/>
    <s v="Angel Clark"/>
    <s v="Falls Church"/>
    <x v="5"/>
    <x v="1"/>
    <x v="0"/>
  </r>
  <r>
    <s v="MC-2X29909SS"/>
    <x v="3"/>
    <x v="0"/>
    <x v="98"/>
    <n v="60"/>
    <x v="69"/>
    <x v="247"/>
    <n v="3387.6002970085519"/>
    <n v="2201.9401930555587"/>
    <n v="1185.6601039529933"/>
    <s v="Jerome Murray"/>
    <s v="Rockville"/>
    <x v="0"/>
    <x v="0"/>
    <x v="0"/>
  </r>
  <r>
    <s v="STGR639003"/>
    <x v="1"/>
    <x v="1"/>
    <x v="60"/>
    <n v="63.9"/>
    <x v="69"/>
    <x v="248"/>
    <n v="1868.3117472106931"/>
    <n v="1214.4026356869506"/>
    <n v="653.90911152374247"/>
    <s v="Taylor Giles"/>
    <s v="Alexandria"/>
    <x v="2"/>
    <x v="1"/>
    <x v="0"/>
  </r>
  <r>
    <s v="STGR639002"/>
    <x v="1"/>
    <x v="1"/>
    <x v="56"/>
    <n v="63.9"/>
    <x v="70"/>
    <x v="249"/>
    <n v="5012.1307413279264"/>
    <n v="3257.8849818631525"/>
    <n v="1754.245759464774"/>
    <s v="Brown Development"/>
    <s v="Alexandria"/>
    <x v="2"/>
    <x v="1"/>
    <x v="1"/>
  </r>
  <r>
    <s v="MC-2X29911SS"/>
    <x v="3"/>
    <x v="0"/>
    <x v="7"/>
    <n v="60"/>
    <x v="70"/>
    <x v="250"/>
    <n v="3825.169235051942"/>
    <n v="2486.3600027837624"/>
    <n v="1338.8092322681796"/>
    <s v="Matthew Gonzalez"/>
    <s v="Alexandria"/>
    <x v="2"/>
    <x v="1"/>
    <x v="0"/>
  </r>
  <r>
    <s v="C956-RNA2GQ"/>
    <x v="0"/>
    <x v="0"/>
    <x v="58"/>
    <n v="71"/>
    <x v="70"/>
    <x v="251"/>
    <n v="3635.1150731351827"/>
    <n v="2362.824797537869"/>
    <n v="1272.2902755973137"/>
    <s v="Leslie Grant"/>
    <s v="Gaithersburg"/>
    <x v="0"/>
    <x v="0"/>
    <x v="0"/>
  </r>
  <r>
    <s v="C956-RNA2HX"/>
    <x v="0"/>
    <x v="0"/>
    <x v="23"/>
    <n v="71"/>
    <x v="71"/>
    <x v="252"/>
    <n v="6006.7797819678535"/>
    <n v="3904.4068582791051"/>
    <n v="2102.3729236887484"/>
    <s v="Perez Construction"/>
    <s v="Silver Spring"/>
    <x v="0"/>
    <x v="0"/>
    <x v="1"/>
  </r>
  <r>
    <s v="MC-2X2HD9227SS"/>
    <x v="3"/>
    <x v="0"/>
    <x v="63"/>
    <n v="50"/>
    <x v="71"/>
    <x v="253"/>
    <n v="3825.3092167987015"/>
    <n v="2486.4509909191561"/>
    <n v="1338.8582258795454"/>
    <s v="Amanda Jennings"/>
    <s v="Rockville"/>
    <x v="0"/>
    <x v="0"/>
    <x v="0"/>
  </r>
  <r>
    <s v="STGR576002"/>
    <x v="1"/>
    <x v="1"/>
    <x v="90"/>
    <n v="57.6"/>
    <x v="71"/>
    <x v="254"/>
    <n v="2146.2078304011216"/>
    <n v="1395.0350897607291"/>
    <n v="751.17274064039248"/>
    <s v="Katie Rodriguez"/>
    <s v="Fairfax"/>
    <x v="3"/>
    <x v="1"/>
    <x v="0"/>
  </r>
  <r>
    <s v="LG-GT913-HM"/>
    <x v="2"/>
    <x v="0"/>
    <x v="87"/>
    <n v="50"/>
    <x v="72"/>
    <x v="255"/>
    <n v="2296.4514695337339"/>
    <n v="1492.6934551969271"/>
    <n v="803.75801433680681"/>
    <s v="Rebekah Johnson"/>
    <s v="Arlington"/>
    <x v="6"/>
    <x v="1"/>
    <x v="0"/>
  </r>
  <r>
    <s v="STGR576001"/>
    <x v="1"/>
    <x v="1"/>
    <x v="29"/>
    <n v="57.6"/>
    <x v="72"/>
    <x v="256"/>
    <n v="1473.8889836575295"/>
    <n v="958.02783937739423"/>
    <n v="515.86114428013525"/>
    <s v="Michael Small"/>
    <s v="Baltimore"/>
    <x v="1"/>
    <x v="0"/>
    <x v="0"/>
  </r>
  <r>
    <s v="MC-2X2HD9913SS"/>
    <x v="3"/>
    <x v="0"/>
    <x v="102"/>
    <n v="60"/>
    <x v="72"/>
    <x v="257"/>
    <n v="442.5198738342541"/>
    <n v="287.63791799226516"/>
    <n v="154.88195584198894"/>
    <s v="Jose White"/>
    <s v="Arlington"/>
    <x v="6"/>
    <x v="1"/>
    <x v="0"/>
  </r>
  <r>
    <s v="STGR539001"/>
    <x v="1"/>
    <x v="1"/>
    <x v="1"/>
    <n v="53.9"/>
    <x v="73"/>
    <x v="258"/>
    <n v="4141.7451867643722"/>
    <n v="2692.1343713968422"/>
    <n v="1449.61081536753"/>
    <s v="Sonya Khan"/>
    <s v="Silver Spring"/>
    <x v="0"/>
    <x v="0"/>
    <x v="0"/>
  </r>
  <r>
    <s v="STGR539009"/>
    <x v="1"/>
    <x v="1"/>
    <x v="92"/>
    <n v="53.9"/>
    <x v="73"/>
    <x v="259"/>
    <n v="3130.7571692822639"/>
    <n v="2034.9921600334717"/>
    <n v="1095.7650092487922"/>
    <s v="Dr. Carlos Woodard"/>
    <s v="Falls Church"/>
    <x v="5"/>
    <x v="1"/>
    <x v="0"/>
  </r>
  <r>
    <s v="C956-RNA2LN"/>
    <x v="0"/>
    <x v="0"/>
    <x v="86"/>
    <n v="50"/>
    <x v="73"/>
    <x v="260"/>
    <n v="2757.4624482313779"/>
    <n v="1792.3505913503957"/>
    <n v="965.11185688098226"/>
    <s v="Joshua Bennett"/>
    <s v="Alexandria"/>
    <x v="2"/>
    <x v="1"/>
    <x v="0"/>
  </r>
  <r>
    <s v="STGR539002"/>
    <x v="1"/>
    <x v="1"/>
    <x v="45"/>
    <n v="53.9"/>
    <x v="74"/>
    <x v="261"/>
    <n v="4589.9094293191374"/>
    <n v="2983.4411290574394"/>
    <n v="1606.468300261698"/>
    <s v="Bailey Walter"/>
    <s v="Fairfax"/>
    <x v="3"/>
    <x v="1"/>
    <x v="0"/>
  </r>
  <r>
    <s v="LG-GT918-HM"/>
    <x v="2"/>
    <x v="0"/>
    <x v="26"/>
    <n v="60"/>
    <x v="74"/>
    <x v="262"/>
    <n v="3210.1117716036874"/>
    <n v="2086.5726515423971"/>
    <n v="1123.5391200612903"/>
    <s v="Susan Mcdonald"/>
    <s v="Arlington"/>
    <x v="6"/>
    <x v="1"/>
    <x v="0"/>
  </r>
  <r>
    <s v="STGR539008"/>
    <x v="1"/>
    <x v="1"/>
    <x v="14"/>
    <n v="53.9"/>
    <x v="74"/>
    <x v="263"/>
    <n v="2674.2838376150034"/>
    <n v="1738.2844944497524"/>
    <n v="935.99934316525105"/>
    <s v="Jeremy Shaw"/>
    <s v="Rockville"/>
    <x v="0"/>
    <x v="0"/>
    <x v="0"/>
  </r>
  <r>
    <s v="C956-RNA2NX"/>
    <x v="0"/>
    <x v="0"/>
    <x v="13"/>
    <n v="60"/>
    <x v="75"/>
    <x v="264"/>
    <n v="4866.0079416977305"/>
    <n v="3162.9051621035251"/>
    <n v="1703.1027795942055"/>
    <s v="Brown Contracting"/>
    <s v="Washington"/>
    <x v="4"/>
    <x v="2"/>
    <x v="1"/>
  </r>
  <r>
    <s v="STGR539003"/>
    <x v="1"/>
    <x v="1"/>
    <x v="49"/>
    <n v="53.9"/>
    <x v="75"/>
    <x v="265"/>
    <n v="1328.1899287859108"/>
    <n v="863.32345371084205"/>
    <n v="464.86647507506871"/>
    <s v="Jessica Wilson"/>
    <s v="Fairfax"/>
    <x v="3"/>
    <x v="1"/>
    <x v="0"/>
  </r>
  <r>
    <s v="STGR539007"/>
    <x v="1"/>
    <x v="1"/>
    <x v="66"/>
    <n v="53.9"/>
    <x v="75"/>
    <x v="266"/>
    <n v="674.69159652164888"/>
    <n v="438.54953773907181"/>
    <n v="236.14205878257707"/>
    <s v="Sandra Brooks"/>
    <s v="Gaithersburg"/>
    <x v="0"/>
    <x v="0"/>
    <x v="0"/>
  </r>
  <r>
    <s v="LG-L017-HM"/>
    <x v="2"/>
    <x v="0"/>
    <x v="85"/>
    <n v="60"/>
    <x v="76"/>
    <x v="267"/>
    <n v="2909.8940744706088"/>
    <n v="1891.4311484058958"/>
    <n v="1018.462926064713"/>
    <s v="Guzman Builders"/>
    <s v="Alexandria"/>
    <x v="2"/>
    <x v="1"/>
    <x v="1"/>
  </r>
  <r>
    <s v="STGR539006"/>
    <x v="1"/>
    <x v="1"/>
    <x v="59"/>
    <n v="53.9"/>
    <x v="76"/>
    <x v="268"/>
    <n v="1560.2372749014139"/>
    <n v="1014.1542286859191"/>
    <n v="546.08304621549485"/>
    <s v="Alexander Solis"/>
    <s v="Alexandria"/>
    <x v="2"/>
    <x v="1"/>
    <x v="0"/>
  </r>
  <r>
    <s v="STGR539004"/>
    <x v="1"/>
    <x v="1"/>
    <x v="61"/>
    <n v="53.9"/>
    <x v="76"/>
    <x v="269"/>
    <n v="935.02076891332126"/>
    <n v="607.76349979365887"/>
    <n v="327.2572691196624"/>
    <s v="Teresa Moss"/>
    <s v="Gaithersburg"/>
    <x v="0"/>
    <x v="0"/>
    <x v="0"/>
  </r>
  <r>
    <s v="C930-05202WN"/>
    <x v="0"/>
    <x v="0"/>
    <x v="25"/>
    <n v="50"/>
    <x v="77"/>
    <x v="270"/>
    <n v="4816.1843323497887"/>
    <n v="3130.5198160273626"/>
    <n v="1685.6645163224262"/>
    <s v="Smith Group"/>
    <s v="Silver Spring"/>
    <x v="0"/>
    <x v="0"/>
    <x v="1"/>
  </r>
  <r>
    <s v="STGR539007"/>
    <x v="1"/>
    <x v="1"/>
    <x v="66"/>
    <n v="44"/>
    <x v="77"/>
    <x v="271"/>
    <n v="1113.9977587924616"/>
    <n v="724.09854321510011"/>
    <n v="389.89921557736147"/>
    <s v="Jennifer Lindsey"/>
    <s v="Falls Church"/>
    <x v="5"/>
    <x v="1"/>
    <x v="0"/>
  </r>
  <r>
    <s v="STGR539009"/>
    <x v="1"/>
    <x v="1"/>
    <x v="92"/>
    <n v="53.9"/>
    <x v="77"/>
    <x v="272"/>
    <n v="955.87212838342498"/>
    <n v="621.31688344922622"/>
    <n v="334.55524493419875"/>
    <s v="Donna Mills"/>
    <s v="Baltimore"/>
    <x v="1"/>
    <x v="0"/>
    <x v="0"/>
  </r>
  <r>
    <s v=" C930-15202S"/>
    <x v="0"/>
    <x v="0"/>
    <x v="46"/>
    <n v="60"/>
    <x v="77"/>
    <x v="273"/>
    <n v="465.40235771793948"/>
    <n v="302.51153251666068"/>
    <n v="162.8908252012788"/>
    <s v="Sarah Wallace"/>
    <s v="Arlington"/>
    <x v="6"/>
    <x v="1"/>
    <x v="0"/>
  </r>
  <r>
    <s v="C930-15202TO"/>
    <x v="0"/>
    <x v="0"/>
    <x v="76"/>
    <n v="71"/>
    <x v="78"/>
    <x v="274"/>
    <n v="7609.2824166223381"/>
    <n v="4946.0335708045195"/>
    <n v="2663.2488458178186"/>
    <s v="Kelly Development"/>
    <s v="Falls Church"/>
    <x v="5"/>
    <x v="1"/>
    <x v="1"/>
  </r>
  <r>
    <s v="LG-S06-HM"/>
    <x v="2"/>
    <x v="0"/>
    <x v="84"/>
    <n v="50"/>
    <x v="78"/>
    <x v="275"/>
    <n v="5438.3208870277012"/>
    <n v="3534.9085765680061"/>
    <n v="1903.4123104596952"/>
    <s v="Bailey Jackson"/>
    <s v="Arlington"/>
    <x v="6"/>
    <x v="1"/>
    <x v="0"/>
  </r>
  <r>
    <s v="STGR576001"/>
    <x v="1"/>
    <x v="1"/>
    <x v="29"/>
    <n v="57.6"/>
    <x v="78"/>
    <x v="276"/>
    <n v="883.98155292508318"/>
    <n v="574.58800940130413"/>
    <n v="309.39354352377904"/>
    <s v="Kevin Beasley"/>
    <s v="Fairfax"/>
    <x v="3"/>
    <x v="1"/>
    <x v="0"/>
  </r>
  <r>
    <s v="STGR576002"/>
    <x v="1"/>
    <x v="1"/>
    <x v="90"/>
    <n v="57.6"/>
    <x v="79"/>
    <x v="277"/>
    <n v="6682.3328956950445"/>
    <n v="4343.5163822017794"/>
    <n v="2338.8165134932651"/>
    <s v="Beltran Builders"/>
    <s v="Alexandria"/>
    <x v="2"/>
    <x v="1"/>
    <x v="1"/>
  </r>
  <r>
    <s v="C930-15202TO"/>
    <x v="0"/>
    <x v="0"/>
    <x v="76"/>
    <n v="71"/>
    <x v="79"/>
    <x v="278"/>
    <n v="7748.2530026234108"/>
    <n v="5036.3644517052171"/>
    <n v="2711.8885509181937"/>
    <s v="Flores Group"/>
    <s v="Fairfax"/>
    <x v="3"/>
    <x v="1"/>
    <x v="1"/>
  </r>
  <r>
    <s v="LG-T001-HM"/>
    <x v="2"/>
    <x v="0"/>
    <x v="22"/>
    <n v="60"/>
    <x v="79"/>
    <x v="279"/>
    <n v="2232.1967516327009"/>
    <n v="1450.9278885612557"/>
    <n v="781.26886307144514"/>
    <s v="Jose Harrison"/>
    <s v="Washington"/>
    <x v="4"/>
    <x v="2"/>
    <x v="0"/>
  </r>
  <r>
    <s v="C930-05202H"/>
    <x v="0"/>
    <x v="0"/>
    <x v="53"/>
    <n v="50"/>
    <x v="80"/>
    <x v="280"/>
    <n v="4789.7451854320007"/>
    <n v="3113.3343705308007"/>
    <n v="1676.4108149012"/>
    <s v="Anderson Contracting"/>
    <s v="Fairfax"/>
    <x v="3"/>
    <x v="1"/>
    <x v="1"/>
  </r>
  <r>
    <s v="STGR539008"/>
    <x v="1"/>
    <x v="1"/>
    <x v="14"/>
    <n v="47.49"/>
    <x v="80"/>
    <x v="281"/>
    <n v="5032.8409044358159"/>
    <n v="3271.3465878832803"/>
    <n v="1761.4943165525356"/>
    <s v="Jensen Development"/>
    <s v="Fairfax"/>
    <x v="3"/>
    <x v="1"/>
    <x v="1"/>
  </r>
  <r>
    <s v="C930-15202TO"/>
    <x v="0"/>
    <x v="0"/>
    <x v="76"/>
    <n v="71"/>
    <x v="80"/>
    <x v="282"/>
    <n v="5414.1079599618843"/>
    <n v="3519.1701739752248"/>
    <n v="1894.9377859866595"/>
    <s v="Sherri Campbell"/>
    <s v="Alexandria"/>
    <x v="2"/>
    <x v="1"/>
    <x v="0"/>
  </r>
  <r>
    <s v="LG-T002-HM"/>
    <x v="2"/>
    <x v="0"/>
    <x v="12"/>
    <n v="60"/>
    <x v="80"/>
    <x v="283"/>
    <n v="3570.3834021437397"/>
    <n v="2320.7492113934309"/>
    <n v="1249.6341907503088"/>
    <s v="Jessica Vincent"/>
    <s v="Rockville"/>
    <x v="0"/>
    <x v="0"/>
    <x v="0"/>
  </r>
  <r>
    <s v="STGR639001"/>
    <x v="1"/>
    <x v="1"/>
    <x v="4"/>
    <n v="63.9"/>
    <x v="80"/>
    <x v="284"/>
    <n v="2268.7086378881013"/>
    <n v="1474.6606146272659"/>
    <n v="794.04802326083541"/>
    <s v="Kimberly Beck"/>
    <s v="Alexandria"/>
    <x v="2"/>
    <x v="1"/>
    <x v="0"/>
  </r>
  <r>
    <s v="C930-15202TO"/>
    <x v="0"/>
    <x v="0"/>
    <x v="76"/>
    <n v="71"/>
    <x v="81"/>
    <x v="285"/>
    <n v="2905.064857861124"/>
    <n v="1888.2921576097306"/>
    <n v="1016.7727002513934"/>
    <s v="Mueller Development"/>
    <s v="Arlington"/>
    <x v="6"/>
    <x v="1"/>
    <x v="1"/>
  </r>
  <r>
    <s v="LG-VE01-HM"/>
    <x v="2"/>
    <x v="0"/>
    <x v="75"/>
    <n v="50"/>
    <x v="81"/>
    <x v="286"/>
    <n v="2763.1190246728761"/>
    <n v="1796.0273660373696"/>
    <n v="967.09165863550652"/>
    <s v="Caroline Hall"/>
    <s v="Bethesda"/>
    <x v="0"/>
    <x v="0"/>
    <x v="0"/>
  </r>
  <r>
    <s v="STGR639002"/>
    <x v="1"/>
    <x v="1"/>
    <x v="56"/>
    <n v="63.9"/>
    <x v="81"/>
    <x v="287"/>
    <n v="683.26634004622122"/>
    <n v="444.12312103004382"/>
    <n v="239.1432190161774"/>
    <s v="Jennifer Newman"/>
    <s v="Fairfax"/>
    <x v="3"/>
    <x v="1"/>
    <x v="0"/>
  </r>
  <r>
    <s v="STGR639003"/>
    <x v="1"/>
    <x v="1"/>
    <x v="60"/>
    <n v="63.9"/>
    <x v="82"/>
    <x v="288"/>
    <n v="3864.0818520311727"/>
    <n v="2511.6532038202622"/>
    <n v="1352.4286482109105"/>
    <s v="Robin Henderson"/>
    <s v="Arlington"/>
    <x v="6"/>
    <x v="1"/>
    <x v="0"/>
  </r>
  <r>
    <s v="C930-15202TO"/>
    <x v="0"/>
    <x v="0"/>
    <x v="76"/>
    <n v="71"/>
    <x v="82"/>
    <x v="289"/>
    <n v="3329.4888900172377"/>
    <n v="2164.1677785112047"/>
    <n v="1165.321111506033"/>
    <s v="Kristin Parks"/>
    <s v="Gaithersburg"/>
    <x v="0"/>
    <x v="0"/>
    <x v="0"/>
  </r>
  <r>
    <s v="LG-W003-HM"/>
    <x v="2"/>
    <x v="0"/>
    <x v="111"/>
    <n v="39.99"/>
    <x v="83"/>
    <x v="290"/>
    <n v="4731.1059856401725"/>
    <n v="3075.2188906661122"/>
    <n v="1655.8870949740603"/>
    <s v="Alvarez Group"/>
    <s v="Rockville"/>
    <x v="0"/>
    <x v="0"/>
    <x v="1"/>
  </r>
  <r>
    <s v="STGR639005"/>
    <x v="1"/>
    <x v="1"/>
    <x v="32"/>
    <n v="63.9"/>
    <x v="83"/>
    <x v="291"/>
    <n v="3784.8541012801093"/>
    <n v="2460.1551658320709"/>
    <n v="1324.6989354480384"/>
    <s v="Mrs. Kylie Parker"/>
    <s v="Rockville"/>
    <x v="0"/>
    <x v="0"/>
    <x v="0"/>
  </r>
  <r>
    <s v="C956-RNA2HX"/>
    <x v="0"/>
    <x v="0"/>
    <x v="23"/>
    <n v="71"/>
    <x v="83"/>
    <x v="292"/>
    <n v="2273.7292280047791"/>
    <n v="1477.9239982031065"/>
    <n v="795.80522980167257"/>
    <s v="Rachel Mccormick"/>
    <s v="Silver Spring"/>
    <x v="0"/>
    <x v="0"/>
    <x v="0"/>
  </r>
  <r>
    <s v="C956-RNA2GQ"/>
    <x v="0"/>
    <x v="0"/>
    <x v="58"/>
    <n v="71"/>
    <x v="84"/>
    <x v="293"/>
    <n v="4988.6184963302621"/>
    <n v="3242.6020226146707"/>
    <n v="1746.0164737155915"/>
    <s v="Schultz Construction"/>
    <s v="Washington"/>
    <x v="4"/>
    <x v="2"/>
    <x v="1"/>
  </r>
  <r>
    <s v="STGR639006"/>
    <x v="1"/>
    <x v="1"/>
    <x v="95"/>
    <n v="63.9"/>
    <x v="84"/>
    <x v="294"/>
    <n v="3870.8654562478159"/>
    <n v="2516.0625465610806"/>
    <n v="1354.8029096867353"/>
    <s v="Stephanie Wright"/>
    <s v="Falls Church"/>
    <x v="5"/>
    <x v="1"/>
    <x v="0"/>
  </r>
  <r>
    <s v="LG-L017-HM"/>
    <x v="2"/>
    <x v="0"/>
    <x v="85"/>
    <n v="60"/>
    <x v="84"/>
    <x v="295"/>
    <n v="2360.8001191589533"/>
    <n v="1534.5200774533198"/>
    <n v="826.28004170563349"/>
    <s v="Chad Wells"/>
    <s v="Washington"/>
    <x v="4"/>
    <x v="2"/>
    <x v="0"/>
  </r>
  <r>
    <s v="STGR808002"/>
    <x v="1"/>
    <x v="1"/>
    <x v="91"/>
    <n v="80.8"/>
    <x v="84"/>
    <x v="296"/>
    <n v="1076.2041459959325"/>
    <n v="699.53269489735624"/>
    <n v="376.67145109857631"/>
    <s v="Sherri Sullivan"/>
    <s v="Arlington"/>
    <x v="6"/>
    <x v="1"/>
    <x v="0"/>
  </r>
  <r>
    <s v="LG-W003-HM"/>
    <x v="2"/>
    <x v="0"/>
    <x v="111"/>
    <n v="39.99"/>
    <x v="84"/>
    <x v="297"/>
    <n v="420.33044784980285"/>
    <n v="273.21479110237186"/>
    <n v="147.11565674743099"/>
    <s v="Sherri Jackson"/>
    <s v="Arlington"/>
    <x v="6"/>
    <x v="1"/>
    <x v="0"/>
  </r>
  <r>
    <s v="STGR639007"/>
    <x v="1"/>
    <x v="1"/>
    <x v="68"/>
    <n v="63.9"/>
    <x v="85"/>
    <x v="298"/>
    <n v="4662.2387382179895"/>
    <n v="3030.4551798416933"/>
    <n v="1631.7835583762962"/>
    <s v="Johnson Builders"/>
    <s v="Bethesda"/>
    <x v="0"/>
    <x v="0"/>
    <x v="1"/>
  </r>
  <r>
    <s v="STGR808003"/>
    <x v="1"/>
    <x v="1"/>
    <x v="70"/>
    <n v="68"/>
    <x v="85"/>
    <x v="299"/>
    <n v="7608.0178016385034"/>
    <n v="4945.2115710650278"/>
    <n v="2662.8062305734757"/>
    <s v="Mora Development"/>
    <s v="Arlington"/>
    <x v="6"/>
    <x v="1"/>
    <x v="1"/>
  </r>
  <r>
    <s v="LG-L017-HM"/>
    <x v="2"/>
    <x v="0"/>
    <x v="85"/>
    <n v="60"/>
    <x v="85"/>
    <x v="300"/>
    <n v="4631.5722130763615"/>
    <n v="3010.5219384996353"/>
    <n v="1621.0502745767262"/>
    <s v="Benjamin Murphy"/>
    <s v="Alexandria"/>
    <x v="2"/>
    <x v="1"/>
    <x v="0"/>
  </r>
  <r>
    <s v="STGR539008"/>
    <x v="1"/>
    <x v="1"/>
    <x v="14"/>
    <n v="47.49"/>
    <x v="85"/>
    <x v="301"/>
    <n v="4408.4311795518224"/>
    <n v="2865.4802667086847"/>
    <n v="1542.9509128431378"/>
    <s v="Travis Patton"/>
    <s v="Falls Church"/>
    <x v="5"/>
    <x v="1"/>
    <x v="0"/>
  </r>
  <r>
    <s v="C956-RNA2GQ"/>
    <x v="0"/>
    <x v="0"/>
    <x v="58"/>
    <n v="71"/>
    <x v="85"/>
    <x v="302"/>
    <n v="2991.7238618803358"/>
    <n v="1944.6205102222184"/>
    <n v="1047.1033516581174"/>
    <s v="Ronald Williams"/>
    <s v="Rockville"/>
    <x v="0"/>
    <x v="0"/>
    <x v="0"/>
  </r>
  <r>
    <s v="C930-05202WN"/>
    <x v="0"/>
    <x v="0"/>
    <x v="25"/>
    <n v="50"/>
    <x v="85"/>
    <x v="303"/>
    <n v="650.07600768588281"/>
    <n v="422.54940499582386"/>
    <n v="227.52660269005895"/>
    <s v="Lisa Brown"/>
    <s v="Silver Spring"/>
    <x v="0"/>
    <x v="0"/>
    <x v="0"/>
  </r>
  <r>
    <s v="LG-W003-HM"/>
    <x v="2"/>
    <x v="0"/>
    <x v="111"/>
    <n v="39.99"/>
    <x v="85"/>
    <x v="304"/>
    <n v="430.06160378496082"/>
    <n v="279.54004246022453"/>
    <n v="150.5215613247363"/>
    <s v="Carolyn Norris"/>
    <s v="Silver Spring"/>
    <x v="0"/>
    <x v="0"/>
    <x v="0"/>
  </r>
  <r>
    <s v="C956-RNA2GQ"/>
    <x v="0"/>
    <x v="0"/>
    <x v="58"/>
    <n v="71"/>
    <x v="86"/>
    <x v="305"/>
    <n v="8230.8598606304568"/>
    <n v="5350.0589094097968"/>
    <n v="2880.80095122066"/>
    <s v="Brown Development"/>
    <s v="Arlington"/>
    <x v="6"/>
    <x v="1"/>
    <x v="1"/>
  </r>
  <r>
    <s v="STGR639008"/>
    <x v="1"/>
    <x v="1"/>
    <x v="96"/>
    <n v="63.9"/>
    <x v="86"/>
    <x v="306"/>
    <n v="7915.7822085755852"/>
    <n v="5145.2584355741301"/>
    <n v="2770.5237730014551"/>
    <s v="Hill Contracting"/>
    <s v="Falls Church"/>
    <x v="5"/>
    <x v="1"/>
    <x v="1"/>
  </r>
  <r>
    <s v="STGR808003"/>
    <x v="1"/>
    <x v="1"/>
    <x v="70"/>
    <n v="68"/>
    <x v="86"/>
    <x v="307"/>
    <n v="6844.1408654471097"/>
    <n v="4448.6915625406218"/>
    <n v="2395.4493029064879"/>
    <s v="Schultz Construction"/>
    <s v="Falls Church"/>
    <x v="5"/>
    <x v="1"/>
    <x v="1"/>
  </r>
  <r>
    <s v="LG-W003-HM"/>
    <x v="2"/>
    <x v="0"/>
    <x v="111"/>
    <n v="39.99"/>
    <x v="86"/>
    <x v="308"/>
    <n v="2759.3086640121919"/>
    <n v="1793.5506316079247"/>
    <n v="965.75803240426717"/>
    <s v="Jennifer Lindsey"/>
    <s v="Baltimore"/>
    <x v="1"/>
    <x v="0"/>
    <x v="0"/>
  </r>
  <r>
    <s v="LG-L017-HM"/>
    <x v="2"/>
    <x v="0"/>
    <x v="85"/>
    <n v="60"/>
    <x v="86"/>
    <x v="309"/>
    <n v="1548.7561143262942"/>
    <n v="1006.6914743120913"/>
    <n v="542.06464001420295"/>
    <s v="Donna Meyer"/>
    <s v="Fairfax"/>
    <x v="3"/>
    <x v="1"/>
    <x v="0"/>
  </r>
  <r>
    <s v="STGR808003"/>
    <x v="1"/>
    <x v="1"/>
    <x v="70"/>
    <n v="68"/>
    <x v="87"/>
    <x v="310"/>
    <n v="6392.2538111844633"/>
    <n v="4154.9649772699013"/>
    <n v="2237.288833914562"/>
    <s v="Guzman Builders"/>
    <s v="Washington"/>
    <x v="4"/>
    <x v="2"/>
    <x v="1"/>
  </r>
  <r>
    <s v="STGR639009"/>
    <x v="1"/>
    <x v="1"/>
    <x v="48"/>
    <n v="63.9"/>
    <x v="87"/>
    <x v="311"/>
    <n v="6435.7421907282878"/>
    <n v="4183.2324239733871"/>
    <n v="2252.5097667549007"/>
    <s v="Mueller Development"/>
    <s v="Falls Church"/>
    <x v="5"/>
    <x v="1"/>
    <x v="1"/>
  </r>
  <r>
    <s v="LG-M501-HM"/>
    <x v="2"/>
    <x v="0"/>
    <x v="33"/>
    <n v="60"/>
    <x v="87"/>
    <x v="312"/>
    <n v="4717.0754995305797"/>
    <n v="3066.0990746948769"/>
    <n v="1650.9764248357028"/>
    <s v="Phillips Contracting"/>
    <s v="Bethesda"/>
    <x v="0"/>
    <x v="0"/>
    <x v="1"/>
  </r>
  <r>
    <s v="C956-RNA2SX"/>
    <x v="0"/>
    <x v="0"/>
    <x v="62"/>
    <n v="71"/>
    <x v="87"/>
    <x v="313"/>
    <n v="7975.5964540841242"/>
    <n v="5184.1376951546808"/>
    <n v="2791.4587589294433"/>
    <s v="Quinn Development"/>
    <s v="Arlington"/>
    <x v="6"/>
    <x v="1"/>
    <x v="1"/>
  </r>
  <r>
    <s v="LG-W003-HM"/>
    <x v="2"/>
    <x v="0"/>
    <x v="111"/>
    <n v="39.99"/>
    <x v="87"/>
    <x v="314"/>
    <n v="2830.4388888203798"/>
    <n v="1839.7852777332469"/>
    <n v="990.65361108713296"/>
    <s v="Sara Preston"/>
    <s v="Falls Church"/>
    <x v="5"/>
    <x v="1"/>
    <x v="0"/>
  </r>
  <r>
    <s v="STGR639010"/>
    <x v="1"/>
    <x v="1"/>
    <x v="100"/>
    <n v="63.9"/>
    <x v="88"/>
    <x v="315"/>
    <n v="7525.0902855155628"/>
    <n v="4891.3086855851161"/>
    <n v="2633.7815999304466"/>
    <s v="Lozano Builders"/>
    <s v="Baltimore"/>
    <x v="1"/>
    <x v="0"/>
    <x v="1"/>
  </r>
  <r>
    <s v="STGR539008"/>
    <x v="1"/>
    <x v="1"/>
    <x v="14"/>
    <n v="47.49"/>
    <x v="88"/>
    <x v="316"/>
    <n v="3569.2911930377118"/>
    <n v="2320.0392754745126"/>
    <n v="1249.2519175631992"/>
    <s v="Paul Price"/>
    <s v="Bethesda"/>
    <x v="0"/>
    <x v="0"/>
    <x v="0"/>
  </r>
  <r>
    <s v="C956-RNA2UX"/>
    <x v="0"/>
    <x v="0"/>
    <x v="28"/>
    <n v="71"/>
    <x v="88"/>
    <x v="317"/>
    <n v="3273.1734149552967"/>
    <n v="2127.5627197209428"/>
    <n v="1145.6106952343539"/>
    <s v="Heather Kennedy"/>
    <s v="Falls Church"/>
    <x v="5"/>
    <x v="1"/>
    <x v="0"/>
  </r>
  <r>
    <s v="STGR808003"/>
    <x v="1"/>
    <x v="1"/>
    <x v="70"/>
    <n v="68"/>
    <x v="88"/>
    <x v="318"/>
    <n v="1268.3904790672511"/>
    <n v="824.45381139371329"/>
    <n v="443.93666767353784"/>
    <s v="Lauren Wilkinson"/>
    <s v="Rockville"/>
    <x v="0"/>
    <x v="0"/>
    <x v="0"/>
  </r>
  <r>
    <s v="C930-15202LI"/>
    <x v="0"/>
    <x v="0"/>
    <x v="82"/>
    <n v="71"/>
    <x v="88"/>
    <x v="319"/>
    <n v="1205.1832490506006"/>
    <n v="783.36911188289037"/>
    <n v="421.81413716771021"/>
    <s v="Kimberly Novak"/>
    <s v="Arlington"/>
    <x v="6"/>
    <x v="1"/>
    <x v="0"/>
  </r>
  <r>
    <s v="STGR675001"/>
    <x v="1"/>
    <x v="1"/>
    <x v="52"/>
    <n v="67.5"/>
    <x v="89"/>
    <x v="320"/>
    <n v="3207.9756343846766"/>
    <n v="2085.18416235004"/>
    <n v="1122.7914720346366"/>
    <s v="Amanda Vargas"/>
    <s v="Fairfax"/>
    <x v="3"/>
    <x v="1"/>
    <x v="0"/>
  </r>
  <r>
    <s v="STGR808003"/>
    <x v="1"/>
    <x v="1"/>
    <x v="70"/>
    <n v="68"/>
    <x v="89"/>
    <x v="321"/>
    <n v="1528.3029347090799"/>
    <n v="993.39690756090192"/>
    <n v="534.90602714817794"/>
    <s v="Martin Stone"/>
    <s v="Bethesda"/>
    <x v="0"/>
    <x v="0"/>
    <x v="0"/>
  </r>
  <r>
    <s v="LX-L001-HM"/>
    <x v="2"/>
    <x v="0"/>
    <x v="104"/>
    <n v="60"/>
    <x v="90"/>
    <x v="322"/>
    <n v="5948.4263430738456"/>
    <n v="3866.4771229979997"/>
    <n v="2081.9492200758459"/>
    <s v="Jensen Development"/>
    <s v="Bethesda"/>
    <x v="0"/>
    <x v="0"/>
    <x v="1"/>
  </r>
  <r>
    <s v="CHD904-1504TO"/>
    <x v="0"/>
    <x v="0"/>
    <x v="39"/>
    <n v="71"/>
    <x v="90"/>
    <x v="323"/>
    <n v="8003.5123297981509"/>
    <n v="5202.2830143687979"/>
    <n v="2801.2293154293529"/>
    <s v="Lopez Construction"/>
    <s v="Silver Spring"/>
    <x v="0"/>
    <x v="0"/>
    <x v="1"/>
  </r>
  <r>
    <s v="STGR808004"/>
    <x v="1"/>
    <x v="1"/>
    <x v="79"/>
    <n v="80.8"/>
    <x v="90"/>
    <x v="324"/>
    <n v="6768.4092388544996"/>
    <n v="4399.4660052554245"/>
    <n v="2368.943233599075"/>
    <s v="Robinson Contracting"/>
    <s v="Baltimore"/>
    <x v="1"/>
    <x v="0"/>
    <x v="1"/>
  </r>
  <r>
    <s v="STGR747001"/>
    <x v="1"/>
    <x v="1"/>
    <x v="11"/>
    <n v="74.7"/>
    <x v="90"/>
    <x v="325"/>
    <n v="1313.7334924104632"/>
    <n v="853.92677006680117"/>
    <n v="459.80672234366205"/>
    <s v="Ashley Wilson"/>
    <s v="Gaithersburg"/>
    <x v="0"/>
    <x v="0"/>
    <x v="0"/>
  </r>
  <r>
    <s v="LG-M501-HM"/>
    <x v="2"/>
    <x v="0"/>
    <x v="33"/>
    <n v="60"/>
    <x v="90"/>
    <x v="326"/>
    <n v="1210.9656440085992"/>
    <n v="787.12766860558952"/>
    <n v="423.83797540300964"/>
    <s v="Lauren Austin"/>
    <s v="Fairfax"/>
    <x v="3"/>
    <x v="1"/>
    <x v="0"/>
  </r>
  <r>
    <s v="CHD904-1504TO"/>
    <x v="0"/>
    <x v="0"/>
    <x v="39"/>
    <n v="71"/>
    <x v="91"/>
    <x v="327"/>
    <n v="6248.9078492488043"/>
    <n v="4061.7901020117229"/>
    <n v="2187.1177472370814"/>
    <s v="Patel Group"/>
    <s v="Arlington"/>
    <x v="6"/>
    <x v="1"/>
    <x v="1"/>
  </r>
  <r>
    <s v="STGR808005"/>
    <x v="1"/>
    <x v="1"/>
    <x v="19"/>
    <n v="80.8"/>
    <x v="91"/>
    <x v="328"/>
    <n v="2039.0114434687171"/>
    <n v="1325.357438254666"/>
    <n v="713.65400521405104"/>
    <s v="Schultz Construction"/>
    <s v="Fairfax"/>
    <x v="3"/>
    <x v="1"/>
    <x v="1"/>
  </r>
  <r>
    <s v="C930-15202LT"/>
    <x v="0"/>
    <x v="0"/>
    <x v="44"/>
    <n v="71"/>
    <x v="91"/>
    <x v="329"/>
    <n v="5524.6656410593323"/>
    <n v="3591.0326666885662"/>
    <n v="1933.6329743707661"/>
    <s v="Bruce Collins"/>
    <s v="Rockville"/>
    <x v="0"/>
    <x v="0"/>
    <x v="0"/>
  </r>
  <r>
    <s v="STGR539008"/>
    <x v="1"/>
    <x v="1"/>
    <x v="14"/>
    <n v="47.49"/>
    <x v="91"/>
    <x v="330"/>
    <n v="5186.4020622490107"/>
    <n v="3371.161340461857"/>
    <n v="1815.2407217871537"/>
    <s v="Michael Miller"/>
    <s v="Washington"/>
    <x v="4"/>
    <x v="2"/>
    <x v="0"/>
  </r>
  <r>
    <s v="LX-M607-HM"/>
    <x v="2"/>
    <x v="0"/>
    <x v="35"/>
    <n v="60"/>
    <x v="91"/>
    <x v="331"/>
    <n v="3981.3607276407365"/>
    <n v="2587.8844729664788"/>
    <n v="1393.4762546742577"/>
    <s v="Samantha Johnson"/>
    <s v="Washington"/>
    <x v="4"/>
    <x v="2"/>
    <x v="0"/>
  </r>
  <r>
    <s v="STGR747002"/>
    <x v="1"/>
    <x v="1"/>
    <x v="51"/>
    <n v="74.7"/>
    <x v="91"/>
    <x v="332"/>
    <n v="3914.6675061544802"/>
    <n v="2544.5338790004121"/>
    <n v="1370.1336271540681"/>
    <s v="Kenneth Ross"/>
    <s v="Gaithersburg"/>
    <x v="0"/>
    <x v="0"/>
    <x v="0"/>
  </r>
  <r>
    <s v="LG-M502-HM"/>
    <x v="2"/>
    <x v="0"/>
    <x v="16"/>
    <n v="60"/>
    <x v="91"/>
    <x v="333"/>
    <n v="1522.6141521297161"/>
    <n v="989.69919888431548"/>
    <n v="532.91495324540062"/>
    <s v="Anna Turner"/>
    <s v="Alexandria"/>
    <x v="2"/>
    <x v="1"/>
    <x v="0"/>
  </r>
  <r>
    <s v="LX-M701-HM"/>
    <x v="2"/>
    <x v="0"/>
    <x v="106"/>
    <n v="60"/>
    <x v="92"/>
    <x v="334"/>
    <n v="6607.7468013381167"/>
    <n v="4295.0354208697763"/>
    <n v="2312.7113804683404"/>
    <s v="Brown Development"/>
    <s v="Falls Church"/>
    <x v="5"/>
    <x v="1"/>
    <x v="1"/>
  </r>
  <r>
    <s v="STGR747003"/>
    <x v="1"/>
    <x v="1"/>
    <x v="54"/>
    <n v="74.7"/>
    <x v="92"/>
    <x v="335"/>
    <n v="8217.0842318969444"/>
    <n v="5341.104750733014"/>
    <n v="2875.9794811639304"/>
    <s v="Hanson Construction"/>
    <s v="Rockville"/>
    <x v="0"/>
    <x v="0"/>
    <x v="1"/>
  </r>
  <r>
    <s v="LG-G05-HM"/>
    <x v="2"/>
    <x v="0"/>
    <x v="38"/>
    <n v="45"/>
    <x v="92"/>
    <x v="336"/>
    <n v="3666.7617976382858"/>
    <n v="2383.395168464886"/>
    <n v="1283.3666291733998"/>
    <s v="Hailey Walker"/>
    <s v="Fairfax"/>
    <x v="3"/>
    <x v="1"/>
    <x v="0"/>
  </r>
  <r>
    <s v="LG-M557-HM"/>
    <x v="2"/>
    <x v="0"/>
    <x v="5"/>
    <n v="50"/>
    <x v="92"/>
    <x v="337"/>
    <n v="2094.6684227821456"/>
    <n v="1361.5344748083946"/>
    <n v="733.13394797375099"/>
    <s v="Philip Jones"/>
    <s v="Falls Church"/>
    <x v="5"/>
    <x v="1"/>
    <x v="0"/>
  </r>
  <r>
    <s v="STGR808006"/>
    <x v="1"/>
    <x v="1"/>
    <x v="93"/>
    <n v="80.8"/>
    <x v="92"/>
    <x v="338"/>
    <n v="254.49727745405124"/>
    <n v="165.42323034513331"/>
    <n v="89.074047108917938"/>
    <s v="Lydia Martin"/>
    <s v="Bethesda"/>
    <x v="0"/>
    <x v="0"/>
    <x v="0"/>
  </r>
  <r>
    <s v="STGR747004"/>
    <x v="1"/>
    <x v="1"/>
    <x v="64"/>
    <n v="74.7"/>
    <x v="93"/>
    <x v="339"/>
    <n v="8406.6693513613354"/>
    <n v="5464.3350783848682"/>
    <n v="2942.3342729764672"/>
    <s v="Jennings Construction"/>
    <s v="Alexandria"/>
    <x v="2"/>
    <x v="1"/>
    <x v="1"/>
  </r>
  <r>
    <s v="LG-G103-HM"/>
    <x v="2"/>
    <x v="0"/>
    <x v="55"/>
    <n v="50"/>
    <x v="93"/>
    <x v="340"/>
    <n v="3689.3208057784304"/>
    <n v="2398.0585237559799"/>
    <n v="1291.2622820224506"/>
    <s v="Elizabeth Tucker"/>
    <s v="Silver Spring"/>
    <x v="0"/>
    <x v="0"/>
    <x v="0"/>
  </r>
  <r>
    <s v="LG-M601-HM"/>
    <x v="2"/>
    <x v="0"/>
    <x v="9"/>
    <n v="60"/>
    <x v="93"/>
    <x v="341"/>
    <n v="1450.9457901269195"/>
    <n v="943.11476358249774"/>
    <n v="507.83102654442177"/>
    <s v="Kevin Waters"/>
    <s v="Gaithersburg"/>
    <x v="0"/>
    <x v="0"/>
    <x v="0"/>
  </r>
  <r>
    <s v="LX-M802-HM"/>
    <x v="2"/>
    <x v="0"/>
    <x v="71"/>
    <n v="64"/>
    <x v="93"/>
    <x v="342"/>
    <n v="1379.3815518763715"/>
    <n v="896.59800871964148"/>
    <n v="482.78354315673005"/>
    <s v="Kelly Lewis"/>
    <s v="Alexandria"/>
    <x v="2"/>
    <x v="1"/>
    <x v="0"/>
  </r>
  <r>
    <s v="STGR808007"/>
    <x v="1"/>
    <x v="1"/>
    <x v="77"/>
    <n v="80.8"/>
    <x v="93"/>
    <x v="343"/>
    <n v="1116.9497920343749"/>
    <n v="726.01736482234378"/>
    <n v="390.93242721203114"/>
    <s v="John Young"/>
    <s v="Gaithersburg"/>
    <x v="0"/>
    <x v="0"/>
    <x v="0"/>
  </r>
  <r>
    <s v="STGR808008"/>
    <x v="1"/>
    <x v="1"/>
    <x v="74"/>
    <n v="80.8"/>
    <x v="94"/>
    <x v="344"/>
    <n v="9787.7893754698689"/>
    <n v="6362.0630940554147"/>
    <n v="3425.7262814144542"/>
    <s v="Hill Contracting"/>
    <s v="Arlington"/>
    <x v="6"/>
    <x v="1"/>
    <x v="1"/>
  </r>
  <r>
    <s v="MC-2X21573MG"/>
    <x v="3"/>
    <x v="0"/>
    <x v="42"/>
    <n v="50"/>
    <x v="94"/>
    <x v="345"/>
    <n v="4311.8959140227398"/>
    <n v="2802.732344114781"/>
    <n v="1509.1635699079588"/>
    <s v="Peck Builders"/>
    <s v="Washington"/>
    <x v="4"/>
    <x v="2"/>
    <x v="1"/>
  </r>
  <r>
    <s v="C930-05202WN"/>
    <x v="0"/>
    <x v="0"/>
    <x v="25"/>
    <n v="50"/>
    <x v="94"/>
    <x v="346"/>
    <n v="3072.0777274678221"/>
    <n v="1996.8505228540844"/>
    <n v="1075.2272046137377"/>
    <s v="Jeanne Wright"/>
    <s v="Alexandria"/>
    <x v="2"/>
    <x v="1"/>
    <x v="0"/>
  </r>
  <r>
    <s v="LG-G127-HM"/>
    <x v="2"/>
    <x v="0"/>
    <x v="36"/>
    <n v="50"/>
    <x v="94"/>
    <x v="347"/>
    <n v="2611.7286978031429"/>
    <n v="1697.6236535720429"/>
    <n v="914.10504423110001"/>
    <s v="Cheryl Johnson"/>
    <s v="Alexandria"/>
    <x v="2"/>
    <x v="1"/>
    <x v="0"/>
  </r>
  <r>
    <s v="STGR747005"/>
    <x v="1"/>
    <x v="1"/>
    <x v="67"/>
    <n v="74.7"/>
    <x v="94"/>
    <x v="348"/>
    <n v="1800.259255603534"/>
    <n v="1170.1685161422972"/>
    <n v="630.09073946123681"/>
    <s v="Valerie Skinner"/>
    <s v="Bethesda"/>
    <x v="0"/>
    <x v="0"/>
    <x v="0"/>
  </r>
  <r>
    <s v="LG-M603-HM"/>
    <x v="2"/>
    <x v="0"/>
    <x v="109"/>
    <n v="60"/>
    <x v="94"/>
    <x v="349"/>
    <n v="1679.0662019608678"/>
    <n v="1091.3930312745642"/>
    <n v="587.67317068630359"/>
    <s v="Aaron Case"/>
    <s v="Silver Spring"/>
    <x v="0"/>
    <x v="0"/>
    <x v="0"/>
  </r>
  <r>
    <s v="STGR539008"/>
    <x v="1"/>
    <x v="1"/>
    <x v="14"/>
    <n v="47.49"/>
    <x v="94"/>
    <x v="350"/>
    <n v="197.66522781711916"/>
    <n v="128.48239808112746"/>
    <n v="69.182829735991703"/>
    <s v="Christine Scott"/>
    <s v="Rockville"/>
    <x v="0"/>
    <x v="0"/>
    <x v="0"/>
  </r>
  <r>
    <s v="STGR747006"/>
    <x v="1"/>
    <x v="1"/>
    <x v="103"/>
    <n v="74.7"/>
    <x v="95"/>
    <x v="351"/>
    <n v="5403.8534122485407"/>
    <n v="3512.5047179615517"/>
    <n v="1891.348694286989"/>
    <s v="Walter Hernandez"/>
    <s v="Falls Church"/>
    <x v="5"/>
    <x v="1"/>
    <x v="0"/>
  </r>
  <r>
    <s v="STGR808009"/>
    <x v="1"/>
    <x v="1"/>
    <x v="8"/>
    <n v="80.8"/>
    <x v="95"/>
    <x v="352"/>
    <n v="5372.4779600240545"/>
    <n v="3492.1106740156356"/>
    <n v="1880.3672860084189"/>
    <s v="John Lawrence"/>
    <s v="Fairfax"/>
    <x v="3"/>
    <x v="1"/>
    <x v="0"/>
  </r>
  <r>
    <s v="STGR808010"/>
    <x v="1"/>
    <x v="1"/>
    <x v="15"/>
    <n v="57.6"/>
    <x v="96"/>
    <x v="353"/>
    <n v="6302.5736055353345"/>
    <n v="4096.6728435979676"/>
    <n v="2205.900761937367"/>
    <s v="Taylor Builders"/>
    <s v="Alexandria"/>
    <x v="2"/>
    <x v="1"/>
    <x v="1"/>
  </r>
  <r>
    <s v="STGR747007"/>
    <x v="1"/>
    <x v="1"/>
    <x v="21"/>
    <n v="74.7"/>
    <x v="96"/>
    <x v="354"/>
    <n v="5723.797812805954"/>
    <n v="3720.4685783238701"/>
    <n v="2003.3292344820838"/>
    <s v="Paula Frank"/>
    <s v="Rockville"/>
    <x v="0"/>
    <x v="0"/>
    <x v="0"/>
  </r>
  <r>
    <s v="C930-05202WN"/>
    <x v="0"/>
    <x v="0"/>
    <x v="25"/>
    <n v="50"/>
    <x v="97"/>
    <x v="355"/>
    <n v="5102.0578576170692"/>
    <n v="3316.3376074510952"/>
    <n v="1785.720250165974"/>
    <s v="Ibarra Group"/>
    <s v="Fairfax"/>
    <x v="3"/>
    <x v="1"/>
    <x v="1"/>
  </r>
  <r>
    <s v="STGR747008"/>
    <x v="1"/>
    <x v="1"/>
    <x v="72"/>
    <n v="74.7"/>
    <x v="97"/>
    <x v="356"/>
    <n v="4062.7830832359032"/>
    <n v="2640.809004103337"/>
    <n v="1421.9740791325662"/>
    <s v="Brian Shelton"/>
    <s v="Rockville"/>
    <x v="0"/>
    <x v="0"/>
    <x v="0"/>
  </r>
  <r>
    <s v="LG-M614-HM"/>
    <x v="2"/>
    <x v="0"/>
    <x v="43"/>
    <n v="60"/>
    <x v="97"/>
    <x v="357"/>
    <n v="3836.8570717393422"/>
    <n v="2493.9570966305723"/>
    <n v="1342.8999751087699"/>
    <s v="Debbie Holmes"/>
    <s v="Fairfax"/>
    <x v="3"/>
    <x v="1"/>
    <x v="0"/>
  </r>
  <r>
    <s v="LG-G50-HM"/>
    <x v="2"/>
    <x v="0"/>
    <x v="78"/>
    <n v="50"/>
    <x v="97"/>
    <x v="358"/>
    <n v="3484.8747867023662"/>
    <n v="2265.1686113565383"/>
    <n v="1219.7061753458279"/>
    <s v="Gina Mosley"/>
    <s v="Washington"/>
    <x v="4"/>
    <x v="2"/>
    <x v="0"/>
  </r>
  <r>
    <s v="STGR539004"/>
    <x v="1"/>
    <x v="1"/>
    <x v="61"/>
    <n v="53.9"/>
    <x v="97"/>
    <x v="359"/>
    <n v="2341.252663326843"/>
    <n v="1521.8142311624481"/>
    <n v="819.43843216439495"/>
    <s v="Duane Nichols DVM"/>
    <s v="Alexandria"/>
    <x v="2"/>
    <x v="1"/>
    <x v="0"/>
  </r>
  <r>
    <s v="STGR539008"/>
    <x v="1"/>
    <x v="1"/>
    <x v="14"/>
    <n v="47.49"/>
    <x v="97"/>
    <x v="360"/>
    <n v="2202.043743179182"/>
    <n v="1431.3284330664683"/>
    <n v="770.71531011271372"/>
    <s v="Matthew Jennings"/>
    <s v="Baltimore"/>
    <x v="1"/>
    <x v="0"/>
    <x v="0"/>
  </r>
  <r>
    <s v="STGR808010"/>
    <x v="1"/>
    <x v="1"/>
    <x v="15"/>
    <n v="57.6"/>
    <x v="97"/>
    <x v="361"/>
    <n v="1822.4770900437031"/>
    <n v="1184.6101085284072"/>
    <n v="637.86698151529595"/>
    <s v="Amanda Gibbs"/>
    <s v="Fairfax"/>
    <x v="3"/>
    <x v="1"/>
    <x v="0"/>
  </r>
  <r>
    <s v="MC-2X29909SS"/>
    <x v="3"/>
    <x v="0"/>
    <x v="98"/>
    <n v="60"/>
    <x v="97"/>
    <x v="362"/>
    <n v="1128.6654369779594"/>
    <n v="733.63253403567364"/>
    <n v="395.03290294228577"/>
    <s v="Jon Thompson"/>
    <s v="Baltimore"/>
    <x v="1"/>
    <x v="0"/>
    <x v="0"/>
  </r>
  <r>
    <s v="STGR539005"/>
    <x v="1"/>
    <x v="1"/>
    <x v="65"/>
    <n v="53.9"/>
    <x v="98"/>
    <x v="363"/>
    <n v="4276.1253956517212"/>
    <n v="2779.4815071736189"/>
    <n v="1496.6438884781023"/>
    <s v="Quinn Development"/>
    <s v="Bethesda"/>
    <x v="0"/>
    <x v="0"/>
    <x v="1"/>
  </r>
  <r>
    <s v="STGR808010"/>
    <x v="1"/>
    <x v="1"/>
    <x v="15"/>
    <n v="57.6"/>
    <x v="98"/>
    <x v="364"/>
    <n v="4163.7948786118459"/>
    <n v="2706.4666710976999"/>
    <n v="1457.328207514146"/>
    <s v="Jennifer Bullock"/>
    <s v="Washington"/>
    <x v="4"/>
    <x v="2"/>
    <x v="0"/>
  </r>
  <r>
    <s v="STGR747009"/>
    <x v="1"/>
    <x v="1"/>
    <x v="3"/>
    <n v="74.7"/>
    <x v="98"/>
    <x v="365"/>
    <n v="2020.4971511315066"/>
    <n v="1313.3231482354793"/>
    <n v="707.17400289602733"/>
    <s v="Victoria Boone"/>
    <s v="Falls Church"/>
    <x v="5"/>
    <x v="1"/>
    <x v="0"/>
  </r>
  <r>
    <s v="MC-2X29911SS"/>
    <x v="3"/>
    <x v="0"/>
    <x v="7"/>
    <n v="60"/>
    <x v="98"/>
    <x v="366"/>
    <n v="1912.8542015245114"/>
    <n v="1243.3552309909323"/>
    <n v="669.49897053357904"/>
    <s v="Bianca Price"/>
    <s v="Alexandria"/>
    <x v="2"/>
    <x v="1"/>
    <x v="0"/>
  </r>
  <r>
    <s v="LG-G714-HM"/>
    <x v="2"/>
    <x v="0"/>
    <x v="108"/>
    <n v="60"/>
    <x v="98"/>
    <x v="367"/>
    <n v="1634.6061580032031"/>
    <n v="1062.4940027020821"/>
    <n v="572.11215530112099"/>
    <s v="Michael Hudson"/>
    <s v="Washington"/>
    <x v="4"/>
    <x v="2"/>
    <x v="0"/>
  </r>
  <r>
    <s v="LG-M707-HM"/>
    <x v="2"/>
    <x v="0"/>
    <x v="97"/>
    <n v="60"/>
    <x v="98"/>
    <x v="368"/>
    <n v="582.83753422518953"/>
    <n v="378.84439724637321"/>
    <n v="203.99313697881632"/>
    <s v="Nicole Galloway"/>
    <s v="Rockville"/>
    <x v="0"/>
    <x v="0"/>
    <x v="0"/>
  </r>
  <r>
    <s v="LG-G714-HM"/>
    <x v="2"/>
    <x v="0"/>
    <x v="108"/>
    <n v="60"/>
    <x v="99"/>
    <x v="369"/>
    <n v="4754.6319294694167"/>
    <n v="3090.510754155121"/>
    <n v="1664.1211753142957"/>
    <s v="Gregory Builders"/>
    <s v="Baltimore"/>
    <x v="1"/>
    <x v="0"/>
    <x v="1"/>
  </r>
  <r>
    <s v="MC-2X29912SS"/>
    <x v="3"/>
    <x v="0"/>
    <x v="101"/>
    <n v="60"/>
    <x v="99"/>
    <x v="370"/>
    <n v="7114.8990336729839"/>
    <n v="4624.6843718874397"/>
    <n v="2490.2146617855442"/>
    <s v="Bryan Taylor"/>
    <s v="Rockville"/>
    <x v="0"/>
    <x v="0"/>
    <x v="0"/>
  </r>
  <r>
    <s v="STGR539006"/>
    <x v="1"/>
    <x v="1"/>
    <x v="59"/>
    <n v="53.9"/>
    <x v="99"/>
    <x v="371"/>
    <n v="5579.3680372164608"/>
    <n v="3626.5892241906995"/>
    <n v="1952.7788130257613"/>
    <s v="Robert Brown"/>
    <s v="Alexandria"/>
    <x v="2"/>
    <x v="1"/>
    <x v="0"/>
  </r>
  <r>
    <s v="LG-M708-HM"/>
    <x v="2"/>
    <x v="0"/>
    <x v="40"/>
    <n v="60"/>
    <x v="99"/>
    <x v="372"/>
    <n v="1482.7378036236601"/>
    <n v="963.77957235537906"/>
    <n v="518.958231268281"/>
    <s v="Sharon Beltran"/>
    <s v="Gaithersburg"/>
    <x v="0"/>
    <x v="0"/>
    <x v="0"/>
  </r>
  <r>
    <s v="STGR747010"/>
    <x v="1"/>
    <x v="1"/>
    <x v="107"/>
    <n v="74.7"/>
    <x v="99"/>
    <x v="373"/>
    <n v="1174.6960274717899"/>
    <n v="763.5524178566634"/>
    <n v="411.14360961512648"/>
    <s v="Jennifer Smith"/>
    <s v="Bethesda"/>
    <x v="0"/>
    <x v="0"/>
    <x v="0"/>
  </r>
  <r>
    <s v="STGR747011"/>
    <x v="1"/>
    <x v="1"/>
    <x v="27"/>
    <n v="74.7"/>
    <x v="100"/>
    <x v="374"/>
    <n v="6266.4853697022372"/>
    <n v="4073.2154903064543"/>
    <n v="2193.2698793957829"/>
    <s v="Blake Construction"/>
    <s v="Baltimore"/>
    <x v="1"/>
    <x v="0"/>
    <x v="1"/>
  </r>
  <r>
    <s v="LG-G714-HM"/>
    <x v="2"/>
    <x v="0"/>
    <x v="108"/>
    <n v="60"/>
    <x v="100"/>
    <x v="375"/>
    <n v="6719.6343691208067"/>
    <n v="4367.7623399285249"/>
    <n v="2351.8720291922818"/>
    <s v="Guzman Builders"/>
    <s v="Baltimore"/>
    <x v="1"/>
    <x v="0"/>
    <x v="1"/>
  </r>
  <r>
    <s v="STGR539007"/>
    <x v="1"/>
    <x v="1"/>
    <x v="66"/>
    <n v="44"/>
    <x v="100"/>
    <x v="376"/>
    <n v="4957.5141091683472"/>
    <n v="3222.3841709594258"/>
    <n v="1735.1299382089214"/>
    <s v="Williams Construction"/>
    <s v="Washington"/>
    <x v="4"/>
    <x v="2"/>
    <x v="1"/>
  </r>
  <r>
    <s v="C930-05202WN"/>
    <x v="0"/>
    <x v="0"/>
    <x v="25"/>
    <n v="50"/>
    <x v="100"/>
    <x v="377"/>
    <n v="730.14035567103872"/>
    <n v="474.59123118617521"/>
    <n v="255.54912448486351"/>
    <s v="Sheila Hunt"/>
    <s v="Fairfax"/>
    <x v="3"/>
    <x v="1"/>
    <x v="0"/>
  </r>
  <r>
    <s v="MC-2X2HD9227SS"/>
    <x v="3"/>
    <x v="0"/>
    <x v="63"/>
    <n v="50"/>
    <x v="100"/>
    <x v="378"/>
    <n v="375.68139268626322"/>
    <n v="244.19290524607109"/>
    <n v="131.48848744019213"/>
    <s v="Michael Bradley"/>
    <s v="Baltimore"/>
    <x v="1"/>
    <x v="0"/>
    <x v="0"/>
  </r>
  <r>
    <s v="STGR539008"/>
    <x v="1"/>
    <x v="1"/>
    <x v="14"/>
    <n v="47.49"/>
    <x v="100"/>
    <x v="379"/>
    <n v="217.78479724494269"/>
    <n v="141.56011820921276"/>
    <n v="76.224679035729935"/>
    <s v="Carly Curry"/>
    <s v="Baltimore"/>
    <x v="1"/>
    <x v="0"/>
    <x v="0"/>
  </r>
  <r>
    <s v="STGR747012"/>
    <x v="1"/>
    <x v="1"/>
    <x v="88"/>
    <n v="74.7"/>
    <x v="101"/>
    <x v="380"/>
    <n v="5707.2492503350377"/>
    <n v="3709.7120127177745"/>
    <n v="1997.5372376172631"/>
    <s v="Timothy Wilson"/>
    <s v="Bethesda"/>
    <x v="0"/>
    <x v="0"/>
    <x v="0"/>
  </r>
  <r>
    <s v="LG-G718-HM"/>
    <x v="2"/>
    <x v="0"/>
    <x v="31"/>
    <n v="50"/>
    <x v="101"/>
    <x v="381"/>
    <n v="4568.1478226981471"/>
    <n v="2969.2960847537956"/>
    <n v="1598.8517379443515"/>
    <s v="Gregory Bowman"/>
    <s v="Alexandria"/>
    <x v="2"/>
    <x v="1"/>
    <x v="0"/>
  </r>
  <r>
    <s v="MC-2X2HD9913SS"/>
    <x v="3"/>
    <x v="0"/>
    <x v="102"/>
    <n v="60"/>
    <x v="101"/>
    <x v="382"/>
    <n v="3658.1218230747199"/>
    <n v="2377.7791849985679"/>
    <n v="1280.3426380761521"/>
    <s v="Jesse Ballard"/>
    <s v="Washington"/>
    <x v="4"/>
    <x v="2"/>
    <x v="0"/>
  </r>
  <r>
    <s v="STGR539007"/>
    <x v="1"/>
    <x v="1"/>
    <x v="66"/>
    <n v="44"/>
    <x v="101"/>
    <x v="383"/>
    <n v="1720.635910128681"/>
    <n v="1118.4133415836427"/>
    <n v="602.22256854503826"/>
    <s v="Peter Kelley"/>
    <s v="Falls Church"/>
    <x v="5"/>
    <x v="1"/>
    <x v="0"/>
  </r>
  <r>
    <s v="STGR747013"/>
    <x v="1"/>
    <x v="1"/>
    <x v="110"/>
    <n v="74.7"/>
    <x v="102"/>
    <x v="384"/>
    <n v="9101.3337581994911"/>
    <n v="5915.8669428296698"/>
    <n v="3185.4668153698212"/>
    <s v="Keller Builders"/>
    <s v="Arlington"/>
    <x v="6"/>
    <x v="1"/>
    <x v="1"/>
  </r>
  <r>
    <s v="STGR539007"/>
    <x v="1"/>
    <x v="1"/>
    <x v="66"/>
    <n v="44"/>
    <x v="102"/>
    <x v="385"/>
    <n v="2555.7479626213358"/>
    <n v="1661.2361757038684"/>
    <n v="894.51178691746736"/>
    <s v="Natalie Craig"/>
    <s v="Fairfax"/>
    <x v="3"/>
    <x v="1"/>
    <x v="0"/>
  </r>
  <r>
    <s v="STGR747014"/>
    <x v="1"/>
    <x v="1"/>
    <x v="83"/>
    <n v="74.7"/>
    <x v="103"/>
    <x v="386"/>
    <n v="8292.4651274759563"/>
    <n v="5390.1023328593719"/>
    <n v="2902.3627946165843"/>
    <s v="Rivera Group"/>
    <s v="Arlington"/>
    <x v="6"/>
    <x v="1"/>
    <x v="1"/>
  </r>
  <r>
    <s v="STGR747015"/>
    <x v="1"/>
    <x v="1"/>
    <x v="80"/>
    <n v="74.7"/>
    <x v="104"/>
    <x v="387"/>
    <n v="5742.1035381895108"/>
    <n v="3732.3672998231823"/>
    <n v="2009.7362383663285"/>
    <s v="Middleton Construction"/>
    <s v="Baltimore"/>
    <x v="1"/>
    <x v="0"/>
    <x v="1"/>
  </r>
  <r>
    <s v="LG-GT913-HM"/>
    <x v="2"/>
    <x v="0"/>
    <x v="87"/>
    <n v="50"/>
    <x v="104"/>
    <x v="388"/>
    <n v="949.66378277437343"/>
    <n v="617.28145880334273"/>
    <n v="332.3823239710307"/>
    <s v="Dana Wood"/>
    <s v="Fairfax"/>
    <x v="3"/>
    <x v="1"/>
    <x v="0"/>
  </r>
  <r>
    <s v="STGR539007"/>
    <x v="1"/>
    <x v="1"/>
    <x v="66"/>
    <n v="44"/>
    <x v="104"/>
    <x v="389"/>
    <n v="255.61340038256441"/>
    <n v="166.14871024866687"/>
    <n v="89.464690133897534"/>
    <s v="Victoria Adams"/>
    <s v="Baltimore"/>
    <x v="1"/>
    <x v="0"/>
    <x v="0"/>
  </r>
  <r>
    <s v="STGR808001"/>
    <x v="1"/>
    <x v="1"/>
    <x v="89"/>
    <n v="80.8"/>
    <x v="105"/>
    <x v="390"/>
    <n v="5569.803450174627"/>
    <n v="3620.3722426135078"/>
    <n v="1949.4312075611192"/>
    <s v="Sara Anderson"/>
    <s v="Baltimore"/>
    <x v="1"/>
    <x v="0"/>
    <x v="0"/>
  </r>
  <r>
    <s v="LG-GT918-HM"/>
    <x v="2"/>
    <x v="0"/>
    <x v="26"/>
    <n v="60"/>
    <x v="105"/>
    <x v="391"/>
    <n v="1694.8334885422062"/>
    <n v="1101.641767552434"/>
    <n v="593.19172098977219"/>
    <s v="Dr. Carrie Bradshaw"/>
    <s v="Arlington"/>
    <x v="6"/>
    <x v="1"/>
    <x v="0"/>
  </r>
  <r>
    <s v="STGR539007"/>
    <x v="1"/>
    <x v="1"/>
    <x v="66"/>
    <n v="44"/>
    <x v="105"/>
    <x v="392"/>
    <n v="1459.603459663196"/>
    <n v="948.74224878107736"/>
    <n v="510.8612108821186"/>
    <s v="Jessica Smith"/>
    <s v="Falls Church"/>
    <x v="5"/>
    <x v="1"/>
    <x v="0"/>
  </r>
  <r>
    <s v="LG-M601-HM"/>
    <x v="2"/>
    <x v="0"/>
    <x v="9"/>
    <n v="60"/>
    <x v="106"/>
    <x v="393"/>
    <n v="6783.875122263079"/>
    <n v="4409.5188294710015"/>
    <n v="2374.3562927920775"/>
    <s v="Gregory Builders"/>
    <s v="Rockville"/>
    <x v="0"/>
    <x v="0"/>
    <x v="1"/>
  </r>
  <r>
    <s v=" C930-15202S"/>
    <x v="0"/>
    <x v="0"/>
    <x v="46"/>
    <n v="60"/>
    <x v="106"/>
    <x v="394"/>
    <n v="6630.5426828716136"/>
    <n v="4309.8527438665487"/>
    <n v="2320.6899390050648"/>
    <s v="Wilkins Builders"/>
    <s v="Rockville"/>
    <x v="0"/>
    <x v="0"/>
    <x v="1"/>
  </r>
  <r>
    <s v="STGR539007"/>
    <x v="1"/>
    <x v="1"/>
    <x v="66"/>
    <n v="53.9"/>
    <x v="106"/>
    <x v="395"/>
    <n v="4121.4092996191885"/>
    <n v="2678.9160447524728"/>
    <n v="1442.4932548667157"/>
    <s v="Ebony Buckley"/>
    <s v="Rockville"/>
    <x v="0"/>
    <x v="0"/>
    <x v="0"/>
  </r>
  <r>
    <s v="STGR747009"/>
    <x v="1"/>
    <x v="1"/>
    <x v="3"/>
    <n v="74.7"/>
    <x v="106"/>
    <x v="396"/>
    <n v="3869.0612450644085"/>
    <n v="2514.8898092918657"/>
    <n v="1354.1714357725427"/>
    <s v="Laura Gray"/>
    <s v="Washington"/>
    <x v="4"/>
    <x v="2"/>
    <x v="0"/>
  </r>
  <r>
    <s v="STGR747010"/>
    <x v="1"/>
    <x v="1"/>
    <x v="107"/>
    <n v="74.7"/>
    <x v="107"/>
    <x v="397"/>
    <n v="4238.5526290115859"/>
    <n v="2755.0592088575308"/>
    <n v="1483.493420154055"/>
    <s v="Mora Development"/>
    <s v="Bethesda"/>
    <x v="0"/>
    <x v="0"/>
    <x v="1"/>
  </r>
  <r>
    <s v="LG-M603-HM"/>
    <x v="2"/>
    <x v="0"/>
    <x v="109"/>
    <n v="60"/>
    <x v="107"/>
    <x v="398"/>
    <n v="5032.6357513531948"/>
    <n v="3271.2132383795765"/>
    <n v="1761.4225129736183"/>
    <s v="Thompson Group"/>
    <s v="Bethesda"/>
    <x v="0"/>
    <x v="0"/>
    <x v="1"/>
  </r>
  <r>
    <s v="STGR539008"/>
    <x v="1"/>
    <x v="1"/>
    <x v="14"/>
    <n v="53.9"/>
    <x v="107"/>
    <x v="399"/>
    <n v="3675.9252737081015"/>
    <n v="2389.351427910266"/>
    <n v="1286.5738457978355"/>
    <s v="Bryan Bautista"/>
    <s v="Silver Spring"/>
    <x v="0"/>
    <x v="0"/>
    <x v="0"/>
  </r>
  <r>
    <s v="STGR747015"/>
    <x v="1"/>
    <x v="1"/>
    <x v="80"/>
    <n v="74.7"/>
    <x v="108"/>
    <x v="400"/>
    <n v="7727.1604545054734"/>
    <n v="5022.6542954285578"/>
    <n v="2704.5061590769155"/>
    <s v="Ibarra Group"/>
    <s v="Arlington"/>
    <x v="6"/>
    <x v="1"/>
    <x v="1"/>
  </r>
  <r>
    <s v="LG-M611-HM"/>
    <x v="2"/>
    <x v="0"/>
    <x v="30"/>
    <n v="60"/>
    <x v="108"/>
    <x v="401"/>
    <n v="6410.0561412036714"/>
    <n v="4166.5364917823863"/>
    <n v="2243.5196494212851"/>
    <s v="Wagner Development"/>
    <s v="Baltimore"/>
    <x v="1"/>
    <x v="0"/>
    <x v="1"/>
  </r>
  <r>
    <s v="STGR539009"/>
    <x v="1"/>
    <x v="1"/>
    <x v="92"/>
    <n v="53.9"/>
    <x v="108"/>
    <x v="402"/>
    <n v="2162.9332733145197"/>
    <n v="1405.9066276544379"/>
    <n v="757.02664566008184"/>
    <s v="Ryan Wiggins"/>
    <s v="Silver Spring"/>
    <x v="0"/>
    <x v="0"/>
    <x v="0"/>
  </r>
  <r>
    <s v="STGR808001"/>
    <x v="1"/>
    <x v="1"/>
    <x v="89"/>
    <n v="80.8"/>
    <x v="109"/>
    <x v="403"/>
    <n v="646.4"/>
    <n v="420.16"/>
    <n v="226.23999999999995"/>
    <s v="Barry Frank"/>
    <s v="Falls Church"/>
    <x v="5"/>
    <x v="1"/>
    <x v="0"/>
  </r>
  <r>
    <s v="LG-M707-HM"/>
    <x v="2"/>
    <x v="0"/>
    <x v="97"/>
    <n v="60"/>
    <x v="110"/>
    <x v="404"/>
    <n v="6971.5639267426359"/>
    <n v="4531.5165523827136"/>
    <n v="2440.0473743599223"/>
    <s v="Aaron Wiley"/>
    <s v="Rockville"/>
    <x v="0"/>
    <x v="0"/>
    <x v="0"/>
  </r>
  <r>
    <s v="STGR808003"/>
    <x v="1"/>
    <x v="1"/>
    <x v="70"/>
    <n v="80.8"/>
    <x v="110"/>
    <x v="405"/>
    <n v="3576.9698024300051"/>
    <n v="2325.0303715795035"/>
    <n v="1251.9394308505016"/>
    <s v="Justin Williams"/>
    <s v="Bethesda"/>
    <x v="0"/>
    <x v="0"/>
    <x v="0"/>
  </r>
  <r>
    <s v="C930-15202CN"/>
    <x v="0"/>
    <x v="0"/>
    <x v="73"/>
    <n v="60"/>
    <x v="110"/>
    <x v="406"/>
    <n v="2771.8466472169307"/>
    <n v="1801.7003206910051"/>
    <n v="970.14632652592559"/>
    <s v="James Lin"/>
    <s v="Bethesda"/>
    <x v="0"/>
    <x v="0"/>
    <x v="0"/>
  </r>
  <r>
    <s v="STGR639001"/>
    <x v="1"/>
    <x v="1"/>
    <x v="4"/>
    <n v="63.9"/>
    <x v="110"/>
    <x v="407"/>
    <n v="2349.7082966946623"/>
    <n v="1527.3103928515307"/>
    <n v="822.39790384313164"/>
    <s v="Theresa Roberts"/>
    <s v="Rockville"/>
    <x v="0"/>
    <x v="0"/>
    <x v="0"/>
  </r>
  <r>
    <s v="STGR808004"/>
    <x v="1"/>
    <x v="1"/>
    <x v="79"/>
    <n v="80.8"/>
    <x v="111"/>
    <x v="408"/>
    <n v="8257.607549662187"/>
    <n v="5367.4449072804218"/>
    <n v="2890.1626423817652"/>
    <s v="Martin Construction"/>
    <s v="Alexandria"/>
    <x v="2"/>
    <x v="1"/>
    <x v="1"/>
  </r>
  <r>
    <s v="LG-M708-HM"/>
    <x v="2"/>
    <x v="0"/>
    <x v="40"/>
    <n v="60"/>
    <x v="111"/>
    <x v="409"/>
    <n v="7191.589914513459"/>
    <n v="4674.5334444337486"/>
    <n v="2517.0564700797104"/>
    <s v="Martin Construction"/>
    <s v="Fairfax"/>
    <x v="3"/>
    <x v="1"/>
    <x v="1"/>
  </r>
  <r>
    <s v="C930-15202LI"/>
    <x v="0"/>
    <x v="0"/>
    <x v="82"/>
    <n v="71"/>
    <x v="111"/>
    <x v="410"/>
    <n v="3168.7395533046379"/>
    <n v="2059.6807096480147"/>
    <n v="1109.0588436566231"/>
    <s v="Christopher Sweeney"/>
    <s v="Baltimore"/>
    <x v="1"/>
    <x v="0"/>
    <x v="0"/>
  </r>
  <r>
    <s v="STGR639002"/>
    <x v="1"/>
    <x v="1"/>
    <x v="56"/>
    <n v="63.9"/>
    <x v="111"/>
    <x v="411"/>
    <n v="674.59690663834795"/>
    <n v="438.48798931492615"/>
    <n v="236.10891732342179"/>
    <s v="Jacqueline Hendricks"/>
    <s v="Alexandria"/>
    <x v="2"/>
    <x v="1"/>
    <x v="0"/>
  </r>
  <r>
    <s v="STGR639003"/>
    <x v="1"/>
    <x v="1"/>
    <x v="60"/>
    <n v="63.9"/>
    <x v="112"/>
    <x v="412"/>
    <n v="6714.9106418240208"/>
    <n v="4364.6919171856134"/>
    <n v="2350.2187246384074"/>
    <s v="Lozano Builders"/>
    <s v="Bethesda"/>
    <x v="0"/>
    <x v="0"/>
    <x v="1"/>
  </r>
  <r>
    <s v="C956-RNA2HX"/>
    <x v="0"/>
    <x v="0"/>
    <x v="23"/>
    <n v="71"/>
    <x v="112"/>
    <x v="413"/>
    <n v="6397.9607316941183"/>
    <n v="4158.6744756011767"/>
    <n v="2239.2862560929416"/>
    <s v="Phillips Contracting"/>
    <s v="Gaithersburg"/>
    <x v="0"/>
    <x v="0"/>
    <x v="1"/>
  </r>
  <r>
    <s v="STGR808005"/>
    <x v="1"/>
    <x v="1"/>
    <x v="19"/>
    <n v="80.8"/>
    <x v="112"/>
    <x v="414"/>
    <n v="6491.3857231611937"/>
    <n v="4219.4007200547758"/>
    <n v="2271.9850031064179"/>
    <s v="Wilkins Builders"/>
    <s v="Alexandria"/>
    <x v="2"/>
    <x v="1"/>
    <x v="1"/>
  </r>
  <r>
    <s v="LG-S06-HM"/>
    <x v="2"/>
    <x v="0"/>
    <x v="84"/>
    <n v="50"/>
    <x v="112"/>
    <x v="415"/>
    <n v="4641.2048952024816"/>
    <n v="3016.783181881613"/>
    <n v="1624.4217133208685"/>
    <s v="Manuel Rios"/>
    <s v="Silver Spring"/>
    <x v="0"/>
    <x v="0"/>
    <x v="0"/>
  </r>
  <r>
    <s v="C930-15202LT"/>
    <x v="0"/>
    <x v="0"/>
    <x v="44"/>
    <n v="59.75"/>
    <x v="112"/>
    <x v="416"/>
    <n v="4185.0168877837223"/>
    <n v="2720.2609770594195"/>
    <n v="1464.7559107243028"/>
    <s v="Erin Jackson"/>
    <s v="Washington"/>
    <x v="4"/>
    <x v="2"/>
    <x v="0"/>
  </r>
  <r>
    <s v="LX-M701-HM"/>
    <x v="2"/>
    <x v="0"/>
    <x v="106"/>
    <n v="48.9"/>
    <x v="112"/>
    <x v="417"/>
    <n v="1802.934949534643"/>
    <n v="1171.907717197518"/>
    <n v="631.02723233712504"/>
    <s v="Marc Thomas"/>
    <s v="Baltimore"/>
    <x v="1"/>
    <x v="0"/>
    <x v="0"/>
  </r>
  <r>
    <s v="LG-T001-HM"/>
    <x v="2"/>
    <x v="0"/>
    <x v="22"/>
    <n v="60"/>
    <x v="113"/>
    <x v="418"/>
    <n v="2871.6356273610809"/>
    <n v="1866.5631577847025"/>
    <n v="1005.0724695763784"/>
    <s v="Terrell Construction"/>
    <s v="Arlington"/>
    <x v="6"/>
    <x v="1"/>
    <x v="1"/>
  </r>
  <r>
    <s v="LX-M701-HM"/>
    <x v="2"/>
    <x v="0"/>
    <x v="106"/>
    <n v="48.9"/>
    <x v="113"/>
    <x v="419"/>
    <n v="5616.8405245499298"/>
    <n v="3650.9463409574546"/>
    <n v="1965.8941835924752"/>
    <s v="Ashley Wilcox"/>
    <s v="Falls Church"/>
    <x v="5"/>
    <x v="1"/>
    <x v="0"/>
  </r>
  <r>
    <s v="C956-RNA2LN"/>
    <x v="0"/>
    <x v="0"/>
    <x v="86"/>
    <n v="50"/>
    <x v="113"/>
    <x v="420"/>
    <n v="2000.2244957673781"/>
    <n v="1300.1459222487958"/>
    <n v="700.07857351858229"/>
    <s v="Adam Myers"/>
    <s v="Silver Spring"/>
    <x v="0"/>
    <x v="0"/>
    <x v="0"/>
  </r>
  <r>
    <s v="C930-15202LT"/>
    <x v="0"/>
    <x v="0"/>
    <x v="44"/>
    <n v="59.75"/>
    <x v="113"/>
    <x v="421"/>
    <n v="1841.3320726791735"/>
    <n v="1196.8658472414629"/>
    <n v="644.46622543771059"/>
    <s v="Andrew Martinez"/>
    <s v="Baltimore"/>
    <x v="1"/>
    <x v="0"/>
    <x v="0"/>
  </r>
  <r>
    <s v="STGR639004"/>
    <x v="1"/>
    <x v="1"/>
    <x v="10"/>
    <n v="63.9"/>
    <x v="113"/>
    <x v="422"/>
    <n v="1796.4979360009168"/>
    <n v="1167.7236584005959"/>
    <n v="628.77427760032083"/>
    <s v="David Edwards"/>
    <s v="Washington"/>
    <x v="4"/>
    <x v="2"/>
    <x v="0"/>
  </r>
  <r>
    <s v="C956-RNA2NX"/>
    <x v="0"/>
    <x v="0"/>
    <x v="13"/>
    <n v="60"/>
    <x v="114"/>
    <x v="423"/>
    <n v="3384.486404501934"/>
    <n v="2199.9161629262571"/>
    <n v="1184.5702415756768"/>
    <s v="Alicia Robinson"/>
    <s v="Falls Church"/>
    <x v="5"/>
    <x v="1"/>
    <x v="0"/>
  </r>
  <r>
    <s v="C930-15202LT"/>
    <x v="0"/>
    <x v="0"/>
    <x v="44"/>
    <n v="59.75"/>
    <x v="114"/>
    <x v="424"/>
    <n v="2768.7308931684279"/>
    <n v="1799.6750805594781"/>
    <n v="969.05581260894974"/>
    <s v="Tammy Reed"/>
    <s v="Falls Church"/>
    <x v="5"/>
    <x v="1"/>
    <x v="0"/>
  </r>
  <r>
    <s v="LX-M701-HM"/>
    <x v="2"/>
    <x v="0"/>
    <x v="106"/>
    <n v="48.9"/>
    <x v="114"/>
    <x v="425"/>
    <n v="1720.2686324375593"/>
    <n v="1118.1746110844135"/>
    <n v="602.09402135314576"/>
    <s v="Jocelyn Blackwell"/>
    <s v="Gaithersburg"/>
    <x v="0"/>
    <x v="0"/>
    <x v="0"/>
  </r>
  <r>
    <s v="C930-15202LT"/>
    <x v="0"/>
    <x v="0"/>
    <x v="44"/>
    <n v="59.75"/>
    <x v="114"/>
    <x v="426"/>
    <n v="1373.9525725082574"/>
    <n v="893.06917213036729"/>
    <n v="480.8834003778901"/>
    <s v="Kimberly Lee"/>
    <s v="Washington"/>
    <x v="4"/>
    <x v="2"/>
    <x v="0"/>
  </r>
  <r>
    <s v="C956-RNA2SV"/>
    <x v="0"/>
    <x v="0"/>
    <x v="57"/>
    <n v="71"/>
    <x v="115"/>
    <x v="427"/>
    <n v="5490.0860313247222"/>
    <n v="3568.5559203610696"/>
    <n v="1921.5301109636525"/>
    <s v="Christine Manning"/>
    <s v="Washington"/>
    <x v="4"/>
    <x v="2"/>
    <x v="0"/>
  </r>
  <r>
    <s v="LX-M802-HM"/>
    <x v="2"/>
    <x v="0"/>
    <x v="71"/>
    <n v="64"/>
    <x v="116"/>
    <x v="428"/>
    <n v="5400.7353354937841"/>
    <n v="3510.4779680709598"/>
    <n v="1890.2573674228242"/>
    <s v="Jennifer Becker"/>
    <s v="Washington"/>
    <x v="4"/>
    <x v="2"/>
    <x v="0"/>
  </r>
  <r>
    <s v="STGR747007"/>
    <x v="1"/>
    <x v="1"/>
    <x v="21"/>
    <n v="74.7"/>
    <x v="116"/>
    <x v="429"/>
    <n v="1853.9088432265305"/>
    <n v="1205.0407480972449"/>
    <n v="648.86809512928562"/>
    <s v="Julie Baker"/>
    <s v="Washington"/>
    <x v="4"/>
    <x v="2"/>
    <x v="0"/>
  </r>
  <r>
    <s v="C956-RNA2UX"/>
    <x v="0"/>
    <x v="0"/>
    <x v="28"/>
    <n v="71"/>
    <x v="116"/>
    <x v="430"/>
    <n v="1373.322996968559"/>
    <n v="892.65994802956334"/>
    <n v="480.66304893899564"/>
    <s v="Jennifer Mendez"/>
    <s v="Fairfax"/>
    <x v="3"/>
    <x v="1"/>
    <x v="0"/>
  </r>
  <r>
    <s v="C956-RNA2WQ"/>
    <x v="0"/>
    <x v="0"/>
    <x v="41"/>
    <n v="71"/>
    <x v="117"/>
    <x v="431"/>
    <n v="6760.3605171888021"/>
    <n v="4394.2343361727217"/>
    <n v="2366.1261810160804"/>
    <s v="Herrera Group"/>
    <s v="Washington"/>
    <x v="4"/>
    <x v="2"/>
    <x v="1"/>
  </r>
  <r>
    <s v="STGR747008"/>
    <x v="1"/>
    <x v="1"/>
    <x v="72"/>
    <n v="74.7"/>
    <x v="117"/>
    <x v="432"/>
    <n v="3948.5608914305753"/>
    <n v="2566.5645794298739"/>
    <n v="1381.9963120007014"/>
    <s v="Cynthia Parker"/>
    <s v="Baltimore"/>
    <x v="1"/>
    <x v="0"/>
    <x v="0"/>
  </r>
  <r>
    <s v="STGR539001"/>
    <x v="1"/>
    <x v="1"/>
    <x v="1"/>
    <n v="53.9"/>
    <x v="117"/>
    <x v="433"/>
    <n v="2441.1443537539767"/>
    <n v="1586.7438299400849"/>
    <n v="854.40052381389182"/>
    <s v="Dawn Roberts"/>
    <s v="Bethesda"/>
    <x v="0"/>
    <x v="0"/>
    <x v="0"/>
  </r>
  <r>
    <s v="C930-15202MP"/>
    <x v="0"/>
    <x v="0"/>
    <x v="17"/>
    <n v="71"/>
    <x v="118"/>
    <x v="434"/>
    <n v="8348.4735623631259"/>
    <n v="5426.5078155360325"/>
    <n v="2921.9657468270934"/>
    <s v="Smith Group"/>
    <s v="Falls Church"/>
    <x v="5"/>
    <x v="1"/>
    <x v="1"/>
  </r>
  <r>
    <s v="CHD904-1504TO"/>
    <x v="0"/>
    <x v="0"/>
    <x v="39"/>
    <n v="71"/>
    <x v="118"/>
    <x v="435"/>
    <n v="2586.6174404377766"/>
    <n v="1681.301336284555"/>
    <n v="905.31610415322166"/>
    <s v="Maria Nicholson"/>
    <s v="Baltimore"/>
    <x v="1"/>
    <x v="0"/>
    <x v="0"/>
  </r>
  <r>
    <s v="STGR539002"/>
    <x v="1"/>
    <x v="1"/>
    <x v="45"/>
    <n v="53.9"/>
    <x v="118"/>
    <x v="436"/>
    <n v="655.25119258711482"/>
    <n v="425.91327518162467"/>
    <n v="229.33791740549015"/>
    <s v="Jennifer Wise"/>
    <s v="Fairfax"/>
    <x v="3"/>
    <x v="1"/>
    <x v="0"/>
  </r>
  <r>
    <s v="C930-15202MS"/>
    <x v="0"/>
    <x v="0"/>
    <x v="99"/>
    <n v="71"/>
    <x v="119"/>
    <x v="437"/>
    <n v="4541.7669924794254"/>
    <n v="2952.1485451116268"/>
    <n v="1589.6184473677986"/>
    <s v="Robin Porter"/>
    <s v="Bethesda"/>
    <x v="0"/>
    <x v="0"/>
    <x v="0"/>
  </r>
  <r>
    <s v="STGR539002"/>
    <x v="1"/>
    <x v="1"/>
    <x v="45"/>
    <n v="53.9"/>
    <x v="119"/>
    <x v="438"/>
    <n v="4526.3005740080353"/>
    <n v="2942.0953731052232"/>
    <n v="1584.2052009028121"/>
    <s v="Justin Swanson"/>
    <s v="Rockville"/>
    <x v="0"/>
    <x v="0"/>
    <x v="0"/>
  </r>
  <r>
    <s v="LG-G015-HM"/>
    <x v="2"/>
    <x v="0"/>
    <x v="2"/>
    <n v="50"/>
    <x v="119"/>
    <x v="439"/>
    <n v="508.73448376549089"/>
    <n v="330.67741444756911"/>
    <n v="178.05706931792179"/>
    <s v="Robert Roberts"/>
    <s v="Fairfax"/>
    <x v="3"/>
    <x v="1"/>
    <x v="0"/>
  </r>
  <r>
    <s v="LG-G05-HM"/>
    <x v="2"/>
    <x v="0"/>
    <x v="38"/>
    <n v="45"/>
    <x v="120"/>
    <x v="440"/>
    <n v="5235.3780023861627"/>
    <n v="3402.9957015510058"/>
    <n v="1832.3823008351569"/>
    <s v="Ruben Medina"/>
    <s v="Bethesda"/>
    <x v="0"/>
    <x v="0"/>
    <x v="0"/>
  </r>
  <r>
    <s v="STGR539003"/>
    <x v="1"/>
    <x v="1"/>
    <x v="49"/>
    <n v="53.9"/>
    <x v="120"/>
    <x v="441"/>
    <n v="5166.3180116672656"/>
    <n v="3358.1067075837227"/>
    <n v="1808.2113040835429"/>
    <s v="Miguel Hunt"/>
    <s v="Bethesda"/>
    <x v="0"/>
    <x v="0"/>
    <x v="0"/>
  </r>
  <r>
    <s v="LG-G103-HM"/>
    <x v="2"/>
    <x v="0"/>
    <x v="55"/>
    <n v="50"/>
    <x v="121"/>
    <x v="442"/>
    <n v="1100.9268847872329"/>
    <n v="715.60247511170144"/>
    <n v="385.32440967553146"/>
    <s v="Terrance Carter"/>
    <s v="Washington"/>
    <x v="4"/>
    <x v="2"/>
    <x v="0"/>
  </r>
  <r>
    <s v="LG-G17-HM"/>
    <x v="2"/>
    <x v="0"/>
    <x v="105"/>
    <n v="50"/>
    <x v="122"/>
    <x v="443"/>
    <n v="5637.0057650756216"/>
    <n v="3664.0537472991541"/>
    <n v="1972.9520177764675"/>
    <s v="Jennifer Poole"/>
    <s v="Baltimore"/>
    <x v="1"/>
    <x v="0"/>
    <x v="0"/>
  </r>
  <r>
    <s v="STGR539006"/>
    <x v="1"/>
    <x v="1"/>
    <x v="59"/>
    <n v="53.9"/>
    <x v="122"/>
    <x v="444"/>
    <n v="5397.3122287124179"/>
    <n v="3508.2529486630719"/>
    <n v="1889.0592800493459"/>
    <s v="Shelly Hendrix"/>
    <s v="Baltimore"/>
    <x v="1"/>
    <x v="0"/>
    <x v="0"/>
  </r>
  <r>
    <s v="STGR639008"/>
    <x v="1"/>
    <x v="1"/>
    <x v="96"/>
    <n v="63.9"/>
    <x v="122"/>
    <x v="445"/>
    <n v="1485.475741913599"/>
    <n v="965.55923224383935"/>
    <n v="519.91650966975965"/>
    <s v="Aaron Case"/>
    <s v="Gaithersburg"/>
    <x v="0"/>
    <x v="0"/>
    <x v="0"/>
  </r>
  <r>
    <s v="STGR639008"/>
    <x v="1"/>
    <x v="1"/>
    <x v="96"/>
    <n v="63.9"/>
    <x v="123"/>
    <x v="446"/>
    <n v="6078.5640828844662"/>
    <n v="3951.0666538749033"/>
    <n v="2127.4974290095629"/>
    <s v="Mueller Development"/>
    <s v="Fairfax"/>
    <x v="3"/>
    <x v="1"/>
    <x v="1"/>
  </r>
  <r>
    <s v="STGR639009"/>
    <x v="1"/>
    <x v="1"/>
    <x v="48"/>
    <n v="63.9"/>
    <x v="124"/>
    <x v="447"/>
    <n v="4669.6052271588142"/>
    <n v="3035.2433976532293"/>
    <n v="1634.3618295055849"/>
    <s v="Horn Group"/>
    <s v="Rockville"/>
    <x v="0"/>
    <x v="0"/>
    <x v="1"/>
  </r>
  <r>
    <s v="C930-05202H"/>
    <x v="0"/>
    <x v="0"/>
    <x v="53"/>
    <n v="50"/>
    <x v="124"/>
    <x v="448"/>
    <n v="3065.0010292466527"/>
    <n v="1992.2506690103244"/>
    <n v="1072.7503602363283"/>
    <s v="James Lee"/>
    <s v="Silver Spring"/>
    <x v="0"/>
    <x v="0"/>
    <x v="0"/>
  </r>
  <r>
    <s v="C930-05202H"/>
    <x v="0"/>
    <x v="0"/>
    <x v="53"/>
    <n v="50"/>
    <x v="124"/>
    <x v="449"/>
    <n v="2451.8333705352734"/>
    <n v="1593.6916908479277"/>
    <n v="858.14167968734569"/>
    <s v="Dana Butler"/>
    <s v="Silver Spring"/>
    <x v="0"/>
    <x v="0"/>
    <x v="0"/>
  </r>
  <r>
    <s v="LG-T002-HM"/>
    <x v="2"/>
    <x v="0"/>
    <x v="12"/>
    <n v="60"/>
    <x v="125"/>
    <x v="450"/>
    <n v="3643.8817957109268"/>
    <n v="2368.5231672121026"/>
    <n v="1275.3586284988241"/>
    <s v="John Nelson"/>
    <s v="Alexandria"/>
    <x v="2"/>
    <x v="1"/>
    <x v="0"/>
  </r>
  <r>
    <s v="LG-G50-HM"/>
    <x v="2"/>
    <x v="0"/>
    <x v="78"/>
    <n v="50"/>
    <x v="125"/>
    <x v="451"/>
    <n v="3209.6543485719612"/>
    <n v="2086.2753265717747"/>
    <n v="1123.3790220001865"/>
    <s v="Caitlin Wright"/>
    <s v="Alexandria"/>
    <x v="2"/>
    <x v="1"/>
    <x v="0"/>
  </r>
  <r>
    <s v="C930-15202MT"/>
    <x v="0"/>
    <x v="0"/>
    <x v="6"/>
    <n v="60"/>
    <x v="125"/>
    <x v="452"/>
    <n v="630.78018087014357"/>
    <n v="410.00711756559332"/>
    <n v="220.77306330455025"/>
    <s v="Stephen Fritz"/>
    <s v="Baltimore"/>
    <x v="1"/>
    <x v="0"/>
    <x v="0"/>
  </r>
  <r>
    <s v="STGR639010"/>
    <x v="1"/>
    <x v="1"/>
    <x v="100"/>
    <n v="63.9"/>
    <x v="125"/>
    <x v="453"/>
    <n v="205.46786766217858"/>
    <n v="133.55411398041608"/>
    <n v="71.9137536817625"/>
    <s v="Margaret Fowler"/>
    <s v="Arlington"/>
    <x v="6"/>
    <x v="1"/>
    <x v="0"/>
  </r>
  <r>
    <s v="LG-VE01-HM"/>
    <x v="2"/>
    <x v="0"/>
    <x v="75"/>
    <n v="50"/>
    <x v="126"/>
    <x v="454"/>
    <n v="5662.4076088972788"/>
    <n v="3680.5649457832315"/>
    <n v="1981.8426631140474"/>
    <s v="Theresa Gentry"/>
    <s v="Alexandria"/>
    <x v="2"/>
    <x v="1"/>
    <x v="0"/>
  </r>
  <r>
    <s v="LG-G714-HM"/>
    <x v="2"/>
    <x v="0"/>
    <x v="108"/>
    <n v="60"/>
    <x v="126"/>
    <x v="455"/>
    <n v="1434.1037272549365"/>
    <n v="932.16742271570877"/>
    <n v="501.93630453922776"/>
    <s v="Heather Simpson"/>
    <s v="Gaithersburg"/>
    <x v="0"/>
    <x v="0"/>
    <x v="0"/>
  </r>
  <r>
    <s v="C930-15202MV"/>
    <x v="0"/>
    <x v="0"/>
    <x v="50"/>
    <n v="71"/>
    <x v="126"/>
    <x v="456"/>
    <n v="1386.1857392501388"/>
    <n v="901.02073051259026"/>
    <n v="485.16500873754853"/>
    <s v="Lisa Lynch"/>
    <s v="Gaithersburg"/>
    <x v="0"/>
    <x v="0"/>
    <x v="0"/>
  </r>
  <r>
    <s v="STGR675001"/>
    <x v="1"/>
    <x v="1"/>
    <x v="52"/>
    <n v="67.5"/>
    <x v="126"/>
    <x v="457"/>
    <n v="402.47849667145476"/>
    <n v="261.61102283644561"/>
    <n v="140.86747383500915"/>
    <s v="James Norris"/>
    <s v="Gaithersburg"/>
    <x v="0"/>
    <x v="0"/>
    <x v="0"/>
  </r>
  <r>
    <s v="C930-15202LT"/>
    <x v="0"/>
    <x v="0"/>
    <x v="44"/>
    <n v="59.75"/>
    <x v="127"/>
    <x v="458"/>
    <n v="1673"/>
    <n v="1087.45"/>
    <n v="585.54999999999995"/>
    <s v="Kenneth Jordan"/>
    <s v="Baltimore"/>
    <x v="1"/>
    <x v="0"/>
    <x v="0"/>
  </r>
  <r>
    <s v="C930-15202RC"/>
    <x v="0"/>
    <x v="0"/>
    <x v="20"/>
    <n v="71"/>
    <x v="127"/>
    <x v="459"/>
    <n v="1544.1809029184526"/>
    <n v="1003.7175868969942"/>
    <n v="540.46331602145835"/>
    <s v="Andrew Rocha"/>
    <s v="Rockville"/>
    <x v="0"/>
    <x v="0"/>
    <x v="0"/>
  </r>
  <r>
    <s v="STGR747001"/>
    <x v="1"/>
    <x v="1"/>
    <x v="11"/>
    <n v="74.7"/>
    <x v="127"/>
    <x v="460"/>
    <n v="1395.511321623809"/>
    <n v="907.08235905547588"/>
    <n v="488.42896256833308"/>
    <s v="Robert Escobar"/>
    <s v="Fairfax"/>
    <x v="3"/>
    <x v="1"/>
    <x v="0"/>
  </r>
  <r>
    <s v="LX-L001-HM"/>
    <x v="2"/>
    <x v="0"/>
    <x v="104"/>
    <n v="60"/>
    <x v="128"/>
    <x v="461"/>
    <n v="7316.7728291439471"/>
    <n v="4755.9023389435661"/>
    <n v="2560.870490200381"/>
    <s v="Adams Group"/>
    <s v="Fairfax"/>
    <x v="3"/>
    <x v="1"/>
    <x v="1"/>
  </r>
  <r>
    <s v="STGR747004"/>
    <x v="1"/>
    <x v="1"/>
    <x v="64"/>
    <n v="74.7"/>
    <x v="128"/>
    <x v="462"/>
    <n v="8789.5973539786137"/>
    <n v="5713.2382800860987"/>
    <n v="3076.359073892515"/>
    <s v="Flores Group"/>
    <s v="Falls Church"/>
    <x v="5"/>
    <x v="1"/>
    <x v="1"/>
  </r>
  <r>
    <s v="LG-L017-HM"/>
    <x v="2"/>
    <x v="0"/>
    <x v="85"/>
    <n v="60"/>
    <x v="128"/>
    <x v="463"/>
    <n v="4972.7177608066486"/>
    <n v="3232.2665445243215"/>
    <n v="1740.4512162823271"/>
    <s v="Flores Group"/>
    <s v="Gaithersburg"/>
    <x v="0"/>
    <x v="0"/>
    <x v="1"/>
  </r>
  <r>
    <s v="C956-RNA2CRC"/>
    <x v="0"/>
    <x v="0"/>
    <x v="81"/>
    <n v="71"/>
    <x v="128"/>
    <x v="464"/>
    <n v="7641.2068442871841"/>
    <n v="4966.7844487866696"/>
    <n v="2674.4223955005145"/>
    <s v="Johnson Construction"/>
    <s v="Arlington"/>
    <x v="6"/>
    <x v="1"/>
    <x v="1"/>
  </r>
  <r>
    <s v="STGR747005"/>
    <x v="1"/>
    <x v="1"/>
    <x v="67"/>
    <n v="74.7"/>
    <x v="129"/>
    <x v="465"/>
    <n v="5022.9193092510732"/>
    <n v="3264.8975510131977"/>
    <n v="1758.0217582378755"/>
    <s v="Russo Builders"/>
    <s v="Washington"/>
    <x v="4"/>
    <x v="2"/>
    <x v="1"/>
  </r>
  <r>
    <s v="C930-15202LT"/>
    <x v="0"/>
    <x v="0"/>
    <x v="44"/>
    <n v="59.75"/>
    <x v="129"/>
    <x v="466"/>
    <n v="1241.6809093025984"/>
    <n v="807.09259104668899"/>
    <n v="434.58831825590937"/>
    <s v="Russo Builders"/>
    <s v="Fairfax"/>
    <x v="3"/>
    <x v="1"/>
    <x v="1"/>
  </r>
  <r>
    <s v="C956-RNA2CRL"/>
    <x v="0"/>
    <x v="0"/>
    <x v="0"/>
    <n v="71"/>
    <x v="129"/>
    <x v="467"/>
    <n v="4581.5073132828629"/>
    <n v="2977.979753633861"/>
    <n v="1603.5275596490019"/>
    <s v="Alexander Daugherty"/>
    <s v="Baltimore"/>
    <x v="1"/>
    <x v="0"/>
    <x v="0"/>
  </r>
  <r>
    <s v="LX-L001-HM"/>
    <x v="2"/>
    <x v="0"/>
    <x v="104"/>
    <n v="60"/>
    <x v="129"/>
    <x v="468"/>
    <n v="4084.5673230558177"/>
    <n v="2654.9687599862814"/>
    <n v="1429.5985630695363"/>
    <s v="Vanessa Boyd"/>
    <s v="Falls Church"/>
    <x v="5"/>
    <x v="1"/>
    <x v="0"/>
  </r>
  <r>
    <s v="LG-M501-HM"/>
    <x v="2"/>
    <x v="0"/>
    <x v="33"/>
    <n v="60"/>
    <x v="129"/>
    <x v="469"/>
    <n v="1499.1096087403466"/>
    <n v="974.42124568122529"/>
    <n v="524.68836305912134"/>
    <s v="Shawn David"/>
    <s v="Fairfax"/>
    <x v="3"/>
    <x v="1"/>
    <x v="0"/>
  </r>
  <r>
    <s v="STGR747006"/>
    <x v="1"/>
    <x v="1"/>
    <x v="103"/>
    <n v="74.7"/>
    <x v="130"/>
    <x v="470"/>
    <n v="8764.447272499363"/>
    <n v="5696.8907271245862"/>
    <n v="3067.5565453747768"/>
    <s v="Rivera Group"/>
    <s v="Gaithersburg"/>
    <x v="0"/>
    <x v="0"/>
    <x v="1"/>
  </r>
  <r>
    <s v="LG-M502-HM"/>
    <x v="2"/>
    <x v="0"/>
    <x v="16"/>
    <n v="60"/>
    <x v="130"/>
    <x v="471"/>
    <n v="7080.6672678170617"/>
    <n v="4602.4337240810901"/>
    <n v="2478.2335437359716"/>
    <s v="Margaret Moore"/>
    <s v="Silver Spring"/>
    <x v="0"/>
    <x v="0"/>
    <x v="0"/>
  </r>
  <r>
    <s v="LX-L001-HM"/>
    <x v="2"/>
    <x v="0"/>
    <x v="104"/>
    <n v="60"/>
    <x v="130"/>
    <x v="472"/>
    <n v="5463.9325693461351"/>
    <n v="3551.5561700749881"/>
    <n v="1912.376399271147"/>
    <s v="Debra Henderson"/>
    <s v="Alexandria"/>
    <x v="2"/>
    <x v="1"/>
    <x v="0"/>
  </r>
  <r>
    <s v="C956-RNA2EV"/>
    <x v="0"/>
    <x v="0"/>
    <x v="37"/>
    <n v="60"/>
    <x v="130"/>
    <x v="473"/>
    <n v="3169.1261614100549"/>
    <n v="2059.9320049165358"/>
    <n v="1109.1941564935191"/>
    <s v="Yvette Johnson"/>
    <s v="Rockville"/>
    <x v="0"/>
    <x v="0"/>
    <x v="0"/>
  </r>
  <r>
    <s v="C956-RNA2GQ"/>
    <x v="0"/>
    <x v="0"/>
    <x v="58"/>
    <n v="71"/>
    <x v="131"/>
    <x v="474"/>
    <n v="1583.4592219756116"/>
    <n v="1029.2484942841477"/>
    <n v="554.21072769146394"/>
    <s v="Robinson Contracting"/>
    <s v="Gaithersburg"/>
    <x v="0"/>
    <x v="0"/>
    <x v="1"/>
  </r>
  <r>
    <s v="LX-M607-HM"/>
    <x v="2"/>
    <x v="0"/>
    <x v="35"/>
    <n v="60"/>
    <x v="131"/>
    <x v="475"/>
    <n v="5657.7134260409575"/>
    <n v="3677.5137269266224"/>
    <n v="1980.1996991143351"/>
    <s v="David Hill"/>
    <s v="Arlington"/>
    <x v="6"/>
    <x v="1"/>
    <x v="0"/>
  </r>
  <r>
    <s v="LG-M557-HM"/>
    <x v="2"/>
    <x v="0"/>
    <x v="5"/>
    <n v="50"/>
    <x v="131"/>
    <x v="476"/>
    <n v="3282.5307722683015"/>
    <n v="2133.6450019743961"/>
    <n v="1148.8857702939054"/>
    <s v="Stephanie Winters"/>
    <s v="Fairfax"/>
    <x v="3"/>
    <x v="1"/>
    <x v="0"/>
  </r>
  <r>
    <s v="LG-G05-HM"/>
    <x v="2"/>
    <x v="0"/>
    <x v="38"/>
    <n v="45"/>
    <x v="132"/>
    <x v="477"/>
    <n v="1709.4696474859893"/>
    <n v="1111.155270865893"/>
    <n v="598.31437662009625"/>
    <s v="Philip Richards"/>
    <s v="Falls Church"/>
    <x v="5"/>
    <x v="1"/>
    <x v="0"/>
  </r>
  <r>
    <s v="LG-S06-HM"/>
    <x v="2"/>
    <x v="0"/>
    <x v="84"/>
    <n v="50"/>
    <x v="133"/>
    <x v="478"/>
    <n v="785.12024670861661"/>
    <n v="510.3281603606008"/>
    <n v="274.7920863480158"/>
    <s v="Charles Walls"/>
    <s v="Fairfax"/>
    <x v="3"/>
    <x v="1"/>
    <x v="0"/>
  </r>
  <r>
    <s v="LG-M557-HM"/>
    <x v="2"/>
    <x v="0"/>
    <x v="5"/>
    <n v="50"/>
    <x v="134"/>
    <x v="479"/>
    <n v="4659.8283038184973"/>
    <n v="3028.8883974820233"/>
    <n v="1630.939906336474"/>
    <s v="Patel Group"/>
    <s v="Arlington"/>
    <x v="6"/>
    <x v="1"/>
    <x v="1"/>
  </r>
  <r>
    <s v="STGR747012"/>
    <x v="1"/>
    <x v="1"/>
    <x v="88"/>
    <n v="74.7"/>
    <x v="134"/>
    <x v="480"/>
    <n v="2727.1958678044075"/>
    <n v="1772.6773140728649"/>
    <n v="954.51855373154262"/>
    <s v="Lisa Fuller"/>
    <s v="Silver Spring"/>
    <x v="0"/>
    <x v="0"/>
    <x v="0"/>
  </r>
  <r>
    <s v="C930-15202CN"/>
    <x v="0"/>
    <x v="0"/>
    <x v="73"/>
    <n v="60"/>
    <x v="134"/>
    <x v="481"/>
    <n v="598.31568365373175"/>
    <n v="388.90519437492566"/>
    <n v="209.4104892788061"/>
    <s v="Linda Thompson"/>
    <s v="Rockville"/>
    <x v="0"/>
    <x v="0"/>
    <x v="0"/>
  </r>
  <r>
    <s v="MC-2X29909SS"/>
    <x v="3"/>
    <x v="0"/>
    <x v="98"/>
    <n v="60"/>
    <x v="135"/>
    <x v="482"/>
    <n v="6175.5693327783392"/>
    <n v="4014.1200663059208"/>
    <n v="2161.4492664724185"/>
    <s v="Guzman Builders"/>
    <s v="Gaithersburg"/>
    <x v="0"/>
    <x v="0"/>
    <x v="1"/>
  </r>
  <r>
    <s v="C930-05202WN"/>
    <x v="0"/>
    <x v="0"/>
    <x v="25"/>
    <n v="50"/>
    <x v="135"/>
    <x v="483"/>
    <n v="4666.6888371919267"/>
    <n v="3033.3477441747523"/>
    <n v="1633.3410930171744"/>
    <s v="Keller Builders"/>
    <s v="Arlington"/>
    <x v="6"/>
    <x v="1"/>
    <x v="1"/>
  </r>
  <r>
    <s v="STGR747013"/>
    <x v="1"/>
    <x v="1"/>
    <x v="110"/>
    <n v="74.7"/>
    <x v="135"/>
    <x v="484"/>
    <n v="719.90606023960504"/>
    <n v="467.9389391557433"/>
    <n v="251.96712108386174"/>
    <s v="Brandon Anderson"/>
    <s v="Washington"/>
    <x v="4"/>
    <x v="2"/>
    <x v="0"/>
  </r>
  <r>
    <s v="LG-T002-HM"/>
    <x v="2"/>
    <x v="0"/>
    <x v="12"/>
    <n v="60"/>
    <x v="136"/>
    <x v="485"/>
    <n v="2666.1211309407886"/>
    <n v="1732.9787351115126"/>
    <n v="933.14239582927598"/>
    <s v="Kelly Miller"/>
    <s v="Alexandria"/>
    <x v="2"/>
    <x v="1"/>
    <x v="0"/>
  </r>
  <r>
    <s v="LG-G127-HM"/>
    <x v="2"/>
    <x v="0"/>
    <x v="36"/>
    <n v="50"/>
    <x v="136"/>
    <x v="486"/>
    <n v="1540.9393540325705"/>
    <n v="1001.6105801211709"/>
    <n v="539.32877391139959"/>
    <s v="Peter Fuller"/>
    <s v="Arlington"/>
    <x v="6"/>
    <x v="1"/>
    <x v="0"/>
  </r>
  <r>
    <s v="STGR747014"/>
    <x v="1"/>
    <x v="1"/>
    <x v="83"/>
    <n v="74.7"/>
    <x v="136"/>
    <x v="487"/>
    <n v="1337.8504954329326"/>
    <n v="869.60282203140616"/>
    <n v="468.24767340152641"/>
    <s v="Joshua Walker"/>
    <s v="Baltimore"/>
    <x v="1"/>
    <x v="0"/>
    <x v="0"/>
  </r>
  <r>
    <s v="MC-2X21573MG"/>
    <x v="3"/>
    <x v="0"/>
    <x v="42"/>
    <n v="50"/>
    <x v="137"/>
    <x v="488"/>
    <n v="4099.2981467058853"/>
    <n v="2664.5437953588257"/>
    <n v="1434.7543513470596"/>
    <s v="Lee Bender"/>
    <s v="Bethesda"/>
    <x v="0"/>
    <x v="0"/>
    <x v="0"/>
  </r>
  <r>
    <s v="LG-M501-HM"/>
    <x v="2"/>
    <x v="0"/>
    <x v="33"/>
    <n v="60"/>
    <x v="137"/>
    <x v="489"/>
    <n v="2564.9384956435356"/>
    <n v="1667.2100221682981"/>
    <n v="897.72847347523748"/>
    <s v="James Melton"/>
    <s v="Alexandria"/>
    <x v="2"/>
    <x v="1"/>
    <x v="0"/>
  </r>
  <r>
    <s v="STGR747015"/>
    <x v="1"/>
    <x v="1"/>
    <x v="80"/>
    <n v="74.7"/>
    <x v="137"/>
    <x v="490"/>
    <n v="469.23207390766578"/>
    <n v="305.00084803998277"/>
    <n v="164.23122586768301"/>
    <s v="Justin Saunders"/>
    <s v="Silver Spring"/>
    <x v="0"/>
    <x v="0"/>
    <x v="0"/>
  </r>
  <r>
    <s v="STGR808001"/>
    <x v="1"/>
    <x v="1"/>
    <x v="89"/>
    <n v="80.8"/>
    <x v="138"/>
    <x v="491"/>
    <n v="7072.8353627787756"/>
    <n v="4597.3429858062045"/>
    <n v="2475.492376972571"/>
    <s v="Julia Short"/>
    <s v="Bethesda"/>
    <x v="0"/>
    <x v="0"/>
    <x v="0"/>
  </r>
  <r>
    <s v="C930-05202H"/>
    <x v="0"/>
    <x v="0"/>
    <x v="53"/>
    <n v="50"/>
    <x v="138"/>
    <x v="492"/>
    <n v="5190.9411953176023"/>
    <n v="3374.1117769564416"/>
    <n v="1816.8294183611606"/>
    <s v="Barbara Bishop"/>
    <s v="Rockville"/>
    <x v="0"/>
    <x v="0"/>
    <x v="0"/>
  </r>
  <r>
    <s v="C956-RNA2EV"/>
    <x v="0"/>
    <x v="0"/>
    <x v="37"/>
    <n v="60"/>
    <x v="138"/>
    <x v="493"/>
    <n v="1605.1254530792664"/>
    <n v="1043.3315445015232"/>
    <n v="561.7939085777432"/>
    <s v="Seth Mann"/>
    <s v="Bethesda"/>
    <x v="0"/>
    <x v="0"/>
    <x v="0"/>
  </r>
  <r>
    <s v="STGR576001"/>
    <x v="1"/>
    <x v="1"/>
    <x v="29"/>
    <n v="57.6"/>
    <x v="139"/>
    <x v="494"/>
    <n v="5040.1381356637467"/>
    <n v="3276.0897881814353"/>
    <n v="1764.0483474823113"/>
    <s v="Patel Group"/>
    <s v="Arlington"/>
    <x v="6"/>
    <x v="1"/>
    <x v="1"/>
  </r>
  <r>
    <s v="LG-G103-HM"/>
    <x v="2"/>
    <x v="0"/>
    <x v="55"/>
    <n v="50"/>
    <x v="139"/>
    <x v="495"/>
    <n v="5165.8642062092513"/>
    <n v="3357.8117340360136"/>
    <n v="1808.0524721732377"/>
    <s v="Aaron Smith"/>
    <s v="Fairfax"/>
    <x v="3"/>
    <x v="1"/>
    <x v="0"/>
  </r>
  <r>
    <s v="LX-L001-HM"/>
    <x v="2"/>
    <x v="0"/>
    <x v="104"/>
    <n v="60"/>
    <x v="139"/>
    <x v="496"/>
    <n v="4471.8492654627944"/>
    <n v="2906.7020225508163"/>
    <n v="1565.1472429119781"/>
    <s v="Lorraine Lowe"/>
    <s v="Alexandria"/>
    <x v="2"/>
    <x v="1"/>
    <x v="0"/>
  </r>
  <r>
    <s v="STGR808002"/>
    <x v="1"/>
    <x v="1"/>
    <x v="91"/>
    <n v="80.8"/>
    <x v="139"/>
    <x v="497"/>
    <n v="4033.4567812520099"/>
    <n v="2621.7469078138065"/>
    <n v="1411.7098734382034"/>
    <s v="Dustin Parker"/>
    <s v="Silver Spring"/>
    <x v="0"/>
    <x v="0"/>
    <x v="0"/>
  </r>
  <r>
    <s v="C956-RNA2SV"/>
    <x v="0"/>
    <x v="0"/>
    <x v="57"/>
    <n v="71"/>
    <x v="139"/>
    <x v="498"/>
    <n v="2626.3420774630313"/>
    <n v="1707.1223503509705"/>
    <n v="919.21972711206081"/>
    <s v="Stephanie Adams"/>
    <s v="Silver Spring"/>
    <x v="0"/>
    <x v="0"/>
    <x v="0"/>
  </r>
  <r>
    <s v="STGR576002"/>
    <x v="1"/>
    <x v="1"/>
    <x v="90"/>
    <n v="57.6"/>
    <x v="140"/>
    <x v="499"/>
    <n v="5621.8064948311658"/>
    <n v="3654.1742216402577"/>
    <n v="1967.6322731909081"/>
    <s v="Lisa Castro"/>
    <s v="Silver Spring"/>
    <x v="0"/>
    <x v="0"/>
    <x v="0"/>
  </r>
  <r>
    <s v="STGR808003"/>
    <x v="1"/>
    <x v="1"/>
    <x v="70"/>
    <n v="80.8"/>
    <x v="140"/>
    <x v="500"/>
    <n v="4606.2513316805853"/>
    <n v="2994.0633655923807"/>
    <n v="1612.1879660882046"/>
    <s v="Heather Bowman"/>
    <s v="Gaithersburg"/>
    <x v="0"/>
    <x v="0"/>
    <x v="0"/>
  </r>
  <r>
    <s v="LG-G17-HM"/>
    <x v="2"/>
    <x v="0"/>
    <x v="105"/>
    <n v="50"/>
    <x v="140"/>
    <x v="501"/>
    <n v="2436.2461984436104"/>
    <n v="1583.5600289883469"/>
    <n v="852.68616945526355"/>
    <s v="Courtney Hull"/>
    <s v="Falls Church"/>
    <x v="5"/>
    <x v="1"/>
    <x v="0"/>
  </r>
  <r>
    <s v="LG-M601-HM"/>
    <x v="2"/>
    <x v="0"/>
    <x v="9"/>
    <n v="60"/>
    <x v="140"/>
    <x v="502"/>
    <n v="1984.4493063424959"/>
    <n v="1289.8920491226224"/>
    <n v="694.55725721987346"/>
    <s v="Dana Davis"/>
    <s v="Falls Church"/>
    <x v="5"/>
    <x v="1"/>
    <x v="0"/>
  </r>
  <r>
    <s v="C956-RNA2SX"/>
    <x v="0"/>
    <x v="0"/>
    <x v="62"/>
    <n v="71"/>
    <x v="140"/>
    <x v="503"/>
    <n v="1059.7273924982069"/>
    <n v="688.82280512383454"/>
    <n v="370.90458737437234"/>
    <s v="Victoria Munoz"/>
    <s v="Alexandria"/>
    <x v="2"/>
    <x v="1"/>
    <x v="0"/>
  </r>
  <r>
    <s v="LG-M502-HM"/>
    <x v="2"/>
    <x v="0"/>
    <x v="16"/>
    <n v="60"/>
    <x v="141"/>
    <x v="504"/>
    <n v="5758.7367553250042"/>
    <n v="3743.1788909612528"/>
    <n v="2015.5578643637514"/>
    <s v="Jensen Development"/>
    <s v="Baltimore"/>
    <x v="1"/>
    <x v="0"/>
    <x v="1"/>
  </r>
  <r>
    <s v="STGR808004"/>
    <x v="1"/>
    <x v="1"/>
    <x v="79"/>
    <n v="80.8"/>
    <x v="141"/>
    <x v="505"/>
    <n v="4705.6438700691124"/>
    <n v="3058.6685155449231"/>
    <n v="1646.9753545241892"/>
    <s v="Kelly Development"/>
    <s v="Silver Spring"/>
    <x v="0"/>
    <x v="0"/>
    <x v="1"/>
  </r>
  <r>
    <s v="C956-RNA2WQ"/>
    <x v="0"/>
    <x v="0"/>
    <x v="41"/>
    <n v="71"/>
    <x v="141"/>
    <x v="506"/>
    <n v="7173.7423913801931"/>
    <n v="4662.9325543971254"/>
    <n v="2510.8098369830677"/>
    <s v="Oscar Hammond"/>
    <s v="Arlington"/>
    <x v="6"/>
    <x v="1"/>
    <x v="0"/>
  </r>
  <r>
    <s v="MC-2X2HD9227SS"/>
    <x v="3"/>
    <x v="0"/>
    <x v="63"/>
    <n v="50"/>
    <x v="141"/>
    <x v="507"/>
    <n v="4505.9229678766842"/>
    <n v="2928.849929119845"/>
    <n v="1577.0730387568392"/>
    <s v="Mrs. Julia Marks"/>
    <s v="Fairfax"/>
    <x v="3"/>
    <x v="1"/>
    <x v="0"/>
  </r>
  <r>
    <s v="C930-15202MT"/>
    <x v="0"/>
    <x v="0"/>
    <x v="6"/>
    <n v="60"/>
    <x v="141"/>
    <x v="508"/>
    <n v="314.5199179257815"/>
    <n v="204.43794665175798"/>
    <n v="110.08197127402352"/>
    <s v="Alan Cannon"/>
    <s v="Fairfax"/>
    <x v="3"/>
    <x v="1"/>
    <x v="0"/>
  </r>
  <r>
    <s v="STGR808005"/>
    <x v="1"/>
    <x v="1"/>
    <x v="19"/>
    <n v="80.8"/>
    <x v="142"/>
    <x v="509"/>
    <n v="4972.9811080216796"/>
    <n v="3232.4377202140918"/>
    <n v="1740.5433878075878"/>
    <s v="Gregory Builders"/>
    <s v="Falls Church"/>
    <x v="5"/>
    <x v="1"/>
    <x v="1"/>
  </r>
  <r>
    <s v="C930-15202TO"/>
    <x v="0"/>
    <x v="0"/>
    <x v="76"/>
    <n v="71"/>
    <x v="142"/>
    <x v="510"/>
    <n v="4571.863937165208"/>
    <n v="2971.7115591573852"/>
    <n v="1600.1523780078228"/>
    <s v="Brittany Thompson"/>
    <s v="Arlington"/>
    <x v="6"/>
    <x v="1"/>
    <x v="0"/>
  </r>
  <r>
    <s v="C956-RNA2LN"/>
    <x v="0"/>
    <x v="0"/>
    <x v="86"/>
    <n v="50"/>
    <x v="142"/>
    <x v="511"/>
    <n v="1563.0296220397104"/>
    <n v="1015.9692543258118"/>
    <n v="547.06036771389859"/>
    <s v="Jonathan Carter"/>
    <s v="Bethesda"/>
    <x v="0"/>
    <x v="0"/>
    <x v="0"/>
  </r>
  <r>
    <s v="MC-2X29253CM"/>
    <x v="3"/>
    <x v="0"/>
    <x v="94"/>
    <n v="60"/>
    <x v="142"/>
    <x v="512"/>
    <n v="1512.0483042693629"/>
    <n v="982.83139777508597"/>
    <n v="529.21690649427694"/>
    <s v="George Davis"/>
    <s v="Baltimore"/>
    <x v="1"/>
    <x v="0"/>
    <x v="0"/>
  </r>
  <r>
    <s v="LG-T001-HM"/>
    <x v="2"/>
    <x v="0"/>
    <x v="22"/>
    <n v="60"/>
    <x v="142"/>
    <x v="513"/>
    <n v="1034.1540410382281"/>
    <n v="672.20012667484832"/>
    <n v="361.95391436337979"/>
    <s v="Melissa Johnson"/>
    <s v="Bethesda"/>
    <x v="0"/>
    <x v="0"/>
    <x v="0"/>
  </r>
  <r>
    <s v="LG-G015-HM"/>
    <x v="2"/>
    <x v="0"/>
    <x v="2"/>
    <n v="50"/>
    <x v="143"/>
    <x v="514"/>
    <n v="4519.0593246013459"/>
    <n v="2937.3885609908748"/>
    <n v="1581.6707636104711"/>
    <s v="Jamie Higgins"/>
    <s v="Rockville"/>
    <x v="0"/>
    <x v="0"/>
    <x v="0"/>
  </r>
  <r>
    <s v="STGR808006"/>
    <x v="1"/>
    <x v="1"/>
    <x v="93"/>
    <n v="80.8"/>
    <x v="143"/>
    <x v="515"/>
    <n v="3096.5444591861788"/>
    <n v="2012.7538984710163"/>
    <n v="1083.7905607151624"/>
    <s v="Sarah Pitts"/>
    <s v="Gaithersburg"/>
    <x v="0"/>
    <x v="0"/>
    <x v="0"/>
  </r>
  <r>
    <s v="C956-RNA2ARG"/>
    <x v="0"/>
    <x v="0"/>
    <x v="18"/>
    <n v="60"/>
    <x v="143"/>
    <x v="516"/>
    <n v="2982.2740598111313"/>
    <n v="1938.4781388772353"/>
    <n v="1043.795920933896"/>
    <s v="Ryan Kim"/>
    <s v="Alexandria"/>
    <x v="2"/>
    <x v="1"/>
    <x v="0"/>
  </r>
  <r>
    <s v="STGR747001"/>
    <x v="1"/>
    <x v="1"/>
    <x v="11"/>
    <n v="74.7"/>
    <x v="143"/>
    <x v="517"/>
    <n v="2550.3456255477349"/>
    <n v="1657.7246566060278"/>
    <n v="892.62096894170713"/>
    <s v="Kathryn Smith"/>
    <s v="Baltimore"/>
    <x v="1"/>
    <x v="0"/>
    <x v="0"/>
  </r>
  <r>
    <s v="LG-GT918-HM"/>
    <x v="2"/>
    <x v="0"/>
    <x v="26"/>
    <n v="60"/>
    <x v="143"/>
    <x v="518"/>
    <n v="1080.6602055003561"/>
    <n v="702.4291335752315"/>
    <n v="378.23107192512464"/>
    <s v="Jerry Tucker"/>
    <s v="Washington"/>
    <x v="4"/>
    <x v="2"/>
    <x v="0"/>
  </r>
  <r>
    <s v="STGR808007"/>
    <x v="1"/>
    <x v="1"/>
    <x v="77"/>
    <n v="80.8"/>
    <x v="144"/>
    <x v="519"/>
    <n v="7957.0772274062156"/>
    <n v="5172.1001978140403"/>
    <n v="2784.9770295921753"/>
    <s v="Cox Builders"/>
    <s v="Arlington"/>
    <x v="6"/>
    <x v="1"/>
    <x v="1"/>
  </r>
  <r>
    <s v="LG-G718-HM"/>
    <x v="2"/>
    <x v="0"/>
    <x v="31"/>
    <n v="50"/>
    <x v="144"/>
    <x v="520"/>
    <n v="4030.885247828031"/>
    <n v="2620.0754110882203"/>
    <n v="1410.8098367398106"/>
    <s v="Martin Vega"/>
    <s v="Arlington"/>
    <x v="6"/>
    <x v="1"/>
    <x v="0"/>
  </r>
  <r>
    <s v="STGR639001"/>
    <x v="1"/>
    <x v="1"/>
    <x v="4"/>
    <n v="63.9"/>
    <x v="144"/>
    <x v="521"/>
    <n v="3121.1761291578496"/>
    <n v="2028.7644839526024"/>
    <n v="1092.4116452052472"/>
    <s v="Michael Mooney"/>
    <s v="Fairfax"/>
    <x v="3"/>
    <x v="1"/>
    <x v="0"/>
  </r>
  <r>
    <s v="LG-M612-HM"/>
    <x v="2"/>
    <x v="0"/>
    <x v="24"/>
    <n v="60"/>
    <x v="144"/>
    <x v="522"/>
    <n v="2310.9332264801728"/>
    <n v="1502.1065972121123"/>
    <n v="808.82662926806051"/>
    <s v="Jessica Richard"/>
    <s v="Silver Spring"/>
    <x v="0"/>
    <x v="0"/>
    <x v="0"/>
  </r>
  <r>
    <s v="STGR747002"/>
    <x v="1"/>
    <x v="1"/>
    <x v="51"/>
    <n v="74.7"/>
    <x v="144"/>
    <x v="523"/>
    <n v="1419.5030007023438"/>
    <n v="922.67695045652351"/>
    <n v="496.82605024582028"/>
    <s v="Christopher Hogan"/>
    <s v="Gaithersburg"/>
    <x v="0"/>
    <x v="0"/>
    <x v="0"/>
  </r>
  <r>
    <s v="LG-W003-HM"/>
    <x v="2"/>
    <x v="0"/>
    <x v="111"/>
    <n v="50"/>
    <x v="145"/>
    <x v="524"/>
    <n v="1248.8574774878662"/>
    <n v="811.75736036711305"/>
    <n v="437.10011712075311"/>
    <s v="Mora Development"/>
    <s v="Alexandria"/>
    <x v="2"/>
    <x v="1"/>
    <x v="1"/>
  </r>
  <r>
    <s v="STGR808008"/>
    <x v="1"/>
    <x v="1"/>
    <x v="74"/>
    <n v="80.8"/>
    <x v="145"/>
    <x v="525"/>
    <n v="3618.3813364232592"/>
    <n v="2351.9478686751186"/>
    <n v="1266.4334677481406"/>
    <s v="Alexis Olson"/>
    <s v="Silver Spring"/>
    <x v="0"/>
    <x v="0"/>
    <x v="0"/>
  </r>
  <r>
    <s v="STGR747003"/>
    <x v="1"/>
    <x v="1"/>
    <x v="54"/>
    <n v="74.7"/>
    <x v="145"/>
    <x v="526"/>
    <n v="3071.0587958483557"/>
    <n v="1996.1882173014312"/>
    <n v="1074.8705785469244"/>
    <s v="Diana Cruz"/>
    <s v="Gaithersburg"/>
    <x v="0"/>
    <x v="0"/>
    <x v="0"/>
  </r>
  <r>
    <s v="LG-M611-HM"/>
    <x v="2"/>
    <x v="0"/>
    <x v="30"/>
    <n v="60"/>
    <x v="145"/>
    <x v="527"/>
    <n v="2552.6361684059848"/>
    <n v="1659.2135094638902"/>
    <n v="893.42265894209459"/>
    <s v="Elizabeth Martin"/>
    <s v="Washington"/>
    <x v="4"/>
    <x v="2"/>
    <x v="0"/>
  </r>
  <r>
    <s v="LX-M802-HM"/>
    <x v="2"/>
    <x v="0"/>
    <x v="71"/>
    <n v="64"/>
    <x v="145"/>
    <x v="528"/>
    <n v="1300.6655623813956"/>
    <n v="845.43261554790718"/>
    <n v="455.23294683348843"/>
    <s v="Timothy Byrd"/>
    <s v="Fairfax"/>
    <x v="3"/>
    <x v="1"/>
    <x v="0"/>
  </r>
  <r>
    <s v="STGR675001"/>
    <x v="1"/>
    <x v="1"/>
    <x v="52"/>
    <n v="67.5"/>
    <x v="146"/>
    <x v="529"/>
    <n v="6263.5477662143403"/>
    <n v="4071.3060480393215"/>
    <n v="2192.2417181750188"/>
    <s v="Coleman Builders"/>
    <s v="Fairfax"/>
    <x v="3"/>
    <x v="1"/>
    <x v="1"/>
  </r>
  <r>
    <s v="STGR808009"/>
    <x v="1"/>
    <x v="1"/>
    <x v="8"/>
    <n v="80.8"/>
    <x v="146"/>
    <x v="530"/>
    <n v="7729.3709708369715"/>
    <n v="5024.0911310440315"/>
    <n v="2705.27983979294"/>
    <s v="Martin Construction"/>
    <s v="Arlington"/>
    <x v="6"/>
    <x v="1"/>
    <x v="1"/>
  </r>
  <r>
    <s v="STGR747010"/>
    <x v="1"/>
    <x v="1"/>
    <x v="107"/>
    <n v="74.7"/>
    <x v="146"/>
    <x v="531"/>
    <n v="7009.3885604879797"/>
    <n v="4556.102564317187"/>
    <n v="2453.2859961707927"/>
    <s v="Michele Cruz"/>
    <s v="Rockville"/>
    <x v="0"/>
    <x v="0"/>
    <x v="0"/>
  </r>
  <r>
    <s v="LG-VE01-HM"/>
    <x v="2"/>
    <x v="0"/>
    <x v="75"/>
    <n v="50"/>
    <x v="146"/>
    <x v="532"/>
    <n v="1513.2644798769222"/>
    <n v="983.62191191999943"/>
    <n v="529.64256795692279"/>
    <s v="Justin Green"/>
    <s v="Bethesda"/>
    <x v="0"/>
    <x v="0"/>
    <x v="0"/>
  </r>
  <r>
    <s v="LX-M607-HM"/>
    <x v="2"/>
    <x v="0"/>
    <x v="35"/>
    <n v="60"/>
    <x v="146"/>
    <x v="533"/>
    <n v="576.44218249777271"/>
    <n v="374.68741862355228"/>
    <n v="201.75476387422043"/>
    <s v="Joshua Hansen"/>
    <s v="Washington"/>
    <x v="4"/>
    <x v="2"/>
    <x v="0"/>
  </r>
  <r>
    <s v="LG-G50-HM"/>
    <x v="2"/>
    <x v="0"/>
    <x v="78"/>
    <n v="50"/>
    <x v="147"/>
    <x v="534"/>
    <n v="3907.1047233115023"/>
    <n v="2539.6180701524768"/>
    <n v="1367.4866531590255"/>
    <s v="Gregory Shea"/>
    <s v="Falls Church"/>
    <x v="5"/>
    <x v="1"/>
    <x v="0"/>
  </r>
  <r>
    <s v="LX-M701-HM"/>
    <x v="2"/>
    <x v="0"/>
    <x v="106"/>
    <n v="60"/>
    <x v="147"/>
    <x v="535"/>
    <n v="3154.5538271101268"/>
    <n v="2050.4599876215825"/>
    <n v="1104.0938394885443"/>
    <s v="Roger Schmidt"/>
    <s v="Gaithersburg"/>
    <x v="0"/>
    <x v="0"/>
    <x v="0"/>
  </r>
  <r>
    <s v="STGR747011"/>
    <x v="1"/>
    <x v="1"/>
    <x v="27"/>
    <n v="74.7"/>
    <x v="147"/>
    <x v="536"/>
    <n v="2644.6192672789361"/>
    <n v="1719.0025237313087"/>
    <n v="925.61674354762749"/>
    <s v="Bailey Conley"/>
    <s v="Silver Spring"/>
    <x v="0"/>
    <x v="0"/>
    <x v="0"/>
  </r>
  <r>
    <s v="STGR808010"/>
    <x v="1"/>
    <x v="1"/>
    <x v="15"/>
    <n v="97.6"/>
    <x v="147"/>
    <x v="537"/>
    <n v="1335.903293245314"/>
    <n v="868.33714060945408"/>
    <n v="467.56615263585991"/>
    <s v="Brian Williams"/>
    <s v="Gaithersburg"/>
    <x v="0"/>
    <x v="0"/>
    <x v="0"/>
  </r>
  <r>
    <s v="C956-RNA2HX"/>
    <x v="0"/>
    <x v="0"/>
    <x v="23"/>
    <n v="71"/>
    <x v="147"/>
    <x v="538"/>
    <n v="821.36887815684508"/>
    <n v="533.88977080194934"/>
    <n v="287.47910735489575"/>
    <s v="Audrey Lee"/>
    <s v="Rockville"/>
    <x v="0"/>
    <x v="0"/>
    <x v="0"/>
  </r>
  <r>
    <s v="LG-M707-HM"/>
    <x v="2"/>
    <x v="0"/>
    <x v="97"/>
    <n v="60"/>
    <x v="148"/>
    <x v="539"/>
    <n v="4634.3461128986364"/>
    <n v="3012.3249733841139"/>
    <n v="1622.0211395145225"/>
    <s v="Sandra Neal"/>
    <s v="Rockville"/>
    <x v="0"/>
    <x v="0"/>
    <x v="0"/>
  </r>
  <r>
    <s v="LG-GT913-HM"/>
    <x v="2"/>
    <x v="0"/>
    <x v="87"/>
    <n v="50"/>
    <x v="148"/>
    <x v="540"/>
    <n v="4153.0180105263362"/>
    <n v="2699.4617068421185"/>
    <n v="1453.5563036842177"/>
    <s v="Sharon Weber"/>
    <s v="Rockville"/>
    <x v="0"/>
    <x v="0"/>
    <x v="0"/>
  </r>
  <r>
    <s v="C956-RNA2CRC"/>
    <x v="0"/>
    <x v="0"/>
    <x v="81"/>
    <n v="71"/>
    <x v="148"/>
    <x v="541"/>
    <n v="3260.7626695482395"/>
    <n v="2119.4957352063557"/>
    <n v="1141.2669343418838"/>
    <s v="David Smith"/>
    <s v="Gaithersburg"/>
    <x v="0"/>
    <x v="0"/>
    <x v="0"/>
  </r>
  <r>
    <s v="C956-RNA2CRL"/>
    <x v="0"/>
    <x v="0"/>
    <x v="0"/>
    <n v="71"/>
    <x v="149"/>
    <x v="542"/>
    <n v="4593.9449802867912"/>
    <n v="2986.0642371864142"/>
    <n v="1607.880743100377"/>
    <s v="Mary Graham"/>
    <s v="Washington"/>
    <x v="4"/>
    <x v="2"/>
    <x v="0"/>
  </r>
  <r>
    <s v="LG-M708-HM"/>
    <x v="2"/>
    <x v="0"/>
    <x v="40"/>
    <n v="60"/>
    <x v="149"/>
    <x v="543"/>
    <n v="4178.8084567558653"/>
    <n v="2716.2254968913126"/>
    <n v="1462.5829598645528"/>
    <s v="Timothy Williams"/>
    <s v="Arlington"/>
    <x v="6"/>
    <x v="1"/>
    <x v="0"/>
  </r>
  <r>
    <s v="STGR539001"/>
    <x v="1"/>
    <x v="1"/>
    <x v="1"/>
    <n v="53.9"/>
    <x v="149"/>
    <x v="544"/>
    <n v="2844.9629996985855"/>
    <n v="1849.2259498040805"/>
    <n v="995.73704989450493"/>
    <s v="Dawn Pratt"/>
    <s v="Fairfax"/>
    <x v="3"/>
    <x v="1"/>
    <x v="0"/>
  </r>
  <r>
    <s v="STGR539002"/>
    <x v="1"/>
    <x v="1"/>
    <x v="45"/>
    <n v="53.9"/>
    <x v="150"/>
    <x v="545"/>
    <n v="4821.5625187056949"/>
    <n v="3134.0156371587018"/>
    <n v="1687.5468815469931"/>
    <s v="Anderson Contracting"/>
    <s v="Gaithersburg"/>
    <x v="0"/>
    <x v="0"/>
    <x v="1"/>
  </r>
  <r>
    <s v="C956-RNA2UX"/>
    <x v="0"/>
    <x v="0"/>
    <x v="28"/>
    <n v="71"/>
    <x v="150"/>
    <x v="546"/>
    <n v="4181.551982961053"/>
    <n v="2718.0087889246847"/>
    <n v="1463.5431940363683"/>
    <s v="George Williams"/>
    <s v="Bethesda"/>
    <x v="0"/>
    <x v="0"/>
    <x v="0"/>
  </r>
  <r>
    <s v="LG-M614-HM"/>
    <x v="2"/>
    <x v="0"/>
    <x v="43"/>
    <n v="60"/>
    <x v="150"/>
    <x v="547"/>
    <n v="2572.7461369976686"/>
    <n v="1672.2849890484847"/>
    <n v="900.4611479491839"/>
    <s v="Sean Palmer"/>
    <s v="Fairfax"/>
    <x v="3"/>
    <x v="1"/>
    <x v="0"/>
  </r>
  <r>
    <s v="LG-G714-HM"/>
    <x v="2"/>
    <x v="0"/>
    <x v="108"/>
    <n v="60"/>
    <x v="151"/>
    <x v="548"/>
    <n v="5065.8116613592429"/>
    <n v="3292.7775798835078"/>
    <n v="1773.0340814757351"/>
    <s v="Hanson Construction"/>
    <s v="Fairfax"/>
    <x v="3"/>
    <x v="1"/>
    <x v="1"/>
  </r>
  <r>
    <s v="C956-RNA2GQ"/>
    <x v="0"/>
    <x v="0"/>
    <x v="58"/>
    <n v="71"/>
    <x v="151"/>
    <x v="549"/>
    <n v="3903.8752825088754"/>
    <n v="2537.518933630769"/>
    <n v="1366.3563488781065"/>
    <s v="Rachel Miller"/>
    <s v="Alexandria"/>
    <x v="2"/>
    <x v="1"/>
    <x v="0"/>
  </r>
  <r>
    <s v="STGR539003"/>
    <x v="1"/>
    <x v="1"/>
    <x v="49"/>
    <n v="53.9"/>
    <x v="151"/>
    <x v="550"/>
    <n v="2344.4480160075354"/>
    <n v="1523.8912104048982"/>
    <n v="820.55680560263727"/>
    <s v="Jay Vaughan"/>
    <s v="Bethesda"/>
    <x v="0"/>
    <x v="0"/>
    <x v="0"/>
  </r>
  <r>
    <s v="STGR539004"/>
    <x v="1"/>
    <x v="1"/>
    <x v="61"/>
    <n v="53.9"/>
    <x v="152"/>
    <x v="551"/>
    <n v="2828.9939595491928"/>
    <n v="1838.8460737069754"/>
    <n v="990.14788584221742"/>
    <s v="Michael Ryan"/>
    <s v="Fairfax"/>
    <x v="3"/>
    <x v="1"/>
    <x v="0"/>
  </r>
  <r>
    <s v="MC-2X2HD9913SS"/>
    <x v="3"/>
    <x v="0"/>
    <x v="102"/>
    <n v="60"/>
    <x v="152"/>
    <x v="552"/>
    <n v="2669.9243049616589"/>
    <n v="1735.4507982250784"/>
    <n v="934.47350673658048"/>
    <s v="David Pierce"/>
    <s v="Falls Church"/>
    <x v="5"/>
    <x v="1"/>
    <x v="0"/>
  </r>
  <r>
    <s v="C930-15202LI"/>
    <x v="0"/>
    <x v="0"/>
    <x v="82"/>
    <n v="71"/>
    <x v="152"/>
    <x v="553"/>
    <n v="994.94786108277412"/>
    <n v="646.71610970380323"/>
    <n v="348.2317513789709"/>
    <s v="Alexis Fernandez"/>
    <s v="Fairfax"/>
    <x v="3"/>
    <x v="1"/>
    <x v="0"/>
  </r>
  <r>
    <s v="STGR539005"/>
    <x v="1"/>
    <x v="1"/>
    <x v="65"/>
    <n v="53.9"/>
    <x v="153"/>
    <x v="554"/>
    <n v="3133.9668411466778"/>
    <n v="2037.0784467453407"/>
    <n v="1096.8883944013371"/>
    <s v="Kimberly Moore"/>
    <s v="Bethesda"/>
    <x v="0"/>
    <x v="0"/>
    <x v="0"/>
  </r>
  <r>
    <s v="C930-15202MP"/>
    <x v="0"/>
    <x v="0"/>
    <x v="17"/>
    <n v="71"/>
    <x v="153"/>
    <x v="555"/>
    <n v="1039.2281857701585"/>
    <n v="675.49832075060306"/>
    <n v="363.7298650195554"/>
    <s v="Kimberly Lewis"/>
    <s v="Alexandria"/>
    <x v="2"/>
    <x v="1"/>
    <x v="0"/>
  </r>
  <r>
    <s v="STGR539006"/>
    <x v="1"/>
    <x v="1"/>
    <x v="59"/>
    <n v="53.9"/>
    <x v="154"/>
    <x v="556"/>
    <n v="4914.6866480118624"/>
    <n v="3194.5463212077107"/>
    <n v="1720.1403268041518"/>
    <s v="Daniel Construction"/>
    <s v="Fairfax"/>
    <x v="3"/>
    <x v="1"/>
    <x v="1"/>
  </r>
  <r>
    <s v="C930-15202RC"/>
    <x v="0"/>
    <x v="0"/>
    <x v="20"/>
    <n v="71"/>
    <x v="154"/>
    <x v="557"/>
    <n v="1567.101080735102"/>
    <n v="1018.6157024778163"/>
    <n v="548.48537825728567"/>
    <s v="Alejandra Collins"/>
    <s v="Bethesda"/>
    <x v="0"/>
    <x v="0"/>
    <x v="0"/>
  </r>
  <r>
    <s v="STGR539007"/>
    <x v="1"/>
    <x v="1"/>
    <x v="66"/>
    <n v="53.9"/>
    <x v="155"/>
    <x v="558"/>
    <n v="1701.1113659936154"/>
    <n v="1105.72238789585"/>
    <n v="595.3889780977654"/>
    <s v="Mr. Kirk Evans"/>
    <s v="Alexandria"/>
    <x v="2"/>
    <x v="1"/>
    <x v="0"/>
  </r>
  <r>
    <s v="C930-15202MS"/>
    <x v="0"/>
    <x v="0"/>
    <x v="99"/>
    <n v="71"/>
    <x v="155"/>
    <x v="559"/>
    <n v="567.82728727144433"/>
    <n v="369.08773672643883"/>
    <n v="198.7395505450055"/>
    <s v="Paula Williams"/>
    <s v="Silver Spring"/>
    <x v="0"/>
    <x v="0"/>
    <x v="0"/>
  </r>
  <r>
    <s v="STGR539008"/>
    <x v="1"/>
    <x v="1"/>
    <x v="14"/>
    <n v="53.9"/>
    <x v="156"/>
    <x v="560"/>
    <n v="4899.4830204671571"/>
    <n v="3184.6639633036521"/>
    <n v="1714.819057163505"/>
    <s v="Russo Builders"/>
    <s v="Gaithersburg"/>
    <x v="0"/>
    <x v="0"/>
    <x v="1"/>
  </r>
  <r>
    <s v="CHD904-1504TO"/>
    <x v="0"/>
    <x v="0"/>
    <x v="39"/>
    <n v="71"/>
    <x v="156"/>
    <x v="561"/>
    <n v="1267.5460545651042"/>
    <n v="823.90493546731773"/>
    <n v="443.64111909778649"/>
    <s v="Julie Johnson"/>
    <s v="Alexandria"/>
    <x v="2"/>
    <x v="1"/>
    <x v="0"/>
  </r>
  <r>
    <s v="C930-15202LT"/>
    <x v="0"/>
    <x v="0"/>
    <x v="44"/>
    <n v="71"/>
    <x v="157"/>
    <x v="562"/>
    <n v="6356.1932217874773"/>
    <n v="4131.5255941618607"/>
    <n v="2224.6676276256167"/>
    <s v="Daniels Contracting"/>
    <s v="Silver Spring"/>
    <x v="0"/>
    <x v="0"/>
    <x v="1"/>
  </r>
  <r>
    <s v="STGR539009"/>
    <x v="1"/>
    <x v="1"/>
    <x v="92"/>
    <n v="53.9"/>
    <x v="157"/>
    <x v="563"/>
    <n v="3987.4416808671949"/>
    <n v="2591.8370925636768"/>
    <n v="1395.6045883035181"/>
    <s v="Rebecca Green PhD"/>
    <s v="Washington"/>
    <x v="4"/>
    <x v="2"/>
    <x v="0"/>
  </r>
  <r>
    <s v="C930-15202MV"/>
    <x v="0"/>
    <x v="0"/>
    <x v="50"/>
    <n v="71"/>
    <x v="158"/>
    <x v="564"/>
    <n v="6809.2554122310385"/>
    <n v="4426.0160179501754"/>
    <n v="2383.2393942808631"/>
    <s v="Middleton Construction"/>
    <s v="Alexandria"/>
    <x v="2"/>
    <x v="1"/>
    <x v="1"/>
  </r>
  <r>
    <s v="MC-2X29237SS"/>
    <x v="3"/>
    <x v="0"/>
    <x v="34"/>
    <n v="54"/>
    <x v="158"/>
    <x v="565"/>
    <n v="3850.9539555999186"/>
    <n v="2503.120071139947"/>
    <n v="1347.8338844599716"/>
    <s v="Joshua Miller"/>
    <s v="Baltimore"/>
    <x v="1"/>
    <x v="0"/>
    <x v="0"/>
  </r>
  <r>
    <s v="STGR747012"/>
    <x v="1"/>
    <x v="1"/>
    <x v="88"/>
    <n v="49.95"/>
    <x v="159"/>
    <x v="566"/>
    <n v="3956.329336882297"/>
    <n v="2571.614068973493"/>
    <n v="1384.715267908804"/>
    <s v="Lisa Shepherd"/>
    <s v="Rockville"/>
    <x v="0"/>
    <x v="0"/>
    <x v="0"/>
  </r>
  <r>
    <s v="STGR808003"/>
    <x v="1"/>
    <x v="1"/>
    <x v="70"/>
    <n v="80.8"/>
    <x v="159"/>
    <x v="567"/>
    <n v="3197.0317639906807"/>
    <n v="2078.0706465939425"/>
    <n v="1118.9611173967382"/>
    <s v="Sara Mullins"/>
    <s v="Baltimore"/>
    <x v="1"/>
    <x v="0"/>
    <x v="0"/>
  </r>
  <r>
    <s v="STGR808001"/>
    <x v="1"/>
    <x v="1"/>
    <x v="89"/>
    <n v="80.8"/>
    <x v="159"/>
    <x v="568"/>
    <n v="2344.0177438700493"/>
    <n v="1523.6115335155321"/>
    <n v="820.40621035451727"/>
    <s v="Terry Hamilton"/>
    <s v="Gaithersburg"/>
    <x v="0"/>
    <x v="0"/>
    <x v="0"/>
  </r>
  <r>
    <s v="STGR539005"/>
    <x v="1"/>
    <x v="1"/>
    <x v="65"/>
    <n v="53.9"/>
    <x v="159"/>
    <x v="569"/>
    <n v="1988.2505383128591"/>
    <n v="1292.3628499033584"/>
    <n v="695.8876884095007"/>
    <s v="Jessica Kirby"/>
    <s v="Washington"/>
    <x v="4"/>
    <x v="2"/>
    <x v="0"/>
  </r>
  <r>
    <s v="STGR747012"/>
    <x v="1"/>
    <x v="1"/>
    <x v="88"/>
    <n v="49.95"/>
    <x v="160"/>
    <x v="570"/>
    <n v="2698.1410217882217"/>
    <n v="1753.7916641623442"/>
    <n v="944.34935762587747"/>
    <s v="Ashley Rivera"/>
    <s v="Baltimore"/>
    <x v="1"/>
    <x v="0"/>
    <x v="0"/>
  </r>
  <r>
    <s v="LG-W001-HM"/>
    <x v="2"/>
    <x v="0"/>
    <x v="69"/>
    <n v="60"/>
    <x v="160"/>
    <x v="571"/>
    <n v="2124.5209793918707"/>
    <n v="1380.9386366047161"/>
    <n v="743.58234278715463"/>
    <s v="Patricia Miller"/>
    <s v="Arlington"/>
    <x v="6"/>
    <x v="1"/>
    <x v="0"/>
  </r>
  <r>
    <s v="STGR539001"/>
    <x v="1"/>
    <x v="1"/>
    <x v="1"/>
    <n v="53.9"/>
    <x v="160"/>
    <x v="572"/>
    <n v="1049.8892011402138"/>
    <n v="682.42798074113898"/>
    <n v="367.46122039907482"/>
    <s v="Matthew Obrien"/>
    <s v="Rockville"/>
    <x v="0"/>
    <x v="0"/>
    <x v="0"/>
  </r>
  <r>
    <s v="LX-M802-HM"/>
    <x v="2"/>
    <x v="0"/>
    <x v="71"/>
    <n v="64"/>
    <x v="160"/>
    <x v="573"/>
    <n v="448.66169708916607"/>
    <n v="291.63010310795795"/>
    <n v="157.03159398120812"/>
    <s v="Frank Zamora"/>
    <s v="Alexandria"/>
    <x v="2"/>
    <x v="1"/>
    <x v="0"/>
  </r>
  <r>
    <s v="MC-2X29912SS"/>
    <x v="3"/>
    <x v="0"/>
    <x v="101"/>
    <n v="60"/>
    <x v="161"/>
    <x v="574"/>
    <n v="4649.4397004356833"/>
    <n v="3022.1358052831943"/>
    <n v="1627.3038951524891"/>
    <s v="Beltran Builders"/>
    <s v="Fairfax"/>
    <x v="3"/>
    <x v="1"/>
    <x v="1"/>
  </r>
  <r>
    <s v="MC-2X2HD9913SS"/>
    <x v="3"/>
    <x v="0"/>
    <x v="102"/>
    <n v="60"/>
    <x v="161"/>
    <x v="575"/>
    <n v="2869.2835878150199"/>
    <n v="1865.0343320797631"/>
    <n v="1004.2492557352568"/>
    <s v="Grimes Builders"/>
    <s v="Alexandria"/>
    <x v="2"/>
    <x v="1"/>
    <x v="1"/>
  </r>
  <r>
    <s v="STGR639001"/>
    <x v="1"/>
    <x v="1"/>
    <x v="4"/>
    <n v="63.9"/>
    <x v="161"/>
    <x v="576"/>
    <n v="2510.6366261792896"/>
    <n v="1631.9138070165384"/>
    <n v="878.72281916275119"/>
    <s v="Lisa Mayo"/>
    <s v="Rockville"/>
    <x v="0"/>
    <x v="0"/>
    <x v="0"/>
  </r>
  <r>
    <s v="STGR747012"/>
    <x v="1"/>
    <x v="1"/>
    <x v="88"/>
    <n v="49.95"/>
    <x v="161"/>
    <x v="577"/>
    <n v="939.99110622952367"/>
    <n v="610.99421904919041"/>
    <n v="328.99688718033326"/>
    <s v="Denise Brock"/>
    <s v="Alexandria"/>
    <x v="2"/>
    <x v="1"/>
    <x v="0"/>
  </r>
  <r>
    <s v="C956-RNA2SV"/>
    <x v="0"/>
    <x v="0"/>
    <x v="57"/>
    <n v="71"/>
    <x v="162"/>
    <x v="578"/>
    <n v="3833.493036474903"/>
    <n v="2491.7704737086869"/>
    <n v="1341.722562766216"/>
    <s v="Olivia Pearson"/>
    <s v="Gaithersburg"/>
    <x v="0"/>
    <x v="0"/>
    <x v="0"/>
  </r>
  <r>
    <s v="C930-15202MT"/>
    <x v="0"/>
    <x v="0"/>
    <x v="6"/>
    <n v="60"/>
    <x v="162"/>
    <x v="579"/>
    <n v="3072.6511778040208"/>
    <n v="1997.2232655726136"/>
    <n v="1075.4279122314072"/>
    <s v="Kathleen Garcia"/>
    <s v="Silver Spring"/>
    <x v="0"/>
    <x v="0"/>
    <x v="0"/>
  </r>
  <r>
    <s v="STGR747008"/>
    <x v="1"/>
    <x v="1"/>
    <x v="72"/>
    <n v="74.7"/>
    <x v="162"/>
    <x v="580"/>
    <n v="520.77421275242216"/>
    <n v="338.50323828907443"/>
    <n v="182.27097446334773"/>
    <s v="Isaiah Monroe"/>
    <s v="Arlington"/>
    <x v="6"/>
    <x v="1"/>
    <x v="0"/>
  </r>
  <r>
    <s v="STGR808004"/>
    <x v="1"/>
    <x v="1"/>
    <x v="79"/>
    <n v="80.8"/>
    <x v="162"/>
    <x v="581"/>
    <n v="494.9856351949831"/>
    <n v="321.74066287673901"/>
    <n v="173.24497231824409"/>
    <s v="Deborah Parker"/>
    <s v="Alexandria"/>
    <x v="2"/>
    <x v="1"/>
    <x v="0"/>
  </r>
  <r>
    <s v="STGR747001"/>
    <x v="1"/>
    <x v="1"/>
    <x v="11"/>
    <n v="74.7"/>
    <x v="163"/>
    <x v="582"/>
    <n v="4151.3431709079587"/>
    <n v="2698.3730610901735"/>
    <n v="1452.9701098177852"/>
    <s v="Adam Sims"/>
    <s v="Falls Church"/>
    <x v="5"/>
    <x v="1"/>
    <x v="0"/>
  </r>
  <r>
    <s v="MC-2X29253CM"/>
    <x v="3"/>
    <x v="0"/>
    <x v="94"/>
    <n v="60"/>
    <x v="163"/>
    <x v="583"/>
    <n v="4025.0912295258086"/>
    <n v="2616.3092991917756"/>
    <n v="1408.7819303340329"/>
    <s v="Christopher Mckenzie"/>
    <s v="Rockville"/>
    <x v="0"/>
    <x v="0"/>
    <x v="0"/>
  </r>
  <r>
    <s v="MC-2X29909SS"/>
    <x v="3"/>
    <x v="0"/>
    <x v="98"/>
    <n v="60"/>
    <x v="163"/>
    <x v="584"/>
    <n v="3694.766840975155"/>
    <n v="2401.5984466338509"/>
    <n v="1293.1683943413041"/>
    <s v="Nicole Lopez"/>
    <s v="Rockville"/>
    <x v="0"/>
    <x v="0"/>
    <x v="0"/>
  </r>
  <r>
    <s v="C956-RNA2CRC"/>
    <x v="0"/>
    <x v="0"/>
    <x v="81"/>
    <n v="71"/>
    <x v="163"/>
    <x v="585"/>
    <n v="2574.8512879627833"/>
    <n v="1673.6533371758092"/>
    <n v="901.19795078697416"/>
    <s v="Chloe Porter"/>
    <s v="Fairfax"/>
    <x v="3"/>
    <x v="1"/>
    <x v="0"/>
  </r>
  <r>
    <s v="C956-RNA2SX"/>
    <x v="0"/>
    <x v="0"/>
    <x v="62"/>
    <n v="71"/>
    <x v="163"/>
    <x v="586"/>
    <n v="987.2046397850678"/>
    <n v="641.68301586029406"/>
    <n v="345.52162392477373"/>
    <s v="Mary Morrison"/>
    <s v="Falls Church"/>
    <x v="5"/>
    <x v="1"/>
    <x v="0"/>
  </r>
  <r>
    <s v="STGR808007"/>
    <x v="1"/>
    <x v="1"/>
    <x v="77"/>
    <n v="80.8"/>
    <x v="163"/>
    <x v="587"/>
    <n v="975.67350029205841"/>
    <n v="634.18777518983802"/>
    <n v="341.48572510222039"/>
    <s v="Carrie Russell"/>
    <s v="Washington"/>
    <x v="4"/>
    <x v="2"/>
    <x v="0"/>
  </r>
  <r>
    <s v="STGR539006"/>
    <x v="1"/>
    <x v="1"/>
    <x v="59"/>
    <n v="53.9"/>
    <x v="163"/>
    <x v="588"/>
    <n v="617.03451302665815"/>
    <n v="401.07243346732781"/>
    <n v="215.96207955933033"/>
    <s v="Joseph Young"/>
    <s v="Arlington"/>
    <x v="6"/>
    <x v="1"/>
    <x v="0"/>
  </r>
  <r>
    <s v="C930-15202LI"/>
    <x v="0"/>
    <x v="0"/>
    <x v="82"/>
    <n v="71"/>
    <x v="163"/>
    <x v="589"/>
    <n v="463.37685054980534"/>
    <n v="301.19495285737349"/>
    <n v="162.18189769243185"/>
    <s v="Bryan Quinn"/>
    <s v="Baltimore"/>
    <x v="1"/>
    <x v="0"/>
    <x v="0"/>
  </r>
  <r>
    <s v="LG-S06-HM"/>
    <x v="2"/>
    <x v="0"/>
    <x v="84"/>
    <n v="50"/>
    <x v="164"/>
    <x v="590"/>
    <n v="3599.2050050195821"/>
    <n v="2339.4832532627283"/>
    <n v="1259.7217517568538"/>
    <s v="Chad Huffman"/>
    <s v="Rockville"/>
    <x v="0"/>
    <x v="0"/>
    <x v="0"/>
  </r>
  <r>
    <s v="STGR539007"/>
    <x v="1"/>
    <x v="1"/>
    <x v="66"/>
    <n v="53.9"/>
    <x v="164"/>
    <x v="591"/>
    <n v="2800.3352804587389"/>
    <n v="1820.2179322981804"/>
    <n v="980.11734816055855"/>
    <s v="Todd Ramirez"/>
    <s v="Baltimore"/>
    <x v="1"/>
    <x v="0"/>
    <x v="0"/>
  </r>
  <r>
    <s v="C956-RNA2CRL"/>
    <x v="0"/>
    <x v="0"/>
    <x v="0"/>
    <n v="71"/>
    <x v="164"/>
    <x v="592"/>
    <n v="1066.9809223600787"/>
    <n v="693.5375995340512"/>
    <n v="373.4433228260275"/>
    <s v="Beth Smith"/>
    <s v="Gaithersburg"/>
    <x v="0"/>
    <x v="0"/>
    <x v="0"/>
  </r>
  <r>
    <s v="C956-RNA2LN"/>
    <x v="0"/>
    <x v="0"/>
    <x v="86"/>
    <n v="50"/>
    <x v="164"/>
    <x v="593"/>
    <n v="562.67722614538309"/>
    <n v="365.740196994499"/>
    <n v="196.93702915088409"/>
    <s v="Melissa Cox"/>
    <s v="Baltimore"/>
    <x v="1"/>
    <x v="0"/>
    <x v="0"/>
  </r>
  <r>
    <s v="C956-RNA2ARG"/>
    <x v="0"/>
    <x v="0"/>
    <x v="18"/>
    <n v="60"/>
    <x v="165"/>
    <x v="594"/>
    <n v="2047.5332533625256"/>
    <n v="1330.8966146856417"/>
    <n v="716.63663867688388"/>
    <s v="Stark Contracting"/>
    <s v="Alexandria"/>
    <x v="2"/>
    <x v="1"/>
    <x v="1"/>
  </r>
  <r>
    <s v="LG-M557-HM"/>
    <x v="2"/>
    <x v="0"/>
    <x v="5"/>
    <n v="50"/>
    <x v="165"/>
    <x v="595"/>
    <n v="3486.534854787938"/>
    <n v="2266.2476556121596"/>
    <n v="1220.2871991757784"/>
    <s v="Michael Skinner"/>
    <s v="Bethesda"/>
    <x v="0"/>
    <x v="0"/>
    <x v="0"/>
  </r>
  <r>
    <s v="STGR639007"/>
    <x v="1"/>
    <x v="1"/>
    <x v="68"/>
    <n v="63.9"/>
    <x v="165"/>
    <x v="596"/>
    <n v="2625.5442542532969"/>
    <n v="1706.603765264643"/>
    <n v="918.9404889886539"/>
    <s v="Tonya Steele"/>
    <s v="Baltimore"/>
    <x v="1"/>
    <x v="0"/>
    <x v="0"/>
  </r>
  <r>
    <s v="LG-G015-HM"/>
    <x v="2"/>
    <x v="0"/>
    <x v="2"/>
    <n v="50"/>
    <x v="165"/>
    <x v="597"/>
    <n v="358.17833067040146"/>
    <n v="232.81591493576096"/>
    <n v="125.36241573464051"/>
    <s v="Brian Terry PhD"/>
    <s v="Bethesda"/>
    <x v="0"/>
    <x v="0"/>
    <x v="0"/>
  </r>
  <r>
    <s v="STGR639004"/>
    <x v="1"/>
    <x v="1"/>
    <x v="10"/>
    <n v="63.9"/>
    <x v="166"/>
    <x v="598"/>
    <n v="4656.8727040004178"/>
    <n v="3026.9672576002718"/>
    <n v="1629.905446400146"/>
    <s v="Lozano Builders"/>
    <s v="Falls Church"/>
    <x v="5"/>
    <x v="1"/>
    <x v="1"/>
  </r>
  <r>
    <s v="STGR747009"/>
    <x v="1"/>
    <x v="1"/>
    <x v="3"/>
    <n v="74.7"/>
    <x v="166"/>
    <x v="599"/>
    <n v="3052.1758532341732"/>
    <n v="1983.9143046022127"/>
    <n v="1068.2615486319605"/>
    <s v="Jeffrey Williams IV"/>
    <s v="Fairfax"/>
    <x v="3"/>
    <x v="1"/>
    <x v="0"/>
  </r>
  <r>
    <s v="C956-RNA2HX"/>
    <x v="0"/>
    <x v="0"/>
    <x v="23"/>
    <n v="71"/>
    <x v="166"/>
    <x v="600"/>
    <n v="2967.2006987247623"/>
    <n v="1928.6804541710956"/>
    <n v="1038.5202445536668"/>
    <s v="Carrie Smith"/>
    <s v="Arlington"/>
    <x v="6"/>
    <x v="1"/>
    <x v="0"/>
  </r>
  <r>
    <s v="LX-L001-HM"/>
    <x v="2"/>
    <x v="0"/>
    <x v="104"/>
    <n v="60"/>
    <x v="166"/>
    <x v="601"/>
    <n v="1850.4579822492994"/>
    <n v="1202.7976884620448"/>
    <n v="647.66029378725466"/>
    <s v="Kim Fisher"/>
    <s v="Fairfax"/>
    <x v="3"/>
    <x v="1"/>
    <x v="0"/>
  </r>
  <r>
    <s v="C956-RNA2WQ"/>
    <x v="0"/>
    <x v="0"/>
    <x v="41"/>
    <n v="63.99"/>
    <x v="166"/>
    <x v="602"/>
    <n v="861.68395341381904"/>
    <n v="560.09456971898237"/>
    <n v="301.58938369483667"/>
    <s v="Ronald Cole"/>
    <s v="Baltimore"/>
    <x v="1"/>
    <x v="0"/>
    <x v="0"/>
  </r>
  <r>
    <s v="MC-2X29911SS"/>
    <x v="3"/>
    <x v="0"/>
    <x v="7"/>
    <n v="60"/>
    <x v="167"/>
    <x v="603"/>
    <n v="1589.4378120097499"/>
    <n v="1033.1345778063376"/>
    <n v="556.30323420341233"/>
    <s v="Baker Development"/>
    <s v="Rockville"/>
    <x v="0"/>
    <x v="0"/>
    <x v="1"/>
  </r>
  <r>
    <s v="LG-T002-HM"/>
    <x v="2"/>
    <x v="0"/>
    <x v="12"/>
    <n v="60"/>
    <x v="167"/>
    <x v="604"/>
    <n v="4299.3461207841592"/>
    <n v="2794.5749785097037"/>
    <n v="1504.7711422744555"/>
    <s v="Guzman Builders"/>
    <s v="Rockville"/>
    <x v="0"/>
    <x v="0"/>
    <x v="1"/>
  </r>
  <r>
    <s v="C956-RNA2WQ"/>
    <x v="0"/>
    <x v="0"/>
    <x v="41"/>
    <n v="63.99"/>
    <x v="167"/>
    <x v="605"/>
    <n v="4302.8619258079234"/>
    <n v="2796.8602517751501"/>
    <n v="1506.0016740327733"/>
    <s v="Taylor Builders"/>
    <s v="Falls Church"/>
    <x v="5"/>
    <x v="1"/>
    <x v="1"/>
  </r>
  <r>
    <s v="STGR747013"/>
    <x v="1"/>
    <x v="1"/>
    <x v="110"/>
    <n v="74.7"/>
    <x v="167"/>
    <x v="606"/>
    <n v="4036.5224366682692"/>
    <n v="2623.739583834375"/>
    <n v="1412.7828528338941"/>
    <s v="Michael Brock"/>
    <s v="Alexandria"/>
    <x v="2"/>
    <x v="1"/>
    <x v="0"/>
  </r>
  <r>
    <s v="LG-M612-HM"/>
    <x v="2"/>
    <x v="0"/>
    <x v="24"/>
    <n v="60"/>
    <x v="167"/>
    <x v="607"/>
    <n v="2490.9851364764604"/>
    <n v="1619.1403387096993"/>
    <n v="871.84479776676108"/>
    <s v="Mark Bradford"/>
    <s v="Arlington"/>
    <x v="6"/>
    <x v="1"/>
    <x v="0"/>
  </r>
  <r>
    <s v="C956-RNA2NX"/>
    <x v="0"/>
    <x v="0"/>
    <x v="13"/>
    <n v="60"/>
    <x v="168"/>
    <x v="608"/>
    <n v="4548.7419151096774"/>
    <n v="2956.6822448212906"/>
    <n v="1592.0596702883868"/>
    <s v="Nicholas Jacobson"/>
    <s v="Bethesda"/>
    <x v="0"/>
    <x v="0"/>
    <x v="0"/>
  </r>
  <r>
    <s v="C956-RNA2WQ"/>
    <x v="0"/>
    <x v="0"/>
    <x v="41"/>
    <n v="63.99"/>
    <x v="168"/>
    <x v="609"/>
    <n v="3863.5664532787991"/>
    <n v="2511.3181946312197"/>
    <n v="1352.2482586475794"/>
    <s v="Lisa White"/>
    <s v="Baltimore"/>
    <x v="1"/>
    <x v="0"/>
    <x v="0"/>
  </r>
  <r>
    <s v="LG-VE01-HM"/>
    <x v="2"/>
    <x v="0"/>
    <x v="75"/>
    <n v="50"/>
    <x v="168"/>
    <x v="610"/>
    <n v="3464.9091759435214"/>
    <n v="2252.1909643632889"/>
    <n v="1212.7182115802325"/>
    <s v="James West"/>
    <s v="Alexandria"/>
    <x v="2"/>
    <x v="1"/>
    <x v="0"/>
  </r>
  <r>
    <s v="STGR808010"/>
    <x v="1"/>
    <x v="1"/>
    <x v="15"/>
    <n v="97.6"/>
    <x v="168"/>
    <x v="611"/>
    <n v="2508.6196694258638"/>
    <n v="1630.6027851268116"/>
    <n v="878.01688429905221"/>
    <s v="Billy Knapp"/>
    <s v="Gaithersburg"/>
    <x v="0"/>
    <x v="0"/>
    <x v="0"/>
  </r>
  <r>
    <s v="LG-M611-HM"/>
    <x v="2"/>
    <x v="0"/>
    <x v="30"/>
    <n v="60"/>
    <x v="168"/>
    <x v="612"/>
    <n v="181.75856540825288"/>
    <n v="118.14306751536438"/>
    <n v="63.615497892888499"/>
    <s v="Warren Bray"/>
    <s v="Arlington"/>
    <x v="6"/>
    <x v="1"/>
    <x v="0"/>
  </r>
  <r>
    <s v="STGR747006"/>
    <x v="1"/>
    <x v="1"/>
    <x v="103"/>
    <n v="74.7"/>
    <x v="169"/>
    <x v="613"/>
    <n v="6073.5708352901065"/>
    <n v="3947.8210429385695"/>
    <n v="2125.7497923515371"/>
    <s v="Gregory Builders"/>
    <s v="Fairfax"/>
    <x v="3"/>
    <x v="1"/>
    <x v="1"/>
  </r>
  <r>
    <s v="LG-M611-HM"/>
    <x v="2"/>
    <x v="0"/>
    <x v="30"/>
    <n v="60"/>
    <x v="169"/>
    <x v="614"/>
    <n v="3705.5842629293952"/>
    <n v="2408.6297709041069"/>
    <n v="1296.9544920252883"/>
    <s v="Ms. Lisa Stout MD"/>
    <s v="Falls Church"/>
    <x v="5"/>
    <x v="1"/>
    <x v="0"/>
  </r>
  <r>
    <s v="LG-M603-HM"/>
    <x v="2"/>
    <x v="0"/>
    <x v="109"/>
    <n v="60"/>
    <x v="169"/>
    <x v="615"/>
    <n v="2783.1023588709236"/>
    <n v="1809.0165332661004"/>
    <n v="974.08582560482319"/>
    <s v="Carolyn Gould"/>
    <s v="Fairfax"/>
    <x v="3"/>
    <x v="1"/>
    <x v="0"/>
  </r>
  <r>
    <s v="C956-RNA2WQ"/>
    <x v="0"/>
    <x v="0"/>
    <x v="41"/>
    <n v="63.99"/>
    <x v="169"/>
    <x v="616"/>
    <n v="1289.0465381771801"/>
    <n v="837.88024981516708"/>
    <n v="451.16628836201301"/>
    <s v="James Russell"/>
    <s v="Arlington"/>
    <x v="6"/>
    <x v="1"/>
    <x v="0"/>
  </r>
  <r>
    <s v="LG-G50-HM"/>
    <x v="2"/>
    <x v="0"/>
    <x v="78"/>
    <n v="48"/>
    <x v="169"/>
    <x v="617"/>
    <n v="579.07837833395126"/>
    <n v="376.40094591706833"/>
    <n v="202.67743241688294"/>
    <s v="Angela Castaneda"/>
    <s v="Gaithersburg"/>
    <x v="0"/>
    <x v="0"/>
    <x v="0"/>
  </r>
  <r>
    <s v="LG-M611-HM"/>
    <x v="2"/>
    <x v="0"/>
    <x v="30"/>
    <n v="60"/>
    <x v="170"/>
    <x v="618"/>
    <n v="4870.0124252380128"/>
    <n v="3165.5080764047084"/>
    <n v="1704.5043488333044"/>
    <s v="Middleton Construction"/>
    <s v="Washington"/>
    <x v="4"/>
    <x v="2"/>
    <x v="1"/>
  </r>
  <r>
    <s v="STGR808005"/>
    <x v="1"/>
    <x v="1"/>
    <x v="19"/>
    <n v="80.8"/>
    <x v="170"/>
    <x v="619"/>
    <n v="4696.4441706040679"/>
    <n v="3052.6887108926444"/>
    <n v="1643.7554597114236"/>
    <s v="Stark Contracting"/>
    <s v="Arlington"/>
    <x v="6"/>
    <x v="1"/>
    <x v="1"/>
  </r>
  <r>
    <s v="STGR639009"/>
    <x v="1"/>
    <x v="1"/>
    <x v="48"/>
    <n v="63.9"/>
    <x v="170"/>
    <x v="620"/>
    <n v="2448.9931008109133"/>
    <n v="1591.8455155270938"/>
    <n v="857.14758528381958"/>
    <s v="Christopher Lynch"/>
    <s v="Gaithersburg"/>
    <x v="0"/>
    <x v="0"/>
    <x v="0"/>
  </r>
  <r>
    <s v="LG-G50-HM"/>
    <x v="2"/>
    <x v="0"/>
    <x v="78"/>
    <n v="48"/>
    <x v="170"/>
    <x v="621"/>
    <n v="2324.6610009882224"/>
    <n v="1511.0296506423447"/>
    <n v="813.63135034587776"/>
    <s v="Francis Schultz"/>
    <s v="Rockville"/>
    <x v="0"/>
    <x v="0"/>
    <x v="0"/>
  </r>
  <r>
    <s v="STGR747010"/>
    <x v="1"/>
    <x v="1"/>
    <x v="107"/>
    <n v="74.7"/>
    <x v="170"/>
    <x v="622"/>
    <n v="2130.6027897677036"/>
    <n v="1384.8918133490074"/>
    <n v="745.71097641869619"/>
    <s v="Dawn Kennedy"/>
    <s v="Alexandria"/>
    <x v="2"/>
    <x v="1"/>
    <x v="0"/>
  </r>
  <r>
    <s v="STGR747007"/>
    <x v="1"/>
    <x v="1"/>
    <x v="21"/>
    <n v="74.7"/>
    <x v="171"/>
    <x v="623"/>
    <n v="4914.8525071584863"/>
    <n v="3194.6541296530163"/>
    <n v="1720.19837750547"/>
    <s v="Potter Development"/>
    <s v="Rockville"/>
    <x v="0"/>
    <x v="0"/>
    <x v="1"/>
  </r>
  <r>
    <s v="C930-15202MP"/>
    <x v="0"/>
    <x v="0"/>
    <x v="17"/>
    <n v="71"/>
    <x v="171"/>
    <x v="624"/>
    <n v="3976.8773484394983"/>
    <n v="2584.9702764856738"/>
    <n v="1391.9070719538245"/>
    <s v="Tony Perez"/>
    <s v="Gaithersburg"/>
    <x v="0"/>
    <x v="0"/>
    <x v="0"/>
  </r>
  <r>
    <s v="LG-G50-HM"/>
    <x v="2"/>
    <x v="0"/>
    <x v="78"/>
    <n v="48"/>
    <x v="171"/>
    <x v="625"/>
    <n v="3194.0468430266556"/>
    <n v="2076.1304479673263"/>
    <n v="1117.9163950593293"/>
    <s v="Brad Martinez"/>
    <s v="Rockville"/>
    <x v="0"/>
    <x v="0"/>
    <x v="0"/>
  </r>
  <r>
    <s v="STGR639010"/>
    <x v="1"/>
    <x v="1"/>
    <x v="100"/>
    <n v="63.9"/>
    <x v="171"/>
    <x v="626"/>
    <n v="2295.6056622989927"/>
    <n v="1492.1436804943453"/>
    <n v="803.46198180464739"/>
    <s v="Melissa Smith"/>
    <s v="Silver Spring"/>
    <x v="0"/>
    <x v="0"/>
    <x v="0"/>
  </r>
  <r>
    <s v="LX-M607-HM"/>
    <x v="2"/>
    <x v="0"/>
    <x v="35"/>
    <n v="60"/>
    <x v="171"/>
    <x v="627"/>
    <n v="1114.4998799173395"/>
    <n v="724.42492194627073"/>
    <n v="390.07495797106878"/>
    <s v="Richard Leblanc"/>
    <s v="Arlington"/>
    <x v="6"/>
    <x v="1"/>
    <x v="0"/>
  </r>
  <r>
    <s v="STGR747011"/>
    <x v="1"/>
    <x v="1"/>
    <x v="27"/>
    <n v="74.7"/>
    <x v="172"/>
    <x v="628"/>
    <n v="4091.7812949068261"/>
    <n v="2659.6578416894372"/>
    <n v="1432.1234532173889"/>
    <s v="Joshua Hoover"/>
    <s v="Silver Spring"/>
    <x v="0"/>
    <x v="0"/>
    <x v="0"/>
  </r>
  <r>
    <s v="C930-05202WN"/>
    <x v="0"/>
    <x v="0"/>
    <x v="25"/>
    <n v="50"/>
    <x v="172"/>
    <x v="629"/>
    <n v="3648.9788322919758"/>
    <n v="2371.8362409897845"/>
    <n v="1277.1425913021912"/>
    <s v="Larry Davis"/>
    <s v="Bethesda"/>
    <x v="0"/>
    <x v="0"/>
    <x v="0"/>
  </r>
  <r>
    <s v="C956-RNA2UX"/>
    <x v="0"/>
    <x v="0"/>
    <x v="28"/>
    <n v="71"/>
    <x v="172"/>
    <x v="630"/>
    <n v="2692.8656706523288"/>
    <n v="1750.3626859240137"/>
    <n v="942.50298472831514"/>
    <s v="Terry Collins"/>
    <s v="Fairfax"/>
    <x v="3"/>
    <x v="1"/>
    <x v="0"/>
  </r>
  <r>
    <s v="LX-M701-HM"/>
    <x v="2"/>
    <x v="0"/>
    <x v="106"/>
    <n v="60"/>
    <x v="172"/>
    <x v="631"/>
    <n v="1966.5132964467771"/>
    <n v="1278.2336426904051"/>
    <n v="688.279653756372"/>
    <s v="Lisa Reed"/>
    <s v="Gaithersburg"/>
    <x v="0"/>
    <x v="0"/>
    <x v="0"/>
  </r>
  <r>
    <s v="LX-M607-HM"/>
    <x v="2"/>
    <x v="0"/>
    <x v="35"/>
    <n v="60"/>
    <x v="172"/>
    <x v="632"/>
    <n v="1819.2247094542361"/>
    <n v="1182.4960611452534"/>
    <n v="636.72864830898266"/>
    <s v="Steven Reilly"/>
    <s v="Alexandria"/>
    <x v="2"/>
    <x v="1"/>
    <x v="0"/>
  </r>
  <r>
    <s v="C930-15202RC"/>
    <x v="0"/>
    <x v="0"/>
    <x v="20"/>
    <n v="71"/>
    <x v="172"/>
    <x v="633"/>
    <n v="1759.3676325085914"/>
    <n v="1143.5889611305845"/>
    <n v="615.77867137800695"/>
    <s v="Joseph Brown"/>
    <s v="Rockville"/>
    <x v="0"/>
    <x v="0"/>
    <x v="0"/>
  </r>
  <r>
    <s v="STGR808008"/>
    <x v="1"/>
    <x v="1"/>
    <x v="74"/>
    <n v="80.8"/>
    <x v="172"/>
    <x v="634"/>
    <n v="1745.907455104054"/>
    <n v="1134.839845817635"/>
    <n v="611.06760928641893"/>
    <s v="Joshua Hood"/>
    <s v="Bethesda"/>
    <x v="0"/>
    <x v="0"/>
    <x v="0"/>
  </r>
  <r>
    <s v="LG-G50-HM"/>
    <x v="2"/>
    <x v="0"/>
    <x v="78"/>
    <n v="48"/>
    <x v="172"/>
    <x v="635"/>
    <n v="1173.6281951475489"/>
    <n v="762.85832684590684"/>
    <n v="410.76986830164208"/>
    <s v="Justin Singleton"/>
    <s v="Washington"/>
    <x v="4"/>
    <x v="2"/>
    <x v="0"/>
  </r>
  <r>
    <s v="C930-15202TO"/>
    <x v="0"/>
    <x v="0"/>
    <x v="76"/>
    <n v="71"/>
    <x v="172"/>
    <x v="636"/>
    <n v="907.00087695053901"/>
    <n v="589.55057001785042"/>
    <n v="317.45030693268859"/>
    <s v="Emily Mckinney"/>
    <s v="Rockville"/>
    <x v="0"/>
    <x v="0"/>
    <x v="0"/>
  </r>
  <r>
    <s v="STGR747014"/>
    <x v="1"/>
    <x v="1"/>
    <x v="83"/>
    <n v="74.7"/>
    <x v="172"/>
    <x v="637"/>
    <n v="629.43578175034679"/>
    <n v="409.13325813772542"/>
    <n v="220.30252361262137"/>
    <s v="Timothy Todd DDS"/>
    <s v="Alexandria"/>
    <x v="2"/>
    <x v="1"/>
    <x v="0"/>
  </r>
  <r>
    <s v="STGR747015"/>
    <x v="1"/>
    <x v="1"/>
    <x v="80"/>
    <n v="74.7"/>
    <x v="173"/>
    <x v="638"/>
    <n v="4332.5101456508828"/>
    <n v="2816.1315946730738"/>
    <n v="1516.378550977809"/>
    <s v="Ibarra Group"/>
    <s v="Rockville"/>
    <x v="0"/>
    <x v="0"/>
    <x v="1"/>
  </r>
  <r>
    <s v="LG-M601-HM"/>
    <x v="2"/>
    <x v="0"/>
    <x v="9"/>
    <n v="60"/>
    <x v="173"/>
    <x v="639"/>
    <n v="4843.1236058653103"/>
    <n v="3148.030343812452"/>
    <n v="1695.0932620528583"/>
    <s v="Kelly Development"/>
    <s v="Arlington"/>
    <x v="6"/>
    <x v="1"/>
    <x v="1"/>
  </r>
  <r>
    <s v="LG-M501-HM"/>
    <x v="2"/>
    <x v="0"/>
    <x v="33"/>
    <n v="60"/>
    <x v="173"/>
    <x v="640"/>
    <n v="4576.7647458985057"/>
    <n v="2974.8970848340286"/>
    <n v="1601.867661064477"/>
    <s v="Kelly Mitchell"/>
    <s v="Baltimore"/>
    <x v="1"/>
    <x v="0"/>
    <x v="0"/>
  </r>
  <r>
    <s v="LG-M707-HM"/>
    <x v="2"/>
    <x v="0"/>
    <x v="97"/>
    <n v="60"/>
    <x v="173"/>
    <x v="641"/>
    <n v="1208.5346363843489"/>
    <n v="785.54751364982678"/>
    <n v="422.98712273452213"/>
    <s v="Mrs. Kristina Pitts"/>
    <s v="Baltimore"/>
    <x v="1"/>
    <x v="0"/>
    <x v="0"/>
  </r>
  <r>
    <s v="LG-G718-HM"/>
    <x v="2"/>
    <x v="0"/>
    <x v="31"/>
    <n v="50"/>
    <x v="173"/>
    <x v="642"/>
    <n v="1056.3530397384327"/>
    <n v="686.62947582998129"/>
    <n v="369.72356390845141"/>
    <s v="Judy Peterson"/>
    <s v="Bethesda"/>
    <x v="0"/>
    <x v="0"/>
    <x v="0"/>
  </r>
  <r>
    <s v="LG-M708-HM"/>
    <x v="2"/>
    <x v="0"/>
    <x v="40"/>
    <n v="60"/>
    <x v="174"/>
    <x v="643"/>
    <n v="3689.278726437662"/>
    <n v="2398.0311721844805"/>
    <n v="1291.2475542531815"/>
    <s v="Carolyn Norris"/>
    <s v="Washington"/>
    <x v="4"/>
    <x v="2"/>
    <x v="0"/>
  </r>
  <r>
    <s v="STGR808009"/>
    <x v="1"/>
    <x v="1"/>
    <x v="8"/>
    <n v="80.8"/>
    <x v="174"/>
    <x v="644"/>
    <n v="2279.2350710021351"/>
    <n v="1481.5027961513879"/>
    <n v="797.73227485074722"/>
    <s v="William Richardson"/>
    <s v="Falls Church"/>
    <x v="5"/>
    <x v="1"/>
    <x v="0"/>
  </r>
  <r>
    <s v="LG-G127-HM"/>
    <x v="2"/>
    <x v="0"/>
    <x v="36"/>
    <n v="50"/>
    <x v="174"/>
    <x v="645"/>
    <n v="1722.8656123578157"/>
    <n v="1119.8626480325802"/>
    <n v="603.00296432523555"/>
    <s v="Stephanie Green"/>
    <s v="Arlington"/>
    <x v="6"/>
    <x v="1"/>
    <x v="0"/>
  </r>
  <r>
    <s v="STGR539008"/>
    <x v="1"/>
    <x v="1"/>
    <x v="14"/>
    <n v="53.9"/>
    <x v="174"/>
    <x v="646"/>
    <n v="948.87208158991075"/>
    <n v="616.76685303344198"/>
    <n v="332.10522855646877"/>
    <s v="Dr. Deborah Sanchez"/>
    <s v="Fairfax"/>
    <x v="3"/>
    <x v="1"/>
    <x v="0"/>
  </r>
  <r>
    <s v="STGR639005"/>
    <x v="1"/>
    <x v="1"/>
    <x v="32"/>
    <n v="63.9"/>
    <x v="174"/>
    <x v="647"/>
    <n v="439.95893936706852"/>
    <n v="285.97331058859453"/>
    <n v="153.98562877847399"/>
    <s v="Kelly Henry"/>
    <s v="Alexandria"/>
    <x v="2"/>
    <x v="1"/>
    <x v="0"/>
  </r>
  <r>
    <s v="STGR539009"/>
    <x v="1"/>
    <x v="1"/>
    <x v="92"/>
    <n v="53.9"/>
    <x v="175"/>
    <x v="648"/>
    <n v="3746.584965955763"/>
    <n v="2435.2802278712461"/>
    <n v="1311.3047380845169"/>
    <s v="Diamond Garza"/>
    <s v="Alexandria"/>
    <x v="2"/>
    <x v="1"/>
    <x v="0"/>
  </r>
  <r>
    <s v="STGR808006"/>
    <x v="1"/>
    <x v="1"/>
    <x v="93"/>
    <n v="80.8"/>
    <x v="175"/>
    <x v="649"/>
    <n v="2160.7411336274058"/>
    <n v="1404.4817368578138"/>
    <n v="756.25939676959206"/>
    <s v="Derek Harris"/>
    <s v="Bethesda"/>
    <x v="0"/>
    <x v="0"/>
    <x v="0"/>
  </r>
  <r>
    <s v="C930-15202MS"/>
    <x v="0"/>
    <x v="0"/>
    <x v="99"/>
    <n v="71"/>
    <x v="175"/>
    <x v="650"/>
    <n v="723.2713298128225"/>
    <n v="470.12636437833464"/>
    <n v="253.14496543448786"/>
    <s v="Melissa Jacobs"/>
    <s v="Fairfax"/>
    <x v="3"/>
    <x v="1"/>
    <x v="0"/>
  </r>
  <r>
    <s v="LG-M614-HM"/>
    <x v="2"/>
    <x v="0"/>
    <x v="43"/>
    <n v="60"/>
    <x v="175"/>
    <x v="651"/>
    <n v="713.09804723038917"/>
    <n v="463.51373069975295"/>
    <n v="249.58431653063622"/>
    <s v="Mike Gutierrez"/>
    <s v="Gaithersburg"/>
    <x v="0"/>
    <x v="0"/>
    <x v="0"/>
  </r>
  <r>
    <s v="C956-RNA2EV"/>
    <x v="0"/>
    <x v="0"/>
    <x v="37"/>
    <n v="60"/>
    <x v="176"/>
    <x v="652"/>
    <n v="2110.2900347691698"/>
    <n v="1371.6885225999604"/>
    <n v="738.6015121692094"/>
    <s v="Jenna Dalton"/>
    <s v="Alexandria"/>
    <x v="2"/>
    <x v="1"/>
    <x v="0"/>
  </r>
  <r>
    <s v="STGR639006"/>
    <x v="1"/>
    <x v="1"/>
    <x v="95"/>
    <n v="63.9"/>
    <x v="176"/>
    <x v="653"/>
    <n v="1360.5768834629162"/>
    <n v="884.37497425089555"/>
    <n v="476.20190921202061"/>
    <s v="Rebecca Miller"/>
    <s v="Rockville"/>
    <x v="0"/>
    <x v="0"/>
    <x v="0"/>
  </r>
  <r>
    <s v="STGR539002"/>
    <x v="1"/>
    <x v="1"/>
    <x v="45"/>
    <n v="53.9"/>
    <x v="176"/>
    <x v="654"/>
    <n v="1198.8981252396534"/>
    <n v="779.28378140577468"/>
    <n v="419.61434383387871"/>
    <s v="Robin Allen"/>
    <s v="Arlington"/>
    <x v="6"/>
    <x v="1"/>
    <x v="0"/>
  </r>
  <r>
    <s v="LG-GT913-HM"/>
    <x v="2"/>
    <x v="0"/>
    <x v="87"/>
    <n v="50"/>
    <x v="176"/>
    <x v="655"/>
    <n v="764.30987667042746"/>
    <n v="496.80141983577784"/>
    <n v="267.50845683464962"/>
    <s v="Michele Wade"/>
    <s v="Silver Spring"/>
    <x v="0"/>
    <x v="0"/>
    <x v="0"/>
  </r>
  <r>
    <s v="LG-M502-HM"/>
    <x v="2"/>
    <x v="0"/>
    <x v="16"/>
    <n v="60"/>
    <x v="177"/>
    <x v="656"/>
    <n v="2840.8746126714695"/>
    <n v="1846.5684982364553"/>
    <n v="994.30611443501425"/>
    <s v="William Dennis"/>
    <s v="Gaithersburg"/>
    <x v="0"/>
    <x v="0"/>
    <x v="0"/>
  </r>
  <r>
    <s v="STGR747002"/>
    <x v="1"/>
    <x v="1"/>
    <x v="51"/>
    <n v="74.7"/>
    <x v="177"/>
    <x v="657"/>
    <n v="2646.8345263649176"/>
    <n v="1720.4424421371964"/>
    <n v="926.39208422772117"/>
    <s v="Eugene Thompson"/>
    <s v="Rockville"/>
    <x v="0"/>
    <x v="0"/>
    <x v="0"/>
  </r>
  <r>
    <s v="MC-2X21573MG"/>
    <x v="3"/>
    <x v="0"/>
    <x v="42"/>
    <n v="50"/>
    <x v="177"/>
    <x v="658"/>
    <n v="1834.698990047827"/>
    <n v="1192.5543435310876"/>
    <n v="642.14464651673939"/>
    <s v="Brian Mcguire"/>
    <s v="Alexandria"/>
    <x v="2"/>
    <x v="1"/>
    <x v="0"/>
  </r>
  <r>
    <s v="CHD904-1504TO"/>
    <x v="0"/>
    <x v="0"/>
    <x v="39"/>
    <n v="71"/>
    <x v="177"/>
    <x v="659"/>
    <n v="1064.5376838976335"/>
    <n v="691.9494945334618"/>
    <n v="372.58818936417174"/>
    <s v="Cheryl Huynh"/>
    <s v="Falls Church"/>
    <x v="5"/>
    <x v="1"/>
    <x v="0"/>
  </r>
  <r>
    <s v="STGR747002"/>
    <x v="1"/>
    <x v="1"/>
    <x v="51"/>
    <n v="74.7"/>
    <x v="178"/>
    <x v="660"/>
    <n v="4138.4400125517923"/>
    <n v="2689.9860081586653"/>
    <n v="1448.454004393127"/>
    <s v="Timothy Black"/>
    <s v="Silver Spring"/>
    <x v="0"/>
    <x v="0"/>
    <x v="0"/>
  </r>
  <r>
    <s v="LG-T001-HM"/>
    <x v="2"/>
    <x v="0"/>
    <x v="22"/>
    <n v="60"/>
    <x v="178"/>
    <x v="661"/>
    <n v="3496.1084891365826"/>
    <n v="2272.4705179387788"/>
    <n v="1223.6379711978038"/>
    <s v="Jeremy Moore"/>
    <s v="Alexandria"/>
    <x v="2"/>
    <x v="1"/>
    <x v="0"/>
  </r>
  <r>
    <s v="C930-15202LT"/>
    <x v="0"/>
    <x v="0"/>
    <x v="44"/>
    <n v="71"/>
    <x v="178"/>
    <x v="662"/>
    <n v="2600.5610271978608"/>
    <n v="1690.3646676786095"/>
    <n v="910.19635951925125"/>
    <s v="Michele Cruz"/>
    <s v="Gaithersburg"/>
    <x v="0"/>
    <x v="0"/>
    <x v="0"/>
  </r>
  <r>
    <s v="LG-VW01-HM"/>
    <x v="2"/>
    <x v="0"/>
    <x v="47"/>
    <n v="60"/>
    <x v="178"/>
    <x v="663"/>
    <n v="759.32051154422618"/>
    <n v="493.55833250374701"/>
    <n v="265.76217904047917"/>
    <s v="Raymond Davis"/>
    <s v="Baltimore"/>
    <x v="1"/>
    <x v="0"/>
    <x v="0"/>
  </r>
  <r>
    <s v=" C930-15202S"/>
    <x v="0"/>
    <x v="0"/>
    <x v="46"/>
    <n v="60"/>
    <x v="179"/>
    <x v="664"/>
    <n v="4868.1876786676266"/>
    <n v="3164.3219911339575"/>
    <n v="1703.8656875336692"/>
    <s v="Brown Development"/>
    <s v="Bethesda"/>
    <x v="0"/>
    <x v="0"/>
    <x v="1"/>
  </r>
  <r>
    <s v="LG-GT918-HM"/>
    <x v="2"/>
    <x v="0"/>
    <x v="26"/>
    <n v="60"/>
    <x v="179"/>
    <x v="665"/>
    <n v="2460.492685813575"/>
    <n v="1599.3202457788238"/>
    <n v="861.17244003475116"/>
    <s v="Brittany Terry"/>
    <s v="Falls Church"/>
    <x v="5"/>
    <x v="1"/>
    <x v="0"/>
  </r>
  <r>
    <s v="STGR539003"/>
    <x v="1"/>
    <x v="1"/>
    <x v="49"/>
    <n v="53.9"/>
    <x v="179"/>
    <x v="666"/>
    <n v="2129.4633365059854"/>
    <n v="1384.1511687288905"/>
    <n v="745.31216777709483"/>
    <s v="Timothy Flynn"/>
    <s v="Alexandria"/>
    <x v="2"/>
    <x v="1"/>
    <x v="0"/>
  </r>
  <r>
    <s v="STGR747003"/>
    <x v="1"/>
    <x v="1"/>
    <x v="54"/>
    <n v="74.7"/>
    <x v="179"/>
    <x v="667"/>
    <n v="1479.545113963823"/>
    <n v="961.70432407648502"/>
    <n v="517.84078988733802"/>
    <s v="Dennis Collins"/>
    <s v="Bethesda"/>
    <x v="0"/>
    <x v="0"/>
    <x v="0"/>
  </r>
  <r>
    <s v="STGR576001"/>
    <x v="1"/>
    <x v="1"/>
    <x v="29"/>
    <n v="57.6"/>
    <x v="180"/>
    <x v="668"/>
    <n v="4247.1145225924874"/>
    <n v="2760.6244396851171"/>
    <n v="1486.4900829073704"/>
    <s v="Smith Construction"/>
    <s v="Falls Church"/>
    <x v="5"/>
    <x v="1"/>
    <x v="1"/>
  </r>
  <r>
    <s v="C930-15202MV"/>
    <x v="0"/>
    <x v="0"/>
    <x v="50"/>
    <n v="71"/>
    <x v="180"/>
    <x v="669"/>
    <n v="4230.9876373986626"/>
    <n v="2750.1419643091308"/>
    <n v="1480.8456730895318"/>
    <s v="Natasha Wilson"/>
    <s v="Falls Church"/>
    <x v="5"/>
    <x v="1"/>
    <x v="0"/>
  </r>
  <r>
    <s v="LG-G714-HM"/>
    <x v="2"/>
    <x v="0"/>
    <x v="108"/>
    <n v="60"/>
    <x v="180"/>
    <x v="670"/>
    <n v="2760.0913484131229"/>
    <n v="1794.05937646853"/>
    <n v="966.0319719445929"/>
    <s v="Matthew Ayala"/>
    <s v="Alexandria"/>
    <x v="2"/>
    <x v="1"/>
    <x v="0"/>
  </r>
  <r>
    <s v="C930-05202H"/>
    <x v="0"/>
    <x v="0"/>
    <x v="53"/>
    <n v="50"/>
    <x v="180"/>
    <x v="671"/>
    <n v="2358.3369164138016"/>
    <n v="1532.9189956689711"/>
    <n v="825.41792074483055"/>
    <s v="Joshua Todd"/>
    <s v="Washington"/>
    <x v="4"/>
    <x v="2"/>
    <x v="0"/>
  </r>
  <r>
    <s v="STGR808002"/>
    <x v="1"/>
    <x v="1"/>
    <x v="91"/>
    <n v="80.8"/>
    <x v="181"/>
    <x v="672"/>
    <n v="3893.4089891168701"/>
    <n v="2530.7158429259657"/>
    <n v="1362.6931461909044"/>
    <s v="Laura Patel"/>
    <s v="Fairfax"/>
    <x v="3"/>
    <x v="1"/>
    <x v="0"/>
  </r>
  <r>
    <s v="LG-G17-HM"/>
    <x v="2"/>
    <x v="0"/>
    <x v="105"/>
    <n v="50"/>
    <x v="181"/>
    <x v="673"/>
    <n v="3073.9713412967267"/>
    <n v="1998.0813718428724"/>
    <n v="1075.8899694538543"/>
    <s v="Bryan Walker"/>
    <s v="Baltimore"/>
    <x v="1"/>
    <x v="0"/>
    <x v="0"/>
  </r>
  <r>
    <s v="STGR639002"/>
    <x v="1"/>
    <x v="1"/>
    <x v="56"/>
    <n v="63.9"/>
    <x v="181"/>
    <x v="674"/>
    <n v="1728.9539042203517"/>
    <n v="1123.8200377432286"/>
    <n v="605.13386647712309"/>
    <s v="Amy Rogers"/>
    <s v="Rockville"/>
    <x v="0"/>
    <x v="0"/>
    <x v="0"/>
  </r>
  <r>
    <s v="STGR639008"/>
    <x v="1"/>
    <x v="1"/>
    <x v="96"/>
    <n v="63.9"/>
    <x v="181"/>
    <x v="675"/>
    <n v="1611.405094143297"/>
    <n v="1047.413311193143"/>
    <n v="563.99178295015395"/>
    <s v="Kyle Gross"/>
    <s v="Baltimore"/>
    <x v="1"/>
    <x v="0"/>
    <x v="0"/>
  </r>
  <r>
    <s v="MC-2X29237SS"/>
    <x v="3"/>
    <x v="0"/>
    <x v="34"/>
    <n v="54"/>
    <x v="181"/>
    <x v="676"/>
    <n v="1317.3244045215035"/>
    <n v="856.26086293897731"/>
    <n v="461.06354158252623"/>
    <s v="William Ferguson"/>
    <s v="Fairfax"/>
    <x v="3"/>
    <x v="1"/>
    <x v="0"/>
  </r>
  <r>
    <s v="STGR675001"/>
    <x v="1"/>
    <x v="1"/>
    <x v="52"/>
    <n v="67.5"/>
    <x v="181"/>
    <x v="677"/>
    <n v="868.46685024629858"/>
    <n v="564.50345266009413"/>
    <n v="303.96339758620445"/>
    <s v="Bradley Shelton"/>
    <s v="Bethesda"/>
    <x v="0"/>
    <x v="0"/>
    <x v="0"/>
  </r>
  <r>
    <s v="LG-W003-HM"/>
    <x v="2"/>
    <x v="0"/>
    <x v="111"/>
    <n v="50"/>
    <x v="181"/>
    <x v="678"/>
    <n v="184.98116134193435"/>
    <n v="120.23775487225733"/>
    <n v="64.743406469677026"/>
    <s v="Leah Roberts"/>
    <s v="Washington"/>
    <x v="4"/>
    <x v="2"/>
    <x v="0"/>
  </r>
  <r>
    <s v="LG-G103-HM"/>
    <x v="2"/>
    <x v="0"/>
    <x v="55"/>
    <n v="50"/>
    <x v="181"/>
    <x v="679"/>
    <n v="141.37695422605046"/>
    <n v="91.895020246932802"/>
    <n v="49.481933979117656"/>
    <s v="Logan Harrison"/>
    <s v="Silver Spring"/>
    <x v="0"/>
    <x v="0"/>
    <x v="0"/>
  </r>
  <r>
    <s v="C956-RNA2GQ"/>
    <x v="0"/>
    <x v="0"/>
    <x v="58"/>
    <n v="71"/>
    <x v="182"/>
    <x v="680"/>
    <n v="4433.9056651905321"/>
    <n v="2882.0386823738459"/>
    <n v="1551.8669828166862"/>
    <s v="Emily Reyes"/>
    <s v="Falls Church"/>
    <x v="5"/>
    <x v="1"/>
    <x v="0"/>
  </r>
  <r>
    <s v="STGR639003"/>
    <x v="1"/>
    <x v="1"/>
    <x v="60"/>
    <n v="63.9"/>
    <x v="182"/>
    <x v="681"/>
    <n v="3359.8935337643252"/>
    <n v="2183.9307969468114"/>
    <n v="1175.9627368175138"/>
    <s v="David Richardson"/>
    <s v="Gaithersburg"/>
    <x v="0"/>
    <x v="0"/>
    <x v="0"/>
  </r>
  <r>
    <s v="STGR747012"/>
    <x v="1"/>
    <x v="1"/>
    <x v="88"/>
    <n v="49.95"/>
    <x v="182"/>
    <x v="682"/>
    <n v="1510.5982399050843"/>
    <n v="981.8888559383048"/>
    <n v="528.70938396677946"/>
    <s v="Gina Lopez"/>
    <s v="Gaithersburg"/>
    <x v="0"/>
    <x v="0"/>
    <x v="0"/>
  </r>
  <r>
    <s v="STGR576002"/>
    <x v="1"/>
    <x v="1"/>
    <x v="90"/>
    <n v="57.6"/>
    <x v="182"/>
    <x v="683"/>
    <n v="434.71260650647741"/>
    <n v="282.56319422921035"/>
    <n v="152.14941227726706"/>
    <s v="Allen Rivas"/>
    <s v="Alexandria"/>
    <x v="2"/>
    <x v="1"/>
    <x v="0"/>
  </r>
  <r>
    <s v="STGR747004"/>
    <x v="1"/>
    <x v="1"/>
    <x v="64"/>
    <n v="74.7"/>
    <x v="183"/>
    <x v="684"/>
    <n v="5446.6369553001468"/>
    <n v="3540.3140209450958"/>
    <n v="1906.3229343550511"/>
    <s v="Jennifer Hutchinson"/>
    <s v="Washington"/>
    <x v="4"/>
    <x v="2"/>
    <x v="0"/>
  </r>
  <r>
    <s v="STGR747012"/>
    <x v="1"/>
    <x v="1"/>
    <x v="88"/>
    <n v="49.95"/>
    <x v="183"/>
    <x v="685"/>
    <n v="2400.4798699825651"/>
    <n v="1560.3119154886674"/>
    <n v="840.1679544938977"/>
    <s v="Catherine Moore"/>
    <s v="Alexandria"/>
    <x v="2"/>
    <x v="1"/>
    <x v="0"/>
  </r>
  <r>
    <s v="LG-G05-HM"/>
    <x v="2"/>
    <x v="0"/>
    <x v="38"/>
    <n v="45"/>
    <x v="183"/>
    <x v="686"/>
    <n v="1701.006672800012"/>
    <n v="1105.6543373200079"/>
    <n v="595.35233548000406"/>
    <s v="David Williams"/>
    <s v="Bethesda"/>
    <x v="0"/>
    <x v="0"/>
    <x v="0"/>
  </r>
  <r>
    <s v="STGR539004"/>
    <x v="1"/>
    <x v="1"/>
    <x v="61"/>
    <n v="53.9"/>
    <x v="183"/>
    <x v="687"/>
    <n v="1458.6800640272188"/>
    <n v="948.14204161769226"/>
    <n v="510.53802240952655"/>
    <s v="Joseph Acosta"/>
    <s v="Alexandria"/>
    <x v="2"/>
    <x v="1"/>
    <x v="0"/>
  </r>
  <r>
    <s v="C956-RNA2WQ"/>
    <x v="0"/>
    <x v="0"/>
    <x v="41"/>
    <n v="63.99"/>
    <x v="184"/>
    <x v="688"/>
    <n v="4754.2046152866224"/>
    <n v="3090.2329999363046"/>
    <n v="1663.9716153503177"/>
    <s v="Taylor Builders"/>
    <s v="Gaithersburg"/>
    <x v="0"/>
    <x v="0"/>
    <x v="1"/>
  </r>
  <r>
    <s v="MC-2X2HD9227SS"/>
    <x v="3"/>
    <x v="0"/>
    <x v="63"/>
    <n v="50"/>
    <x v="184"/>
    <x v="689"/>
    <n v="1413.7567908174653"/>
    <n v="918.94191403135255"/>
    <n v="494.81487678611279"/>
    <s v="Brianna Rodriguez"/>
    <s v="Arlington"/>
    <x v="6"/>
    <x v="1"/>
    <x v="0"/>
  </r>
  <r>
    <s v="STGR747005"/>
    <x v="1"/>
    <x v="1"/>
    <x v="67"/>
    <n v="74.7"/>
    <x v="184"/>
    <x v="690"/>
    <n v="1142.851957594886"/>
    <n v="742.85377243667597"/>
    <n v="399.99818515821005"/>
    <s v="Philip Anderson"/>
    <s v="Falls Church"/>
    <x v="5"/>
    <x v="1"/>
    <x v="0"/>
  </r>
  <r>
    <s v="STGR747012"/>
    <x v="1"/>
    <x v="1"/>
    <x v="88"/>
    <n v="49.95"/>
    <x v="184"/>
    <x v="691"/>
    <n v="578.25813949565202"/>
    <n v="375.86779067217384"/>
    <n v="202.39034882347818"/>
    <s v="Yesenia Moore"/>
    <s v="Rockville"/>
    <x v="0"/>
    <x v="0"/>
    <x v="0"/>
  </r>
  <r>
    <s v="C930-05202WN"/>
    <x v="0"/>
    <x v="0"/>
    <x v="25"/>
    <n v="50"/>
    <x v="185"/>
    <x v="692"/>
    <n v="4120.4537540016272"/>
    <n v="2678.2949401010578"/>
    <n v="1442.1588139005694"/>
    <s v="Courtney Wilson"/>
    <s v="Silver Spring"/>
    <x v="0"/>
    <x v="0"/>
    <x v="0"/>
  </r>
  <r>
    <s v="STGR639001"/>
    <x v="1"/>
    <x v="1"/>
    <x v="4"/>
    <n v="63.9"/>
    <x v="185"/>
    <x v="693"/>
    <n v="381.77568788993335"/>
    <n v="248.15419712845667"/>
    <n v="133.62149076147668"/>
    <s v="Brittany Cole"/>
    <s v="Rockville"/>
    <x v="0"/>
    <x v="0"/>
    <x v="0"/>
  </r>
  <r>
    <s v="C956-RNA2UX"/>
    <x v="0"/>
    <x v="0"/>
    <x v="28"/>
    <n v="71"/>
    <x v="186"/>
    <x v="694"/>
    <n v="4461.2585868644164"/>
    <n v="2899.8180814618709"/>
    <n v="1561.4405054025456"/>
    <s v="Jennifer Osborne"/>
    <s v="Arlington"/>
    <x v="6"/>
    <x v="1"/>
    <x v="0"/>
  </r>
  <r>
    <s v="STGR747001"/>
    <x v="1"/>
    <x v="1"/>
    <x v="11"/>
    <n v="74.7"/>
    <x v="186"/>
    <x v="695"/>
    <n v="1552.339015026183"/>
    <n v="1009.020359767019"/>
    <n v="543.31865525916396"/>
    <s v="Pamela Aguilar"/>
    <s v="Washington"/>
    <x v="4"/>
    <x v="2"/>
    <x v="0"/>
  </r>
  <r>
    <s v="C956-RNA2EV"/>
    <x v="0"/>
    <x v="0"/>
    <x v="37"/>
    <n v="60"/>
    <x v="187"/>
    <x v="696"/>
    <n v="4476.4694061274395"/>
    <n v="2909.7051139828359"/>
    <n v="1566.7642921446036"/>
    <s v="Michael Andrews"/>
    <s v="Fairfax"/>
    <x v="3"/>
    <x v="1"/>
    <x v="0"/>
  </r>
  <r>
    <s v="STGR539002"/>
    <x v="1"/>
    <x v="1"/>
    <x v="45"/>
    <n v="53.9"/>
    <x v="187"/>
    <x v="697"/>
    <n v="462.84506405179059"/>
    <n v="300.84929163366388"/>
    <n v="161.99577241812671"/>
    <s v="John Maxwell"/>
    <s v="Baltimore"/>
    <x v="1"/>
    <x v="0"/>
    <x v="0"/>
  </r>
  <r>
    <s v="STGR747002"/>
    <x v="1"/>
    <x v="1"/>
    <x v="51"/>
    <n v="74.7"/>
    <x v="188"/>
    <x v="698"/>
    <n v="3238.2092153457752"/>
    <n v="2104.8359899747538"/>
    <n v="1133.3732253710214"/>
    <s v="Cheryl Strickland"/>
    <s v="Alexandria"/>
    <x v="2"/>
    <x v="1"/>
    <x v="0"/>
  </r>
  <r>
    <s v="C930-05202H"/>
    <x v="0"/>
    <x v="0"/>
    <x v="53"/>
    <n v="50"/>
    <x v="188"/>
    <x v="699"/>
    <n v="440.77958875867137"/>
    <n v="286.50673269313637"/>
    <n v="154.272856065535"/>
    <s v="Jeffrey Phillips"/>
    <s v="Washington"/>
    <x v="4"/>
    <x v="2"/>
    <x v="0"/>
  </r>
  <r>
    <s v="STGR808008"/>
    <x v="1"/>
    <x v="1"/>
    <x v="74"/>
    <n v="80.8"/>
    <x v="189"/>
    <x v="700"/>
    <n v="6506.116817717997"/>
    <n v="4228.9759315166984"/>
    <n v="2277.1408862012986"/>
    <s v="Hernandez Group"/>
    <s v="Fairfax"/>
    <x v="3"/>
    <x v="1"/>
    <x v="1"/>
  </r>
  <r>
    <s v="LX-M701-HM"/>
    <x v="2"/>
    <x v="0"/>
    <x v="106"/>
    <n v="60"/>
    <x v="189"/>
    <x v="701"/>
    <n v="4238.5509774193733"/>
    <n v="2755.058135322593"/>
    <n v="1483.4928420967804"/>
    <s v="Williams Construction"/>
    <s v="Bethesda"/>
    <x v="0"/>
    <x v="0"/>
    <x v="1"/>
  </r>
  <r>
    <s v="MC-2X2HD9227SS"/>
    <x v="3"/>
    <x v="0"/>
    <x v="63"/>
    <n v="50"/>
    <x v="189"/>
    <x v="702"/>
    <n v="3095.1538037936753"/>
    <n v="2011.8499724658891"/>
    <n v="1083.3038313277862"/>
    <s v="Tasha Walker"/>
    <s v="Bethesda"/>
    <x v="0"/>
    <x v="0"/>
    <x v="0"/>
  </r>
  <r>
    <s v="C956-RNA2GQ"/>
    <x v="0"/>
    <x v="0"/>
    <x v="58"/>
    <n v="71"/>
    <x v="189"/>
    <x v="703"/>
    <n v="2540.8291092456871"/>
    <n v="1651.5389210096967"/>
    <n v="889.2901882359904"/>
    <s v="Michael Weber"/>
    <s v="Gaithersburg"/>
    <x v="0"/>
    <x v="0"/>
    <x v="0"/>
  </r>
  <r>
    <s v="STGR808005"/>
    <x v="1"/>
    <x v="1"/>
    <x v="19"/>
    <n v="80.8"/>
    <x v="189"/>
    <x v="704"/>
    <n v="2347.8222435862776"/>
    <n v="1526.0844583310804"/>
    <n v="821.7377852551972"/>
    <s v="Jennifer Ford"/>
    <s v="Fairfax"/>
    <x v="3"/>
    <x v="1"/>
    <x v="0"/>
  </r>
  <r>
    <s v="STGR639003"/>
    <x v="1"/>
    <x v="1"/>
    <x v="60"/>
    <n v="63.9"/>
    <x v="190"/>
    <x v="705"/>
    <n v="4937.3997588191041"/>
    <n v="3209.3098432324177"/>
    <n v="1728.0899155866864"/>
    <s v="Rosales Development"/>
    <s v="Alexandria"/>
    <x v="2"/>
    <x v="1"/>
    <x v="1"/>
  </r>
  <r>
    <s v="STGR747007"/>
    <x v="1"/>
    <x v="1"/>
    <x v="21"/>
    <n v="74.7"/>
    <x v="190"/>
    <x v="706"/>
    <n v="3925.5138537928797"/>
    <n v="2551.5840049653721"/>
    <n v="1373.9298488275076"/>
    <s v="Terri Brown"/>
    <s v="Silver Spring"/>
    <x v="0"/>
    <x v="0"/>
    <x v="0"/>
  </r>
  <r>
    <s v="MC-2X29912SS"/>
    <x v="3"/>
    <x v="0"/>
    <x v="101"/>
    <n v="60"/>
    <x v="190"/>
    <x v="707"/>
    <n v="2275.1869718346861"/>
    <n v="1478.8715316925461"/>
    <n v="796.31544014214001"/>
    <s v="Beth Esparza"/>
    <s v="Bethesda"/>
    <x v="0"/>
    <x v="0"/>
    <x v="0"/>
  </r>
  <r>
    <s v="STGR747015"/>
    <x v="1"/>
    <x v="1"/>
    <x v="80"/>
    <n v="74.7"/>
    <x v="190"/>
    <x v="708"/>
    <n v="2076.0911115827566"/>
    <n v="1349.4592225287918"/>
    <n v="726.63188905396487"/>
    <s v="Sheri Howell"/>
    <s v="Gaithersburg"/>
    <x v="0"/>
    <x v="0"/>
    <x v="0"/>
  </r>
  <r>
    <s v="C956-RNA2WQ"/>
    <x v="0"/>
    <x v="0"/>
    <x v="41"/>
    <n v="71"/>
    <x v="190"/>
    <x v="709"/>
    <n v="1663.7308246836697"/>
    <n v="1081.4250360443853"/>
    <n v="582.3057886392844"/>
    <s v="Spencer Smith"/>
    <s v="Falls Church"/>
    <x v="5"/>
    <x v="1"/>
    <x v="0"/>
  </r>
  <r>
    <s v="LG-M707-HM"/>
    <x v="2"/>
    <x v="0"/>
    <x v="97"/>
    <n v="60"/>
    <x v="190"/>
    <x v="710"/>
    <n v="1060.8701387952706"/>
    <n v="689.5655902169259"/>
    <n v="371.30454857834468"/>
    <s v="Michael Boyd"/>
    <s v="Washington"/>
    <x v="4"/>
    <x v="2"/>
    <x v="0"/>
  </r>
  <r>
    <s v="MC-2X29911SS"/>
    <x v="3"/>
    <x v="0"/>
    <x v="7"/>
    <n v="60"/>
    <x v="191"/>
    <x v="711"/>
    <n v="4944.7750658635568"/>
    <n v="3214.1037928113119"/>
    <n v="1730.6712730522449"/>
    <s v="Potter Development"/>
    <s v="Rockville"/>
    <x v="0"/>
    <x v="0"/>
    <x v="1"/>
  </r>
  <r>
    <s v="STGR808009"/>
    <x v="1"/>
    <x v="1"/>
    <x v="8"/>
    <n v="80.8"/>
    <x v="191"/>
    <x v="712"/>
    <n v="4029.0116790178349"/>
    <n v="2618.8575913615928"/>
    <n v="1410.1540876562422"/>
    <s v="Regina Petersen"/>
    <s v="Arlington"/>
    <x v="6"/>
    <x v="1"/>
    <x v="0"/>
  </r>
  <r>
    <s v="STGR808006"/>
    <x v="1"/>
    <x v="1"/>
    <x v="93"/>
    <n v="80.8"/>
    <x v="191"/>
    <x v="713"/>
    <n v="3710.2546615724123"/>
    <n v="2411.6655300220682"/>
    <n v="1298.5891315503441"/>
    <s v="Jason Collins"/>
    <s v="Arlington"/>
    <x v="6"/>
    <x v="1"/>
    <x v="0"/>
  </r>
  <r>
    <s v="C930-15202TO"/>
    <x v="0"/>
    <x v="0"/>
    <x v="76"/>
    <n v="71"/>
    <x v="191"/>
    <x v="714"/>
    <n v="3475.2627516406496"/>
    <n v="2258.9207885664223"/>
    <n v="1216.3419630742274"/>
    <s v="Jane Clayton"/>
    <s v="Fairfax"/>
    <x v="3"/>
    <x v="1"/>
    <x v="0"/>
  </r>
  <r>
    <s v="LG-M708-HM"/>
    <x v="2"/>
    <x v="0"/>
    <x v="40"/>
    <n v="60"/>
    <x v="191"/>
    <x v="715"/>
    <n v="2307.9012908742766"/>
    <n v="1500.1358390682799"/>
    <n v="807.76545180599669"/>
    <s v="Adriana Hughes"/>
    <s v="Washington"/>
    <x v="4"/>
    <x v="2"/>
    <x v="0"/>
  </r>
  <r>
    <s v="MC-2X29237SS"/>
    <x v="3"/>
    <x v="0"/>
    <x v="34"/>
    <n v="54"/>
    <x v="192"/>
    <x v="716"/>
    <n v="3855.9991640316466"/>
    <n v="2506.3994566205702"/>
    <n v="1349.5997074110765"/>
    <s v="Mike Hess"/>
    <s v="Washington"/>
    <x v="4"/>
    <x v="2"/>
    <x v="0"/>
  </r>
  <r>
    <s v="MC-2X29253CM"/>
    <x v="3"/>
    <x v="0"/>
    <x v="94"/>
    <n v="60"/>
    <x v="192"/>
    <x v="717"/>
    <n v="3763.0445719651057"/>
    <n v="2445.9789717773187"/>
    <n v="1317.0656001877869"/>
    <s v="Ellen Garza"/>
    <s v="Gaithersburg"/>
    <x v="0"/>
    <x v="0"/>
    <x v="0"/>
  </r>
  <r>
    <s v="STGR539003"/>
    <x v="1"/>
    <x v="1"/>
    <x v="49"/>
    <n v="53.9"/>
    <x v="192"/>
    <x v="718"/>
    <n v="3417.4903636971321"/>
    <n v="2221.3687364031362"/>
    <n v="1196.121627293996"/>
    <s v="Kristina Preston"/>
    <s v="Silver Spring"/>
    <x v="0"/>
    <x v="0"/>
    <x v="0"/>
  </r>
  <r>
    <s v="LG-M614-HM"/>
    <x v="2"/>
    <x v="0"/>
    <x v="43"/>
    <n v="60"/>
    <x v="192"/>
    <x v="719"/>
    <n v="3191.8255175852983"/>
    <n v="2074.6865864304441"/>
    <n v="1117.1389311548542"/>
    <s v="Kara Mcconnell"/>
    <s v="Silver Spring"/>
    <x v="0"/>
    <x v="0"/>
    <x v="0"/>
  </r>
  <r>
    <s v="LG-S06-HM"/>
    <x v="2"/>
    <x v="0"/>
    <x v="84"/>
    <n v="50"/>
    <x v="192"/>
    <x v="720"/>
    <n v="2538.3250460864901"/>
    <n v="1649.9112799562186"/>
    <n v="888.4137661302716"/>
    <s v="Dr. Emily Figueroa DVM"/>
    <s v="Silver Spring"/>
    <x v="0"/>
    <x v="0"/>
    <x v="0"/>
  </r>
  <r>
    <s v="STGR539008"/>
    <x v="1"/>
    <x v="1"/>
    <x v="14"/>
    <n v="53.9"/>
    <x v="193"/>
    <x v="721"/>
    <n v="4618.2483838209664"/>
    <n v="3001.8614494836283"/>
    <n v="1616.3869343373381"/>
    <s v="Gregory Bautista"/>
    <s v="Falls Church"/>
    <x v="5"/>
    <x v="1"/>
    <x v="0"/>
  </r>
  <r>
    <s v="LG-M612-HM"/>
    <x v="2"/>
    <x v="0"/>
    <x v="24"/>
    <n v="60"/>
    <x v="193"/>
    <x v="722"/>
    <n v="3263.6023905716092"/>
    <n v="2121.3415538715462"/>
    <n v="1142.260836700063"/>
    <s v="Joanne Taylor"/>
    <s v="Falls Church"/>
    <x v="5"/>
    <x v="1"/>
    <x v="0"/>
  </r>
  <r>
    <s v="STGR539009"/>
    <x v="1"/>
    <x v="1"/>
    <x v="92"/>
    <n v="53.9"/>
    <x v="194"/>
    <x v="723"/>
    <n v="4002.8393711439721"/>
    <n v="2601.845591243582"/>
    <n v="1400.9937799003901"/>
    <s v="Jennifer Reilly"/>
    <s v="Arlington"/>
    <x v="6"/>
    <x v="1"/>
    <x v="0"/>
  </r>
  <r>
    <s v="LG-M611-HM"/>
    <x v="2"/>
    <x v="0"/>
    <x v="30"/>
    <n v="60"/>
    <x v="194"/>
    <x v="724"/>
    <n v="640.62508304186667"/>
    <n v="416.40630397721333"/>
    <n v="224.21877906465335"/>
    <s v="Ronald Lee"/>
    <s v="Baltimore"/>
    <x v="1"/>
    <x v="0"/>
    <x v="0"/>
  </r>
  <r>
    <s v="LX-M607-HM"/>
    <x v="2"/>
    <x v="0"/>
    <x v="35"/>
    <n v="60"/>
    <x v="195"/>
    <x v="725"/>
    <n v="4846.7344961291356"/>
    <n v="3150.3774224839381"/>
    <n v="1696.3570736451975"/>
    <s v="Hill Contracting"/>
    <s v="Washington"/>
    <x v="4"/>
    <x v="2"/>
    <x v="1"/>
  </r>
  <r>
    <s v="STGR576001"/>
    <x v="1"/>
    <x v="1"/>
    <x v="29"/>
    <n v="57.6"/>
    <x v="195"/>
    <x v="726"/>
    <n v="3763.9352150291752"/>
    <n v="2446.5578897689638"/>
    <n v="1317.3773252602114"/>
    <s v="Dr. Jacob Jones MD"/>
    <s v="Silver Spring"/>
    <x v="0"/>
    <x v="0"/>
    <x v="0"/>
  </r>
  <r>
    <s v="STGR639008"/>
    <x v="1"/>
    <x v="1"/>
    <x v="96"/>
    <n v="63.9"/>
    <x v="196"/>
    <x v="727"/>
    <n v="969.59379409888345"/>
    <n v="630.23596616427426"/>
    <n v="339.35782793460919"/>
    <s v="Shawn Beard"/>
    <s v="Alexandria"/>
    <x v="2"/>
    <x v="1"/>
    <x v="0"/>
  </r>
  <r>
    <s v="STGR576002"/>
    <x v="1"/>
    <x v="1"/>
    <x v="90"/>
    <n v="57.6"/>
    <x v="197"/>
    <x v="728"/>
    <n v="1807.9352334090029"/>
    <n v="1175.1579017158519"/>
    <n v="632.77733169315093"/>
    <s v="Gina Clark"/>
    <s v="Falls Church"/>
    <x v="5"/>
    <x v="1"/>
    <x v="0"/>
  </r>
  <r>
    <s v="STGR639003"/>
    <x v="1"/>
    <x v="1"/>
    <x v="60"/>
    <n v="63.9"/>
    <x v="197"/>
    <x v="729"/>
    <n v="1485.138486280702"/>
    <n v="965.34001608245626"/>
    <n v="519.7984701982457"/>
    <s v="Danielle Burch"/>
    <s v="Silver Spring"/>
    <x v="0"/>
    <x v="0"/>
    <x v="0"/>
  </r>
  <r>
    <s v="LG-GT913-HM"/>
    <x v="2"/>
    <x v="0"/>
    <x v="87"/>
    <n v="50"/>
    <x v="197"/>
    <x v="730"/>
    <n v="1478.3205775066556"/>
    <n v="960.90837537932612"/>
    <n v="517.41220212732946"/>
    <s v="Kathryn Johnson"/>
    <s v="Bethesda"/>
    <x v="0"/>
    <x v="0"/>
    <x v="0"/>
  </r>
  <r>
    <s v="STGR747009"/>
    <x v="1"/>
    <x v="1"/>
    <x v="3"/>
    <n v="74.7"/>
    <x v="197"/>
    <x v="731"/>
    <n v="747.01575985606974"/>
    <n v="485.56024390644535"/>
    <n v="261.45551594962438"/>
    <s v="Emily Kelly"/>
    <s v="Alexandria"/>
    <x v="2"/>
    <x v="1"/>
    <x v="0"/>
  </r>
  <r>
    <s v="STGR639009"/>
    <x v="1"/>
    <x v="1"/>
    <x v="48"/>
    <n v="63.9"/>
    <x v="198"/>
    <x v="732"/>
    <n v="5503.2479289308012"/>
    <n v="3577.1111538050209"/>
    <n v="1926.1367751257803"/>
    <s v="Javier Osborne"/>
    <s v="Fairfax"/>
    <x v="3"/>
    <x v="1"/>
    <x v="0"/>
  </r>
  <r>
    <s v="STGR808003"/>
    <x v="1"/>
    <x v="1"/>
    <x v="70"/>
    <n v="80.8"/>
    <x v="198"/>
    <x v="733"/>
    <n v="2404.3968212155578"/>
    <n v="1562.8579337901126"/>
    <n v="841.53888742544518"/>
    <s v="Deborah Carpenter"/>
    <s v="Rockville"/>
    <x v="0"/>
    <x v="0"/>
    <x v="0"/>
  </r>
  <r>
    <s v="LG-M502-HM"/>
    <x v="2"/>
    <x v="0"/>
    <x v="16"/>
    <n v="39.9"/>
    <x v="198"/>
    <x v="734"/>
    <n v="1988.6207569369797"/>
    <n v="1292.6034920090369"/>
    <n v="696.01726492794273"/>
    <s v="Kelly Ross"/>
    <s v="Rockville"/>
    <x v="0"/>
    <x v="0"/>
    <x v="0"/>
  </r>
  <r>
    <s v="STGR747010"/>
    <x v="1"/>
    <x v="1"/>
    <x v="107"/>
    <n v="74.7"/>
    <x v="198"/>
    <x v="735"/>
    <n v="1411.6739254313775"/>
    <n v="917.58805153039543"/>
    <n v="494.08587390098205"/>
    <s v="Rebecca Arias"/>
    <s v="Alexandria"/>
    <x v="2"/>
    <x v="1"/>
    <x v="0"/>
  </r>
  <r>
    <s v="STGR808004"/>
    <x v="1"/>
    <x v="1"/>
    <x v="79"/>
    <n v="80.8"/>
    <x v="199"/>
    <x v="736"/>
    <n v="6646.8573463574276"/>
    <n v="4320.4572751323285"/>
    <n v="2326.4000712250991"/>
    <s v="Mueller Development"/>
    <s v="Rockville"/>
    <x v="0"/>
    <x v="0"/>
    <x v="1"/>
  </r>
  <r>
    <s v="STGR747011"/>
    <x v="1"/>
    <x v="1"/>
    <x v="27"/>
    <n v="74.7"/>
    <x v="199"/>
    <x v="737"/>
    <n v="3940.2697831729456"/>
    <n v="2561.1753590624148"/>
    <n v="1379.0944241105308"/>
    <s v="Diane Vaughn"/>
    <s v="Falls Church"/>
    <x v="5"/>
    <x v="1"/>
    <x v="0"/>
  </r>
  <r>
    <s v="STGR639010"/>
    <x v="1"/>
    <x v="1"/>
    <x v="100"/>
    <n v="63.9"/>
    <x v="199"/>
    <x v="738"/>
    <n v="1232.2606927779848"/>
    <n v="800.96945030569009"/>
    <n v="431.2912424722947"/>
    <s v="Megan Ortiz"/>
    <s v="Rockville"/>
    <x v="0"/>
    <x v="0"/>
    <x v="0"/>
  </r>
  <r>
    <s v="LG-M502-HM"/>
    <x v="2"/>
    <x v="0"/>
    <x v="16"/>
    <n v="39.9"/>
    <x v="199"/>
    <x v="739"/>
    <n v="338.1223132254118"/>
    <n v="219.77950359651769"/>
    <n v="118.34280962889412"/>
    <s v="David Jones"/>
    <s v="Bethesda"/>
    <x v="0"/>
    <x v="0"/>
    <x v="0"/>
  </r>
  <r>
    <s v="STGR639004"/>
    <x v="1"/>
    <x v="1"/>
    <x v="10"/>
    <n v="63.9"/>
    <x v="200"/>
    <x v="740"/>
    <n v="4918.0357923953752"/>
    <n v="3196.723265056994"/>
    <n v="1721.3125273383812"/>
    <s v="Bell Group"/>
    <s v="Rockville"/>
    <x v="0"/>
    <x v="0"/>
    <x v="1"/>
  </r>
  <r>
    <s v="STGR639005"/>
    <x v="1"/>
    <x v="1"/>
    <x v="32"/>
    <n v="63.9"/>
    <x v="200"/>
    <x v="741"/>
    <n v="5467.1914294621693"/>
    <n v="3553.6744291504101"/>
    <n v="1913.5170003117591"/>
    <s v="Peter Vazquez"/>
    <s v="Alexandria"/>
    <x v="2"/>
    <x v="1"/>
    <x v="0"/>
  </r>
  <r>
    <s v="LG-G714-HM"/>
    <x v="2"/>
    <x v="0"/>
    <x v="108"/>
    <n v="60"/>
    <x v="200"/>
    <x v="742"/>
    <n v="4468.3879280406381"/>
    <n v="2904.4521532264148"/>
    <n v="1563.9357748142234"/>
    <s v="Joseph Johnson"/>
    <s v="Arlington"/>
    <x v="6"/>
    <x v="1"/>
    <x v="0"/>
  </r>
  <r>
    <s v="LG-M502-HM"/>
    <x v="2"/>
    <x v="0"/>
    <x v="16"/>
    <n v="39.9"/>
    <x v="200"/>
    <x v="743"/>
    <n v="1916.3430669705526"/>
    <n v="1245.6229935308593"/>
    <n v="670.72007343969335"/>
    <s v="Tyrone Melendez"/>
    <s v="Alexandria"/>
    <x v="2"/>
    <x v="1"/>
    <x v="0"/>
  </r>
  <r>
    <s v="LG-M557-HM"/>
    <x v="2"/>
    <x v="0"/>
    <x v="5"/>
    <n v="50"/>
    <x v="201"/>
    <x v="744"/>
    <n v="2273.9225414621851"/>
    <n v="1478.0496519504204"/>
    <n v="795.8728895117647"/>
    <s v="Lisa Keith"/>
    <s v="Rockville"/>
    <x v="0"/>
    <x v="0"/>
    <x v="0"/>
  </r>
  <r>
    <s v="LG-M501-HM"/>
    <x v="2"/>
    <x v="0"/>
    <x v="33"/>
    <n v="60"/>
    <x v="202"/>
    <x v="745"/>
    <n v="1413.8544570227402"/>
    <n v="919.00539706478116"/>
    <n v="494.84905995795907"/>
    <s v="April Allen"/>
    <s v="Gaithersburg"/>
    <x v="0"/>
    <x v="0"/>
    <x v="0"/>
  </r>
  <r>
    <s v="LG-G127-HM"/>
    <x v="2"/>
    <x v="0"/>
    <x v="36"/>
    <n v="50"/>
    <x v="203"/>
    <x v="746"/>
    <n v="2527.6345420176822"/>
    <n v="1642.9624523114935"/>
    <n v="884.67208970618867"/>
    <s v="Lisa Holt"/>
    <s v="Baltimore"/>
    <x v="1"/>
    <x v="0"/>
    <x v="0"/>
  </r>
  <r>
    <s v="STGR639006"/>
    <x v="1"/>
    <x v="1"/>
    <x v="95"/>
    <n v="63.9"/>
    <x v="204"/>
    <x v="747"/>
    <n v="4003.2872075406276"/>
    <n v="2602.136684901408"/>
    <n v="1401.1505226392196"/>
    <s v="Suzanne Patterson"/>
    <s v="Falls Church"/>
    <x v="5"/>
    <x v="1"/>
    <x v="0"/>
  </r>
  <r>
    <s v="LG-T001-HM"/>
    <x v="2"/>
    <x v="0"/>
    <x v="22"/>
    <n v="60"/>
    <x v="204"/>
    <x v="748"/>
    <n v="1574.6544465547815"/>
    <n v="1023.525390260608"/>
    <n v="551.12905629417355"/>
    <s v="Marie Brown"/>
    <s v="Arlington"/>
    <x v="6"/>
    <x v="1"/>
    <x v="0"/>
  </r>
  <r>
    <s v="LG-VW01-HM"/>
    <x v="2"/>
    <x v="0"/>
    <x v="47"/>
    <n v="60"/>
    <x v="204"/>
    <x v="749"/>
    <n v="319.16436891285559"/>
    <n v="207.45683979335615"/>
    <n v="111.70752911949944"/>
    <s v="James Allen"/>
    <s v="Silver Spring"/>
    <x v="0"/>
    <x v="0"/>
    <x v="0"/>
  </r>
  <r>
    <s v="LG-G103-HM"/>
    <x v="2"/>
    <x v="0"/>
    <x v="55"/>
    <n v="50"/>
    <x v="205"/>
    <x v="750"/>
    <n v="3188.1469858247874"/>
    <n v="2072.2955407861118"/>
    <n v="1115.8514450386756"/>
    <s v="John Williams"/>
    <s v="Gaithersburg"/>
    <x v="0"/>
    <x v="0"/>
    <x v="0"/>
  </r>
  <r>
    <s v="STGR675001"/>
    <x v="1"/>
    <x v="1"/>
    <x v="52"/>
    <n v="67.5"/>
    <x v="205"/>
    <x v="751"/>
    <n v="2375.801511315768"/>
    <n v="1544.2709823552493"/>
    <n v="831.53052896051872"/>
    <s v="Amanda Crawford"/>
    <s v="Gaithersburg"/>
    <x v="0"/>
    <x v="0"/>
    <x v="0"/>
  </r>
  <r>
    <s v="MC-2X29909SS"/>
    <x v="3"/>
    <x v="0"/>
    <x v="98"/>
    <n v="60"/>
    <x v="205"/>
    <x v="752"/>
    <n v="1745.7354329194497"/>
    <n v="1134.7280313976423"/>
    <n v="611.00740152180742"/>
    <s v="Randall Crosby"/>
    <s v="Rockville"/>
    <x v="0"/>
    <x v="0"/>
    <x v="0"/>
  </r>
  <r>
    <s v="LG-GT918-HM"/>
    <x v="2"/>
    <x v="0"/>
    <x v="26"/>
    <n v="60"/>
    <x v="205"/>
    <x v="753"/>
    <n v="1366.0533621646641"/>
    <n v="887.93468540703168"/>
    <n v="478.11867675763244"/>
    <s v="Antonio Burgess"/>
    <s v="Silver Spring"/>
    <x v="0"/>
    <x v="0"/>
    <x v="0"/>
  </r>
  <r>
    <s v="STGR747012"/>
    <x v="1"/>
    <x v="1"/>
    <x v="88"/>
    <n v="74.7"/>
    <x v="206"/>
    <x v="754"/>
    <n v="4679.0186241477877"/>
    <n v="3041.3621056960619"/>
    <n v="1637.6565184517258"/>
    <s v="Thompson Group"/>
    <s v="Baltimore"/>
    <x v="1"/>
    <x v="0"/>
    <x v="1"/>
  </r>
  <r>
    <s v="LG-G17-HM"/>
    <x v="2"/>
    <x v="0"/>
    <x v="105"/>
    <n v="50"/>
    <x v="206"/>
    <x v="755"/>
    <n v="2857.4279697539141"/>
    <n v="1857.3281803400441"/>
    <n v="1000.09978941387"/>
    <s v="Mary Ayers"/>
    <s v="Fairfax"/>
    <x v="3"/>
    <x v="1"/>
    <x v="0"/>
  </r>
  <r>
    <s v="MC-2X21573MG"/>
    <x v="3"/>
    <x v="0"/>
    <x v="42"/>
    <n v="50"/>
    <x v="206"/>
    <x v="756"/>
    <n v="1095.3185908037315"/>
    <n v="711.95708402242553"/>
    <n v="383.36150678130593"/>
    <s v="Angela Burns"/>
    <s v="Arlington"/>
    <x v="6"/>
    <x v="1"/>
    <x v="0"/>
  </r>
  <r>
    <s v="LG-G05-HM"/>
    <x v="2"/>
    <x v="0"/>
    <x v="38"/>
    <n v="45"/>
    <x v="206"/>
    <x v="757"/>
    <n v="756.75789857972211"/>
    <n v="491.89263407681938"/>
    <n v="264.86526450290273"/>
    <s v="Robert Adams"/>
    <s v="Gaithersburg"/>
    <x v="0"/>
    <x v="0"/>
    <x v="0"/>
  </r>
  <r>
    <s v="STGR539001"/>
    <x v="1"/>
    <x v="1"/>
    <x v="1"/>
    <n v="53.9"/>
    <x v="207"/>
    <x v="758"/>
    <n v="4540.4992358529362"/>
    <n v="2951.3245033044086"/>
    <n v="1589.1747325485276"/>
    <s v="Matthew Edwards"/>
    <s v="Washington"/>
    <x v="4"/>
    <x v="2"/>
    <x v="0"/>
  </r>
  <r>
    <s v="LG-W001-HM"/>
    <x v="2"/>
    <x v="0"/>
    <x v="69"/>
    <n v="60"/>
    <x v="207"/>
    <x v="759"/>
    <n v="1305.5968507541979"/>
    <n v="848.63795299022865"/>
    <n v="456.95889776396928"/>
    <s v="Nicole Mitchell"/>
    <s v="Fairfax"/>
    <x v="3"/>
    <x v="1"/>
    <x v="0"/>
  </r>
  <r>
    <s v="STGR539006"/>
    <x v="1"/>
    <x v="1"/>
    <x v="59"/>
    <n v="53.9"/>
    <x v="207"/>
    <x v="760"/>
    <n v="1006.6201427753948"/>
    <n v="654.30309280400661"/>
    <n v="352.3170499713882"/>
    <s v="Sarah Cain"/>
    <s v="Baltimore"/>
    <x v="1"/>
    <x v="0"/>
    <x v="0"/>
  </r>
  <r>
    <s v="LG-L017-HM"/>
    <x v="2"/>
    <x v="0"/>
    <x v="85"/>
    <n v="60"/>
    <x v="208"/>
    <x v="761"/>
    <n v="4342.6824010935015"/>
    <n v="2822.7435607107759"/>
    <n v="1519.9388403827256"/>
    <s v="Alvarez Group"/>
    <s v="Arlington"/>
    <x v="6"/>
    <x v="1"/>
    <x v="1"/>
  </r>
  <r>
    <s v="LG-M603-HM"/>
    <x v="2"/>
    <x v="0"/>
    <x v="109"/>
    <n v="60"/>
    <x v="209"/>
    <x v="762"/>
    <n v="2258.2918176715448"/>
    <n v="1467.8896814865041"/>
    <n v="790.40213618504072"/>
    <s v="Priscilla Lester"/>
    <s v="Baltimore"/>
    <x v="1"/>
    <x v="0"/>
    <x v="0"/>
  </r>
  <r>
    <s v="LG-G718-HM"/>
    <x v="2"/>
    <x v="0"/>
    <x v="31"/>
    <n v="50"/>
    <x v="210"/>
    <x v="763"/>
    <n v="2218.3086765333942"/>
    <n v="1441.9006397467062"/>
    <n v="776.40803678668794"/>
    <s v="William Floyd"/>
    <s v="Rockville"/>
    <x v="0"/>
    <x v="0"/>
    <x v="0"/>
  </r>
  <r>
    <s v="STGR747006"/>
    <x v="1"/>
    <x v="1"/>
    <x v="103"/>
    <n v="74.7"/>
    <x v="211"/>
    <x v="764"/>
    <n v="4293.2440839336059"/>
    <n v="2790.6086545568442"/>
    <n v="1502.6354293767617"/>
    <s v="Bell Group"/>
    <s v="Fairfax"/>
    <x v="3"/>
    <x v="1"/>
    <x v="1"/>
  </r>
  <r>
    <s v="STGR539004"/>
    <x v="1"/>
    <x v="1"/>
    <x v="61"/>
    <n v="53.9"/>
    <x v="211"/>
    <x v="765"/>
    <n v="3799.781198029134"/>
    <n v="2469.857778718937"/>
    <n v="1329.923419310197"/>
    <s v="James Campbell"/>
    <s v="Silver Spring"/>
    <x v="0"/>
    <x v="0"/>
    <x v="0"/>
  </r>
  <r>
    <s v="STGR539007"/>
    <x v="1"/>
    <x v="1"/>
    <x v="66"/>
    <n v="53.9"/>
    <x v="211"/>
    <x v="766"/>
    <n v="3200.8287983148589"/>
    <n v="2080.5387189046583"/>
    <n v="1120.2900794102006"/>
    <s v="Morgan Ramirez"/>
    <s v="Arlington"/>
    <x v="6"/>
    <x v="1"/>
    <x v="0"/>
  </r>
  <r>
    <s v="LG-W003-HM"/>
    <x v="2"/>
    <x v="0"/>
    <x v="111"/>
    <n v="50"/>
    <x v="211"/>
    <x v="767"/>
    <n v="1158.5536434530684"/>
    <n v="753.05986824449451"/>
    <n v="405.49377520857388"/>
    <s v="Samuel Moore"/>
    <s v="Bethesda"/>
    <x v="0"/>
    <x v="0"/>
    <x v="0"/>
  </r>
  <r>
    <s v="LX-L001-HM"/>
    <x v="2"/>
    <x v="0"/>
    <x v="104"/>
    <n v="60"/>
    <x v="212"/>
    <x v="768"/>
    <n v="4314.1326949022468"/>
    <n v="2804.1862516864608"/>
    <n v="1509.9464432157861"/>
    <s v="Herrera Group"/>
    <s v="Fairfax"/>
    <x v="3"/>
    <x v="1"/>
    <x v="1"/>
  </r>
  <r>
    <s v="STGR639007"/>
    <x v="1"/>
    <x v="1"/>
    <x v="68"/>
    <n v="63.9"/>
    <x v="212"/>
    <x v="769"/>
    <n v="5577.4113636512857"/>
    <n v="3625.3173863733359"/>
    <n v="1952.0939772779498"/>
    <s v="Mrs. Patricia Watson"/>
    <s v="Gaithersburg"/>
    <x v="0"/>
    <x v="0"/>
    <x v="0"/>
  </r>
  <r>
    <s v="STGR639003"/>
    <x v="1"/>
    <x v="1"/>
    <x v="60"/>
    <n v="63.9"/>
    <x v="212"/>
    <x v="770"/>
    <n v="3542.6904312853226"/>
    <n v="2302.7487803354597"/>
    <n v="1239.9416509498628"/>
    <s v="Jeffrey Owens"/>
    <s v="Baltimore"/>
    <x v="1"/>
    <x v="0"/>
    <x v="0"/>
  </r>
  <r>
    <s v="STGR539005"/>
    <x v="1"/>
    <x v="1"/>
    <x v="65"/>
    <n v="53.9"/>
    <x v="212"/>
    <x v="771"/>
    <n v="2265.0553949070895"/>
    <n v="1472.2860066896083"/>
    <n v="792.76938821748126"/>
    <s v="Christopher Lewis"/>
    <s v="Falls Church"/>
    <x v="5"/>
    <x v="1"/>
    <x v="0"/>
  </r>
  <r>
    <s v="STGR747013"/>
    <x v="1"/>
    <x v="1"/>
    <x v="110"/>
    <n v="74.7"/>
    <x v="213"/>
    <x v="772"/>
    <n v="1585.205765053608"/>
    <n v="1030.3837472848452"/>
    <n v="554.82201776876286"/>
    <s v="Wilkins Builders"/>
    <s v="Alexandria"/>
    <x v="2"/>
    <x v="1"/>
    <x v="1"/>
  </r>
  <r>
    <s v="STGR747008"/>
    <x v="1"/>
    <x v="1"/>
    <x v="72"/>
    <n v="74.7"/>
    <x v="213"/>
    <x v="773"/>
    <n v="3657.255704203711"/>
    <n v="2377.2162077324124"/>
    <n v="1280.0394964712987"/>
    <s v="Johnny Garcia"/>
    <s v="Falls Church"/>
    <x v="5"/>
    <x v="1"/>
    <x v="0"/>
  </r>
  <r>
    <s v="LG-VE01-HM"/>
    <x v="2"/>
    <x v="0"/>
    <x v="75"/>
    <n v="50"/>
    <x v="213"/>
    <x v="774"/>
    <n v="2116.7718048230436"/>
    <n v="1375.9016731349784"/>
    <n v="740.87013168806516"/>
    <s v="Thomas Ray"/>
    <s v="Silver Spring"/>
    <x v="0"/>
    <x v="0"/>
    <x v="0"/>
  </r>
  <r>
    <s v="STGR808007"/>
    <x v="1"/>
    <x v="1"/>
    <x v="77"/>
    <n v="80.8"/>
    <x v="214"/>
    <x v="775"/>
    <n v="6520.2068153732207"/>
    <n v="4238.1344299925941"/>
    <n v="2282.0723853806267"/>
    <s v="Mora Development"/>
    <s v="Washington"/>
    <x v="4"/>
    <x v="2"/>
    <x v="1"/>
  </r>
  <r>
    <s v="LG-G50-HM"/>
    <x v="2"/>
    <x v="0"/>
    <x v="78"/>
    <n v="50"/>
    <x v="214"/>
    <x v="776"/>
    <n v="3352.427136817998"/>
    <n v="2179.0776389316989"/>
    <n v="1173.3494978862991"/>
    <s v="Summer Daniel"/>
    <s v="Bethesda"/>
    <x v="0"/>
    <x v="0"/>
    <x v="0"/>
  </r>
  <r>
    <s v="STGR747014"/>
    <x v="1"/>
    <x v="1"/>
    <x v="83"/>
    <n v="74.7"/>
    <x v="214"/>
    <x v="777"/>
    <n v="1949.1717621634955"/>
    <n v="1266.9616454062721"/>
    <n v="682.21011675722343"/>
    <s v="John Mcdaniel"/>
    <s v="Washington"/>
    <x v="4"/>
    <x v="2"/>
    <x v="0"/>
  </r>
  <r>
    <s v="LG-M601-HM"/>
    <x v="2"/>
    <x v="0"/>
    <x v="9"/>
    <n v="60"/>
    <x v="215"/>
    <x v="778"/>
    <n v="4232.8050986407416"/>
    <n v="2751.3233141164819"/>
    <n v="1481.4817845242596"/>
    <s v="Charles Baker"/>
    <s v="Fairfax"/>
    <x v="3"/>
    <x v="1"/>
    <x v="0"/>
  </r>
  <r>
    <s v="LG-M501-HM"/>
    <x v="2"/>
    <x v="0"/>
    <x v="33"/>
    <n v="60"/>
    <x v="216"/>
    <x v="779"/>
    <n v="2501.7370187468273"/>
    <n v="1626.1290621854378"/>
    <n v="875.60795656138953"/>
    <s v="Teresa Thomas"/>
    <s v="Alexandria"/>
    <x v="2"/>
    <x v="1"/>
    <x v="0"/>
  </r>
  <r>
    <s v="LG-G127-HM"/>
    <x v="2"/>
    <x v="0"/>
    <x v="36"/>
    <n v="50"/>
    <x v="216"/>
    <x v="780"/>
    <n v="947.51831192665111"/>
    <n v="615.88690275232329"/>
    <n v="331.63140917432781"/>
    <s v="Ashley Mathews"/>
    <s v="Fairfax"/>
    <x v="3"/>
    <x v="1"/>
    <x v="0"/>
  </r>
  <r>
    <s v="STGR539001"/>
    <x v="1"/>
    <x v="1"/>
    <x v="1"/>
    <n v="53.9"/>
    <x v="217"/>
    <x v="781"/>
    <n v="3081.4990036747245"/>
    <n v="2002.9743523885709"/>
    <n v="1078.5246512861536"/>
    <s v="Scott Moore"/>
    <s v="Arlington"/>
    <x v="6"/>
    <x v="1"/>
    <x v="0"/>
  </r>
  <r>
    <s v="LG-L017-HM"/>
    <x v="2"/>
    <x v="0"/>
    <x v="85"/>
    <n v="60"/>
    <x v="217"/>
    <x v="782"/>
    <n v="1918.874820558628"/>
    <n v="1247.2686333631082"/>
    <n v="671.60618719551985"/>
    <s v="Renee Cooley"/>
    <s v="Falls Church"/>
    <x v="5"/>
    <x v="1"/>
    <x v="0"/>
  </r>
  <r>
    <s v="MC-2X21573MG"/>
    <x v="3"/>
    <x v="0"/>
    <x v="42"/>
    <n v="50"/>
    <x v="217"/>
    <x v="783"/>
    <n v="684.73205912415528"/>
    <n v="445.07583843070097"/>
    <n v="239.65622069345432"/>
    <s v="Christina Ramos"/>
    <s v="Gaithersburg"/>
    <x v="0"/>
    <x v="0"/>
    <x v="0"/>
  </r>
  <r>
    <s v="STGR639001"/>
    <x v="1"/>
    <x v="1"/>
    <x v="4"/>
    <n v="63.9"/>
    <x v="218"/>
    <x v="784"/>
    <n v="2962.1721870391066"/>
    <n v="1925.4119215754192"/>
    <n v="1036.7602654636873"/>
    <s v="Andrea Dominguez"/>
    <s v="Arlington"/>
    <x v="6"/>
    <x v="1"/>
    <x v="0"/>
  </r>
  <r>
    <s v="LG-VW01-HM"/>
    <x v="2"/>
    <x v="0"/>
    <x v="47"/>
    <n v="60"/>
    <x v="218"/>
    <x v="785"/>
    <n v="2641.5127482735124"/>
    <n v="1716.9832863777831"/>
    <n v="924.52946189572936"/>
    <s v="Jennifer Oconnell"/>
    <s v="Rockville"/>
    <x v="0"/>
    <x v="0"/>
    <x v="0"/>
  </r>
  <r>
    <s v="STGR747008"/>
    <x v="1"/>
    <x v="1"/>
    <x v="72"/>
    <n v="74.7"/>
    <x v="218"/>
    <x v="786"/>
    <n v="817.74977498337637"/>
    <n v="531.53735373919471"/>
    <n v="286.21242124418166"/>
    <s v="Dr. Jeremy Ward"/>
    <s v="Rockville"/>
    <x v="0"/>
    <x v="0"/>
    <x v="0"/>
  </r>
  <r>
    <s v="STGR539003"/>
    <x v="1"/>
    <x v="1"/>
    <x v="49"/>
    <n v="53.9"/>
    <x v="219"/>
    <x v="787"/>
    <n v="1403.2272365307574"/>
    <n v="912.09770374499237"/>
    <n v="491.12953278576504"/>
    <s v="Eric Patel"/>
    <s v="Gaithersburg"/>
    <x v="0"/>
    <x v="0"/>
    <x v="0"/>
  </r>
  <r>
    <s v="STGR808007"/>
    <x v="1"/>
    <x v="1"/>
    <x v="77"/>
    <n v="80.8"/>
    <x v="219"/>
    <x v="788"/>
    <n v="712.83670539346178"/>
    <n v="463.34385850575018"/>
    <n v="249.49284688771161"/>
    <s v="Hannah Valenzuela"/>
    <s v="Arlington"/>
    <x v="6"/>
    <x v="1"/>
    <x v="0"/>
  </r>
  <r>
    <s v="C930-15202MT"/>
    <x v="0"/>
    <x v="0"/>
    <x v="6"/>
    <n v="60"/>
    <x v="219"/>
    <x v="789"/>
    <n v="342.73918540247183"/>
    <n v="222.78047051160669"/>
    <n v="119.95871489086514"/>
    <s v="Brittany Fritz"/>
    <s v="Arlington"/>
    <x v="6"/>
    <x v="1"/>
    <x v="0"/>
  </r>
  <r>
    <s v="C930-05202H"/>
    <x v="0"/>
    <x v="0"/>
    <x v="53"/>
    <n v="50"/>
    <x v="220"/>
    <x v="790"/>
    <n v="2742.9331119033295"/>
    <n v="1782.9065227371643"/>
    <n v="960.02658916616519"/>
    <s v="Amy Orr"/>
    <s v="Baltimore"/>
    <x v="1"/>
    <x v="0"/>
    <x v="0"/>
  </r>
  <r>
    <s v="C930-15202LI"/>
    <x v="0"/>
    <x v="0"/>
    <x v="82"/>
    <n v="71"/>
    <x v="220"/>
    <x v="791"/>
    <n v="1168.9721476557165"/>
    <n v="759.83189597621572"/>
    <n v="409.14025167950081"/>
    <s v="Michael Miller"/>
    <s v="Arlington"/>
    <x v="6"/>
    <x v="1"/>
    <x v="0"/>
  </r>
  <r>
    <s v="STGR747001"/>
    <x v="1"/>
    <x v="1"/>
    <x v="11"/>
    <n v="74.7"/>
    <x v="220"/>
    <x v="792"/>
    <n v="940.43343844252013"/>
    <n v="611.28173498763806"/>
    <n v="329.15170345488207"/>
    <s v="Francisco Jones"/>
    <s v="Fairfax"/>
    <x v="3"/>
    <x v="1"/>
    <x v="0"/>
  </r>
  <r>
    <s v="LG-G103-HM"/>
    <x v="2"/>
    <x v="0"/>
    <x v="55"/>
    <n v="50"/>
    <x v="221"/>
    <x v="793"/>
    <n v="2351.4085289004274"/>
    <n v="1528.4155437852778"/>
    <n v="822.99298511514962"/>
    <s v="Albert Mitchell"/>
    <s v="Arlington"/>
    <x v="6"/>
    <x v="1"/>
    <x v="0"/>
  </r>
  <r>
    <s v="MC-2X29253CM"/>
    <x v="3"/>
    <x v="0"/>
    <x v="94"/>
    <n v="60"/>
    <x v="221"/>
    <x v="794"/>
    <n v="1812.0929637201766"/>
    <n v="1177.8604264181149"/>
    <n v="634.2325373020617"/>
    <s v="Jennifer Bautista"/>
    <s v="Gaithersburg"/>
    <x v="0"/>
    <x v="0"/>
    <x v="0"/>
  </r>
  <r>
    <s v="C956-RNA2LN"/>
    <x v="0"/>
    <x v="0"/>
    <x v="86"/>
    <n v="50"/>
    <x v="221"/>
    <x v="795"/>
    <n v="543.85482830831631"/>
    <n v="353.50563840040564"/>
    <n v="190.34918990791067"/>
    <s v="Timothy Gill"/>
    <s v="Fairfax"/>
    <x v="3"/>
    <x v="1"/>
    <x v="0"/>
  </r>
  <r>
    <s v="LG-S06-HM"/>
    <x v="2"/>
    <x v="0"/>
    <x v="84"/>
    <n v="50"/>
    <x v="222"/>
    <x v="796"/>
    <n v="1153.9342658267199"/>
    <n v="750.05727278736799"/>
    <n v="403.87699303935187"/>
    <s v="Patricia Miller"/>
    <s v="Silver Spring"/>
    <x v="0"/>
    <x v="0"/>
    <x v="0"/>
  </r>
  <r>
    <s v="LG-G17-HM"/>
    <x v="2"/>
    <x v="0"/>
    <x v="105"/>
    <n v="50"/>
    <x v="222"/>
    <x v="797"/>
    <n v="694.80331016697119"/>
    <n v="451.62215160853128"/>
    <n v="243.1811585584399"/>
    <s v="Becky Boone"/>
    <s v="Silver Spring"/>
    <x v="0"/>
    <x v="0"/>
    <x v="0"/>
  </r>
  <r>
    <s v="LG-G015-HM"/>
    <x v="2"/>
    <x v="0"/>
    <x v="2"/>
    <n v="50"/>
    <x v="222"/>
    <x v="798"/>
    <n v="153.43819141506512"/>
    <n v="99.734824419792332"/>
    <n v="53.703366995272788"/>
    <s v="Mallory Charles"/>
    <s v="Arlington"/>
    <x v="6"/>
    <x v="1"/>
    <x v="0"/>
  </r>
  <r>
    <s v="C956-RNA2GQ"/>
    <x v="0"/>
    <x v="0"/>
    <x v="58"/>
    <n v="71"/>
    <x v="223"/>
    <x v="799"/>
    <n v="3434.3321465243334"/>
    <n v="2232.3158952408166"/>
    <n v="1202.0162512835168"/>
    <s v="Andrew Wyatt"/>
    <s v="Washington"/>
    <x v="4"/>
    <x v="2"/>
    <x v="0"/>
  </r>
  <r>
    <s v="STGR747009"/>
    <x v="1"/>
    <x v="1"/>
    <x v="3"/>
    <n v="74.7"/>
    <x v="223"/>
    <x v="800"/>
    <n v="2459.9033972672446"/>
    <n v="1598.9372082237091"/>
    <n v="860.96618904353545"/>
    <s v="Sheila Burgess"/>
    <s v="Alexandria"/>
    <x v="2"/>
    <x v="1"/>
    <x v="0"/>
  </r>
  <r>
    <s v="C956-RNA2ARG"/>
    <x v="0"/>
    <x v="0"/>
    <x v="18"/>
    <n v="60"/>
    <x v="223"/>
    <x v="801"/>
    <n v="989.90479937883708"/>
    <n v="643.43811959624418"/>
    <n v="346.46667978259291"/>
    <s v="Carmen Mcmillan"/>
    <s v="Washington"/>
    <x v="4"/>
    <x v="2"/>
    <x v="0"/>
  </r>
  <r>
    <s v="MC-2X29911SS"/>
    <x v="3"/>
    <x v="0"/>
    <x v="7"/>
    <n v="60"/>
    <x v="224"/>
    <x v="802"/>
    <n v="3064.4981025904463"/>
    <n v="1991.9237666837901"/>
    <n v="1072.5743359066562"/>
    <s v="Valerie Morales"/>
    <s v="Silver Spring"/>
    <x v="0"/>
    <x v="0"/>
    <x v="0"/>
  </r>
  <r>
    <s v="STGR539004"/>
    <x v="1"/>
    <x v="1"/>
    <x v="61"/>
    <n v="53.9"/>
    <x v="224"/>
    <x v="803"/>
    <n v="2568.0205907805512"/>
    <n v="1669.2133840073584"/>
    <n v="898.80720677319277"/>
    <s v="James Owens"/>
    <s v="Baltimore"/>
    <x v="1"/>
    <x v="0"/>
    <x v="0"/>
  </r>
  <r>
    <s v="C956-RNA2HX"/>
    <x v="0"/>
    <x v="0"/>
    <x v="23"/>
    <n v="71"/>
    <x v="224"/>
    <x v="804"/>
    <n v="2126.7933610973287"/>
    <n v="1382.4156847132638"/>
    <n v="744.3776763840649"/>
    <s v="Daniel Jordan"/>
    <s v="Washington"/>
    <x v="4"/>
    <x v="2"/>
    <x v="0"/>
  </r>
  <r>
    <s v="C956-RNA2NX"/>
    <x v="0"/>
    <x v="0"/>
    <x v="13"/>
    <n v="60"/>
    <x v="225"/>
    <x v="805"/>
    <n v="2050.9359625327174"/>
    <n v="1333.1083756462665"/>
    <n v="717.82758688645094"/>
    <s v="Blake Construction"/>
    <s v="Washington"/>
    <x v="4"/>
    <x v="2"/>
    <x v="1"/>
  </r>
  <r>
    <s v="MC-2X2HD9227SS"/>
    <x v="3"/>
    <x v="0"/>
    <x v="63"/>
    <n v="50"/>
    <x v="225"/>
    <x v="806"/>
    <n v="2684.0552002478339"/>
    <n v="1744.635880161092"/>
    <n v="939.41932008674189"/>
    <s v="Lauren Hines"/>
    <s v="Bethesda"/>
    <x v="0"/>
    <x v="0"/>
    <x v="0"/>
  </r>
  <r>
    <s v="LG-M612-HM"/>
    <x v="2"/>
    <x v="0"/>
    <x v="24"/>
    <n v="60"/>
    <x v="225"/>
    <x v="807"/>
    <n v="1051.1127845360611"/>
    <n v="683.22330994843969"/>
    <n v="367.88947458762141"/>
    <s v="Jacqueline Gibson"/>
    <s v="Washington"/>
    <x v="4"/>
    <x v="2"/>
    <x v="0"/>
  </r>
  <r>
    <s v="STGR539005"/>
    <x v="1"/>
    <x v="1"/>
    <x v="65"/>
    <n v="53.9"/>
    <x v="226"/>
    <x v="808"/>
    <n v="2854.8911738221568"/>
    <n v="1855.6792629844019"/>
    <n v="999.21191083775489"/>
    <s v="Marissa Kirby"/>
    <s v="Bethesda"/>
    <x v="0"/>
    <x v="0"/>
    <x v="0"/>
  </r>
  <r>
    <s v="LG-M603-HM"/>
    <x v="2"/>
    <x v="0"/>
    <x v="109"/>
    <n v="60"/>
    <x v="226"/>
    <x v="809"/>
    <n v="2704.7489379164799"/>
    <n v="1758.086809645712"/>
    <n v="946.66212827076788"/>
    <s v="Sandra Bailey"/>
    <s v="Baltimore"/>
    <x v="1"/>
    <x v="0"/>
    <x v="0"/>
  </r>
  <r>
    <s v="LG-M611-HM"/>
    <x v="2"/>
    <x v="0"/>
    <x v="30"/>
    <n v="60"/>
    <x v="226"/>
    <x v="810"/>
    <n v="2120.9898706224012"/>
    <n v="1378.6434159045609"/>
    <n v="742.34645471784029"/>
    <s v="Sara Carpenter"/>
    <s v="Alexandria"/>
    <x v="2"/>
    <x v="1"/>
    <x v="0"/>
  </r>
  <r>
    <s v="STGR747010"/>
    <x v="1"/>
    <x v="1"/>
    <x v="107"/>
    <n v="74.7"/>
    <x v="227"/>
    <x v="811"/>
    <n v="3577.7077856172968"/>
    <n v="2325.5100606512428"/>
    <n v="1252.197724966054"/>
    <s v="Lauren Mills"/>
    <s v="Arlington"/>
    <x v="6"/>
    <x v="1"/>
    <x v="0"/>
  </r>
  <r>
    <s v="LG-W001-HM"/>
    <x v="2"/>
    <x v="0"/>
    <x v="69"/>
    <n v="60"/>
    <x v="227"/>
    <x v="812"/>
    <n v="2534.2924452562884"/>
    <n v="1647.2900894165875"/>
    <n v="887.00235583970084"/>
    <s v="Emma Zhang"/>
    <s v="Baltimore"/>
    <x v="1"/>
    <x v="0"/>
    <x v="0"/>
  </r>
  <r>
    <s v="LX-M607-HM"/>
    <x v="2"/>
    <x v="0"/>
    <x v="35"/>
    <n v="60"/>
    <x v="227"/>
    <x v="813"/>
    <n v="2250.6294828942291"/>
    <n v="1462.909163881249"/>
    <n v="787.7203190129801"/>
    <s v="Tina Hines"/>
    <s v="Arlington"/>
    <x v="6"/>
    <x v="1"/>
    <x v="0"/>
  </r>
  <r>
    <s v="C930-15202MP"/>
    <x v="0"/>
    <x v="0"/>
    <x v="17"/>
    <n v="71"/>
    <x v="228"/>
    <x v="814"/>
    <n v="3743.7077939195037"/>
    <n v="2433.4100660476774"/>
    <n v="1310.2977278718263"/>
    <s v="Mark Adams"/>
    <s v="Baltimore"/>
    <x v="1"/>
    <x v="0"/>
    <x v="0"/>
  </r>
  <r>
    <s v="MC-2X29912SS"/>
    <x v="3"/>
    <x v="0"/>
    <x v="101"/>
    <n v="60"/>
    <x v="228"/>
    <x v="815"/>
    <n v="2730.465490229104"/>
    <n v="1774.8025686489177"/>
    <n v="955.66292158018632"/>
    <s v="Katelyn Mendoza"/>
    <s v="Rockville"/>
    <x v="0"/>
    <x v="0"/>
    <x v="0"/>
  </r>
  <r>
    <s v="LX-M701-HM"/>
    <x v="2"/>
    <x v="0"/>
    <x v="106"/>
    <n v="60"/>
    <x v="228"/>
    <x v="816"/>
    <n v="1205.2203001575995"/>
    <n v="783.39319510243968"/>
    <n v="421.82710505515979"/>
    <s v="Erin Young"/>
    <s v="Silver Spring"/>
    <x v="0"/>
    <x v="0"/>
    <x v="0"/>
  </r>
  <r>
    <s v="C930-15202RC"/>
    <x v="0"/>
    <x v="0"/>
    <x v="20"/>
    <n v="71"/>
    <x v="229"/>
    <x v="817"/>
    <n v="2520.7765193796495"/>
    <n v="1638.5047375967722"/>
    <n v="882.27178178287727"/>
    <s v="Wayne Henry"/>
    <s v="Silver Spring"/>
    <x v="0"/>
    <x v="0"/>
    <x v="0"/>
  </r>
  <r>
    <s v="LG-M707-HM"/>
    <x v="2"/>
    <x v="0"/>
    <x v="97"/>
    <n v="60"/>
    <x v="229"/>
    <x v="818"/>
    <n v="1830.331834703258"/>
    <n v="1189.7156925571178"/>
    <n v="640.61614214614019"/>
    <s v="Tyler Greene"/>
    <s v="Fairfax"/>
    <x v="3"/>
    <x v="1"/>
    <x v="0"/>
  </r>
  <r>
    <s v="STGR747011"/>
    <x v="1"/>
    <x v="1"/>
    <x v="27"/>
    <n v="74.7"/>
    <x v="230"/>
    <x v="819"/>
    <n v="4334.3633178095097"/>
    <n v="2817.3361565761816"/>
    <n v="1517.0271612333281"/>
    <s v="Tate Development"/>
    <s v="Baltimore"/>
    <x v="1"/>
    <x v="0"/>
    <x v="1"/>
  </r>
  <r>
    <s v="LG-M708-HM"/>
    <x v="2"/>
    <x v="0"/>
    <x v="40"/>
    <n v="60"/>
    <x v="230"/>
    <x v="820"/>
    <n v="225.21772154498117"/>
    <n v="146.39151900423778"/>
    <n v="78.826202540743395"/>
    <s v="Samuel Wilson"/>
    <s v="Baltimore"/>
    <x v="1"/>
    <x v="0"/>
    <x v="0"/>
  </r>
  <r>
    <s v="C956-RNA2UX"/>
    <x v="0"/>
    <x v="0"/>
    <x v="28"/>
    <n v="71"/>
    <x v="231"/>
    <x v="821"/>
    <n v="2344.2162009098065"/>
    <n v="1523.7405305913742"/>
    <n v="820.47567031843232"/>
    <s v="Jennifer Williams"/>
    <s v="Washington"/>
    <x v="4"/>
    <x v="2"/>
    <x v="0"/>
  </r>
  <r>
    <s v="LG-M614-HM"/>
    <x v="2"/>
    <x v="0"/>
    <x v="43"/>
    <n v="60"/>
    <x v="231"/>
    <x v="822"/>
    <n v="1433.4833812217655"/>
    <n v="931.76419779414766"/>
    <n v="501.71918342761785"/>
    <s v="Stephanie Rodriguez"/>
    <s v="Falls Church"/>
    <x v="5"/>
    <x v="1"/>
    <x v="0"/>
  </r>
  <r>
    <s v="LG-G718-HM"/>
    <x v="2"/>
    <x v="0"/>
    <x v="31"/>
    <n v="50"/>
    <x v="231"/>
    <x v="823"/>
    <n v="996.77543354342856"/>
    <n v="647.90403180322858"/>
    <n v="348.87140174019999"/>
    <s v="Kristina White"/>
    <s v="Washington"/>
    <x v="4"/>
    <x v="2"/>
    <x v="0"/>
  </r>
  <r>
    <s v="C930-05202WN"/>
    <x v="0"/>
    <x v="0"/>
    <x v="25"/>
    <n v="50"/>
    <x v="232"/>
    <x v="824"/>
    <n v="2886.4798787531327"/>
    <n v="1876.2119211895363"/>
    <n v="1010.2679575635964"/>
    <s v="Daniels Contracting"/>
    <s v="Gaithersburg"/>
    <x v="0"/>
    <x v="0"/>
    <x v="1"/>
  </r>
  <r>
    <s v="STGR539002"/>
    <x v="1"/>
    <x v="1"/>
    <x v="45"/>
    <n v="53.9"/>
    <x v="232"/>
    <x v="825"/>
    <n v="612.66271442887489"/>
    <n v="398.2307643787687"/>
    <n v="214.4319500501062"/>
    <s v="Shane Rose"/>
    <s v="Alexandria"/>
    <x v="2"/>
    <x v="1"/>
    <x v="0"/>
  </r>
  <r>
    <s v="STGR639005"/>
    <x v="1"/>
    <x v="1"/>
    <x v="32"/>
    <n v="63.9"/>
    <x v="232"/>
    <x v="826"/>
    <n v="505.40616540768298"/>
    <n v="328.51400751499392"/>
    <n v="176.89215789268906"/>
    <s v="James Davis"/>
    <s v="Washington"/>
    <x v="4"/>
    <x v="2"/>
    <x v="0"/>
  </r>
  <r>
    <s v="STGR747007"/>
    <x v="1"/>
    <x v="1"/>
    <x v="21"/>
    <n v="74.7"/>
    <x v="233"/>
    <x v="827"/>
    <n v="2230.3217481464549"/>
    <n v="1449.7091362951958"/>
    <n v="780.61261185125909"/>
    <s v="Matthew Ayala"/>
    <s v="Falls Church"/>
    <x v="5"/>
    <x v="1"/>
    <x v="0"/>
  </r>
  <r>
    <s v="C930-15202MS"/>
    <x v="0"/>
    <x v="0"/>
    <x v="99"/>
    <n v="71"/>
    <x v="233"/>
    <x v="828"/>
    <n v="2078.0858006430708"/>
    <n v="1350.755770417996"/>
    <n v="727.33003022507478"/>
    <s v="Daniel Thompson DDS"/>
    <s v="Bethesda"/>
    <x v="0"/>
    <x v="0"/>
    <x v="0"/>
  </r>
  <r>
    <s v="STGR747002"/>
    <x v="1"/>
    <x v="1"/>
    <x v="51"/>
    <n v="74.7"/>
    <x v="233"/>
    <x v="829"/>
    <n v="1004.3828621605143"/>
    <n v="652.84886040433435"/>
    <n v="351.53400175617992"/>
    <s v="Jason Boyd Jr."/>
    <s v="Bethesda"/>
    <x v="0"/>
    <x v="0"/>
    <x v="0"/>
  </r>
  <r>
    <s v="STGR747003"/>
    <x v="1"/>
    <x v="1"/>
    <x v="54"/>
    <n v="74.7"/>
    <x v="234"/>
    <x v="830"/>
    <n v="2791.0315960530452"/>
    <n v="1814.1705374344795"/>
    <n v="976.86105861856572"/>
    <s v="Wanda Rogers"/>
    <s v="Gaithersburg"/>
    <x v="0"/>
    <x v="0"/>
    <x v="0"/>
  </r>
  <r>
    <s v="STGR639006"/>
    <x v="1"/>
    <x v="1"/>
    <x v="95"/>
    <n v="63.9"/>
    <x v="234"/>
    <x v="831"/>
    <n v="1445.7113632225175"/>
    <n v="939.71238609463649"/>
    <n v="505.99897712788106"/>
    <s v="Terrence Ward"/>
    <s v="Washington"/>
    <x v="4"/>
    <x v="2"/>
    <x v="0"/>
  </r>
  <r>
    <s v="STGR808005"/>
    <x v="1"/>
    <x v="1"/>
    <x v="19"/>
    <n v="80.8"/>
    <x v="234"/>
    <x v="832"/>
    <n v="781.97504035934924"/>
    <n v="508.28377623357704"/>
    <n v="273.69126412577219"/>
    <s v="William Pruitt"/>
    <s v="Silver Spring"/>
    <x v="0"/>
    <x v="0"/>
    <x v="0"/>
  </r>
  <r>
    <s v="STGR747006"/>
    <x v="1"/>
    <x v="1"/>
    <x v="103"/>
    <n v="74.7"/>
    <x v="235"/>
    <x v="833"/>
    <n v="4381.6820446614865"/>
    <n v="2848.0933290299663"/>
    <n v="1533.5887156315202"/>
    <s v="Heather Moss"/>
    <s v="Alexandria"/>
    <x v="2"/>
    <x v="1"/>
    <x v="0"/>
  </r>
  <r>
    <s v="LG-G714-HM"/>
    <x v="2"/>
    <x v="0"/>
    <x v="108"/>
    <n v="60"/>
    <x v="235"/>
    <x v="834"/>
    <n v="1351.6249827622057"/>
    <n v="878.55623879543373"/>
    <n v="473.06874396677199"/>
    <s v="Joshua Clark"/>
    <s v="Alexandria"/>
    <x v="2"/>
    <x v="1"/>
    <x v="0"/>
  </r>
  <r>
    <s v="CHD904-1504TO"/>
    <x v="0"/>
    <x v="0"/>
    <x v="39"/>
    <n v="71"/>
    <x v="235"/>
    <x v="835"/>
    <n v="1042.7106775103882"/>
    <n v="677.76194038175242"/>
    <n v="364.9487371286358"/>
    <s v="Robert Campbell"/>
    <s v="Rockville"/>
    <x v="0"/>
    <x v="0"/>
    <x v="0"/>
  </r>
  <r>
    <s v="STGR808010"/>
    <x v="1"/>
    <x v="1"/>
    <x v="15"/>
    <n v="97.6"/>
    <x v="236"/>
    <x v="836"/>
    <n v="3778.9974417362369"/>
    <n v="2456.3483371285542"/>
    <n v="1322.6491046076826"/>
    <s v="Douglas Nelson"/>
    <s v="Silver Spring"/>
    <x v="0"/>
    <x v="0"/>
    <x v="0"/>
  </r>
  <r>
    <s v="STGR808002"/>
    <x v="1"/>
    <x v="1"/>
    <x v="91"/>
    <n v="80.8"/>
    <x v="236"/>
    <x v="837"/>
    <n v="3248.363805333438"/>
    <n v="2111.4364734667347"/>
    <n v="1136.9273318667033"/>
    <s v="Blake Wilcox"/>
    <s v="Baltimore"/>
    <x v="1"/>
    <x v="0"/>
    <x v="0"/>
  </r>
  <r>
    <s v="C930-15202LT"/>
    <x v="0"/>
    <x v="0"/>
    <x v="44"/>
    <n v="71"/>
    <x v="236"/>
    <x v="838"/>
    <n v="873.49561021770648"/>
    <n v="567.77214664150927"/>
    <n v="305.72346357619722"/>
    <s v="Teresa Ward"/>
    <s v="Baltimore"/>
    <x v="1"/>
    <x v="0"/>
    <x v="0"/>
  </r>
  <r>
    <s v="STGR639002"/>
    <x v="1"/>
    <x v="1"/>
    <x v="56"/>
    <n v="63.9"/>
    <x v="237"/>
    <x v="839"/>
    <n v="3592.3294706644365"/>
    <n v="2335.0141559318836"/>
    <n v="1257.3153147325529"/>
    <s v="Christopher Anderson"/>
    <s v="Baltimore"/>
    <x v="1"/>
    <x v="0"/>
    <x v="0"/>
  </r>
  <r>
    <s v="LG-T002-HM"/>
    <x v="2"/>
    <x v="0"/>
    <x v="12"/>
    <n v="60"/>
    <x v="237"/>
    <x v="840"/>
    <n v="3039.1884097191505"/>
    <n v="1975.4724663174479"/>
    <n v="1063.7159434017026"/>
    <s v="Michael Warren"/>
    <s v="Falls Church"/>
    <x v="5"/>
    <x v="1"/>
    <x v="0"/>
  </r>
  <r>
    <s v=" C930-15202S"/>
    <x v="0"/>
    <x v="0"/>
    <x v="46"/>
    <n v="60"/>
    <x v="237"/>
    <x v="841"/>
    <n v="438.64529925517951"/>
    <n v="285.11944451586669"/>
    <n v="153.52585473931282"/>
    <s v="Stephanie Mahoney"/>
    <s v="Fairfax"/>
    <x v="3"/>
    <x v="1"/>
    <x v="0"/>
  </r>
  <r>
    <s v="C930-15202MV"/>
    <x v="0"/>
    <x v="0"/>
    <x v="50"/>
    <n v="71"/>
    <x v="238"/>
    <x v="842"/>
    <n v="2943.8137598450721"/>
    <n v="1913.4789438992968"/>
    <n v="1030.3348159457753"/>
    <s v="Beltran Builders"/>
    <s v="Alexandria"/>
    <x v="2"/>
    <x v="1"/>
    <x v="1"/>
  </r>
  <r>
    <s v="STGR639003"/>
    <x v="1"/>
    <x v="1"/>
    <x v="60"/>
    <n v="63.9"/>
    <x v="238"/>
    <x v="843"/>
    <n v="3820.9855550551247"/>
    <n v="2483.6406107858311"/>
    <n v="1337.3449442692936"/>
    <s v="Michael Phillips"/>
    <s v="Bethesda"/>
    <x v="0"/>
    <x v="0"/>
    <x v="0"/>
  </r>
  <r>
    <s v="STGR639004"/>
    <x v="1"/>
    <x v="1"/>
    <x v="10"/>
    <n v="63.9"/>
    <x v="238"/>
    <x v="844"/>
    <n v="561.91000932139366"/>
    <n v="365.24150605890588"/>
    <n v="196.66850326248777"/>
    <s v="Melinda Martin"/>
    <s v="Silver Spring"/>
    <x v="0"/>
    <x v="0"/>
    <x v="0"/>
  </r>
  <r>
    <s v="STGR747004"/>
    <x v="1"/>
    <x v="1"/>
    <x v="64"/>
    <n v="74.7"/>
    <x v="239"/>
    <x v="845"/>
    <n v="3048.6735038787115"/>
    <n v="1981.6377775211624"/>
    <n v="1067.035726357549"/>
    <s v="Richard Fisher"/>
    <s v="Washington"/>
    <x v="4"/>
    <x v="2"/>
    <x v="0"/>
  </r>
  <r>
    <s v="STGR675001"/>
    <x v="1"/>
    <x v="1"/>
    <x v="52"/>
    <n v="67.5"/>
    <x v="239"/>
    <x v="846"/>
    <n v="1644.4309713023806"/>
    <n v="1068.8801313465474"/>
    <n v="575.55083995583323"/>
    <s v="Brooke Davis"/>
    <s v="Fairfax"/>
    <x v="3"/>
    <x v="1"/>
    <x v="0"/>
  </r>
  <r>
    <s v="LG-M557-HM"/>
    <x v="2"/>
    <x v="0"/>
    <x v="5"/>
    <n v="50"/>
    <x v="239"/>
    <x v="847"/>
    <n v="120.83055999893926"/>
    <n v="78.539863999310526"/>
    <n v="42.290695999628738"/>
    <s v="Hernandez Builders"/>
    <s v="Rockville"/>
    <x v="0"/>
    <x v="0"/>
    <x v="1"/>
  </r>
  <r>
    <s v="C956-RNA2CRL"/>
    <x v="0"/>
    <x v="0"/>
    <x v="0"/>
    <n v="71"/>
    <x v="240"/>
    <x v="848"/>
    <n v="2478.0616577709229"/>
    <n v="1610.7400775511001"/>
    <n v="867.32158021982286"/>
    <s v="Andrew Allen"/>
    <s v="Rockville"/>
    <x v="0"/>
    <x v="0"/>
    <x v="0"/>
  </r>
  <r>
    <s v="LG-W003-HM"/>
    <x v="2"/>
    <x v="0"/>
    <x v="111"/>
    <n v="50"/>
    <x v="240"/>
    <x v="849"/>
    <n v="2157.1805724365536"/>
    <n v="1402.1673720837598"/>
    <n v="755.01320035279377"/>
    <s v="Edwin Delacruz"/>
    <s v="Silver Spring"/>
    <x v="0"/>
    <x v="0"/>
    <x v="0"/>
  </r>
  <r>
    <s v="STGR747005"/>
    <x v="1"/>
    <x v="1"/>
    <x v="67"/>
    <n v="74.7"/>
    <x v="240"/>
    <x v="850"/>
    <n v="1229.1819293653186"/>
    <n v="798.96825408745713"/>
    <n v="430.21367527786151"/>
    <s v="Michele Gilbert"/>
    <s v="Washington"/>
    <x v="4"/>
    <x v="2"/>
    <x v="0"/>
  </r>
  <r>
    <s v="MC-2X29909SS"/>
    <x v="3"/>
    <x v="0"/>
    <x v="98"/>
    <n v="60"/>
    <x v="241"/>
    <x v="851"/>
    <n v="3534.2095418200938"/>
    <n v="2297.2362021830609"/>
    <n v="1236.973339637033"/>
    <s v="Gary Miller"/>
    <s v="Arlington"/>
    <x v="6"/>
    <x v="1"/>
    <x v="0"/>
  </r>
  <r>
    <s v="STGR747012"/>
    <x v="1"/>
    <x v="1"/>
    <x v="88"/>
    <n v="74.7"/>
    <x v="241"/>
    <x v="852"/>
    <n v="2636.6259342843855"/>
    <n v="1713.8068572848506"/>
    <n v="922.8190769995349"/>
    <s v="Christine Estrada"/>
    <s v="Bethesda"/>
    <x v="0"/>
    <x v="0"/>
    <x v="0"/>
  </r>
  <r>
    <s v="STGR808003"/>
    <x v="1"/>
    <x v="1"/>
    <x v="70"/>
    <n v="80.8"/>
    <x v="241"/>
    <x v="853"/>
    <n v="1149.3975895566366"/>
    <n v="747.1084332118138"/>
    <n v="402.2891563448228"/>
    <s v="Rachel Miles"/>
    <s v="Fairfax"/>
    <x v="3"/>
    <x v="1"/>
    <x v="0"/>
  </r>
  <r>
    <s v="C956-RNA2SV"/>
    <x v="0"/>
    <x v="0"/>
    <x v="57"/>
    <n v="71"/>
    <x v="242"/>
    <x v="854"/>
    <n v="3985.741248745514"/>
    <n v="2590.731811684584"/>
    <n v="1395.0094370609299"/>
    <s v="Dawn Simmons"/>
    <s v="Baltimore"/>
    <x v="1"/>
    <x v="0"/>
    <x v="0"/>
  </r>
  <r>
    <s v="C956-RNA2CRC"/>
    <x v="0"/>
    <x v="0"/>
    <x v="81"/>
    <n v="71"/>
    <x v="242"/>
    <x v="855"/>
    <n v="2439.6275856686266"/>
    <n v="1585.7579306846073"/>
    <n v="853.86965498401923"/>
    <s v="Jason Hardy"/>
    <s v="Baltimore"/>
    <x v="1"/>
    <x v="0"/>
    <x v="0"/>
  </r>
  <r>
    <s v="LX-M802-HM"/>
    <x v="2"/>
    <x v="0"/>
    <x v="71"/>
    <n v="64"/>
    <x v="242"/>
    <x v="856"/>
    <n v="1578.6641111735294"/>
    <n v="1026.1316722627942"/>
    <n v="552.53243891073521"/>
    <s v="Brittany Graham"/>
    <s v="Gaithersburg"/>
    <x v="0"/>
    <x v="0"/>
    <x v="0"/>
  </r>
  <r>
    <s v="STGR539006"/>
    <x v="1"/>
    <x v="1"/>
    <x v="59"/>
    <n v="53.9"/>
    <x v="243"/>
    <x v="857"/>
    <n v="2089.4894523217017"/>
    <n v="1358.1681440091061"/>
    <n v="731.32130831259565"/>
    <s v="Joe Tate"/>
    <s v="Falls Church"/>
    <x v="5"/>
    <x v="1"/>
    <x v="0"/>
  </r>
  <r>
    <s v="MC-2X2HD9913SS"/>
    <x v="3"/>
    <x v="0"/>
    <x v="102"/>
    <n v="60"/>
    <x v="243"/>
    <x v="858"/>
    <n v="769.1089256982732"/>
    <n v="499.9208017038776"/>
    <n v="269.1881239943956"/>
    <s v="Kelly Wagner"/>
    <s v="Arlington"/>
    <x v="6"/>
    <x v="1"/>
    <x v="0"/>
  </r>
  <r>
    <s v="STGR808004"/>
    <x v="1"/>
    <x v="1"/>
    <x v="79"/>
    <n v="80.8"/>
    <x v="243"/>
    <x v="859"/>
    <n v="195.56160959500136"/>
    <n v="127.11504623675089"/>
    <n v="68.446563358250472"/>
    <s v="Susan Melendez"/>
    <s v="Baltimore"/>
    <x v="1"/>
    <x v="0"/>
    <x v="0"/>
  </r>
  <r>
    <s v="C956-RNA2SX"/>
    <x v="0"/>
    <x v="0"/>
    <x v="62"/>
    <n v="71"/>
    <x v="244"/>
    <x v="860"/>
    <n v="3471.5130737033664"/>
    <n v="2256.4834979071884"/>
    <n v="1215.0295757961781"/>
    <s v="David Fleming"/>
    <s v="Rockville"/>
    <x v="0"/>
    <x v="0"/>
    <x v="0"/>
  </r>
  <r>
    <s v="C930-15202CN"/>
    <x v="0"/>
    <x v="0"/>
    <x v="73"/>
    <n v="60"/>
    <x v="244"/>
    <x v="861"/>
    <n v="1730.8575491842778"/>
    <n v="1125.0574069697807"/>
    <n v="605.8001422144971"/>
    <s v="Christopher Vasquez"/>
    <s v="Rockville"/>
    <x v="0"/>
    <x v="0"/>
    <x v="0"/>
  </r>
  <r>
    <s v="STGR639001"/>
    <x v="1"/>
    <x v="1"/>
    <x v="4"/>
    <n v="63.9"/>
    <x v="245"/>
    <x v="862"/>
    <n v="3310.6618873467914"/>
    <n v="2151.9302267754147"/>
    <n v="1158.7316605713768"/>
    <s v="Amber Church"/>
    <s v="Silver Spring"/>
    <x v="0"/>
    <x v="0"/>
    <x v="0"/>
  </r>
  <r>
    <s v="STGR808001"/>
    <x v="1"/>
    <x v="1"/>
    <x v="89"/>
    <n v="80.8"/>
    <x v="245"/>
    <x v="863"/>
    <n v="1458.1757143636403"/>
    <n v="947.81421433636626"/>
    <n v="510.36150002727402"/>
    <s v="Shane Mora"/>
    <s v="Silver Spring"/>
    <x v="0"/>
    <x v="0"/>
    <x v="0"/>
  </r>
  <r>
    <s v="STGR539001"/>
    <x v="1"/>
    <x v="1"/>
    <x v="1"/>
    <n v="53.9"/>
    <x v="245"/>
    <x v="864"/>
    <n v="884.03857871226103"/>
    <n v="574.62507616296966"/>
    <n v="309.41350254929137"/>
    <s v="Kim Wong"/>
    <s v="Baltimore"/>
    <x v="1"/>
    <x v="0"/>
    <x v="0"/>
  </r>
  <r>
    <s v="MC-2X29253CM"/>
    <x v="3"/>
    <x v="0"/>
    <x v="94"/>
    <n v="60"/>
    <x v="246"/>
    <x v="865"/>
    <n v="4266.7573788322534"/>
    <n v="2773.3922962409647"/>
    <n v="1493.3650825912887"/>
    <s v="Melendez Development"/>
    <s v="Silver Spring"/>
    <x v="0"/>
    <x v="0"/>
    <x v="1"/>
  </r>
  <r>
    <s v="C956-RNA2ARG"/>
    <x v="0"/>
    <x v="0"/>
    <x v="18"/>
    <n v="60"/>
    <x v="246"/>
    <x v="866"/>
    <n v="3808.4875201784075"/>
    <n v="2475.5168881159648"/>
    <n v="1332.9706320624427"/>
    <s v="Michael Oneal"/>
    <s v="Gaithersburg"/>
    <x v="0"/>
    <x v="0"/>
    <x v="0"/>
  </r>
  <r>
    <s v="LG-M611-HM"/>
    <x v="2"/>
    <x v="0"/>
    <x v="30"/>
    <n v="60"/>
    <x v="246"/>
    <x v="867"/>
    <n v="3205.7064826101041"/>
    <n v="2083.7092136965675"/>
    <n v="1121.9972689135366"/>
    <s v="Timothy Miranda"/>
    <s v="Alexandria"/>
    <x v="2"/>
    <x v="1"/>
    <x v="0"/>
  </r>
  <r>
    <s v="C956-RNA2HX"/>
    <x v="0"/>
    <x v="0"/>
    <x v="23"/>
    <n v="71"/>
    <x v="246"/>
    <x v="868"/>
    <n v="2771.206050051187"/>
    <n v="1801.2839325332716"/>
    <n v="969.92211751791547"/>
    <s v="Jesse Guerrero"/>
    <s v="Rockville"/>
    <x v="0"/>
    <x v="0"/>
    <x v="0"/>
  </r>
  <r>
    <s v="LG-S06-HM"/>
    <x v="2"/>
    <x v="0"/>
    <x v="84"/>
    <n v="50"/>
    <x v="246"/>
    <x v="869"/>
    <n v="1501.972692786987"/>
    <n v="976.28225031154159"/>
    <n v="525.69044247544537"/>
    <s v="Sheila Diaz"/>
    <s v="Silver Spring"/>
    <x v="0"/>
    <x v="0"/>
    <x v="0"/>
  </r>
  <r>
    <s v="STGR747001"/>
    <x v="1"/>
    <x v="1"/>
    <x v="11"/>
    <n v="74.7"/>
    <x v="246"/>
    <x v="870"/>
    <n v="1459.2721905595538"/>
    <n v="948.52692386370995"/>
    <n v="510.74526669584384"/>
    <s v="Joanna Robinson"/>
    <s v="Washington"/>
    <x v="4"/>
    <x v="2"/>
    <x v="0"/>
  </r>
  <r>
    <s v="LG-M612-HM"/>
    <x v="2"/>
    <x v="0"/>
    <x v="24"/>
    <n v="60"/>
    <x v="246"/>
    <x v="871"/>
    <n v="1154.25433569237"/>
    <n v="750.2653182000405"/>
    <n v="403.98901749232948"/>
    <s v="Debra Henderson"/>
    <s v="Silver Spring"/>
    <x v="0"/>
    <x v="0"/>
    <x v="0"/>
  </r>
  <r>
    <s v="LX-M607-HM"/>
    <x v="2"/>
    <x v="0"/>
    <x v="35"/>
    <n v="60"/>
    <x v="246"/>
    <x v="872"/>
    <n v="772.50983015455517"/>
    <n v="502.13138960046086"/>
    <n v="270.37844055409431"/>
    <s v="Justin Reyes"/>
    <s v="Bethesda"/>
    <x v="0"/>
    <x v="0"/>
    <x v="0"/>
  </r>
  <r>
    <s v="C930-15202MT"/>
    <x v="0"/>
    <x v="0"/>
    <x v="6"/>
    <n v="60"/>
    <x v="246"/>
    <x v="873"/>
    <n v="656.69286631261366"/>
    <n v="426.8503631031989"/>
    <n v="229.84250320941476"/>
    <s v="Roger Velez"/>
    <s v="Baltimore"/>
    <x v="1"/>
    <x v="0"/>
    <x v="0"/>
  </r>
  <r>
    <s v="LX-M701-HM"/>
    <x v="2"/>
    <x v="0"/>
    <x v="106"/>
    <n v="60"/>
    <x v="247"/>
    <x v="874"/>
    <n v="4179.6133743947921"/>
    <n v="2716.7486933566151"/>
    <n v="1462.864681038177"/>
    <s v="Ryan Ramos"/>
    <s v="Fairfax"/>
    <x v="3"/>
    <x v="1"/>
    <x v="0"/>
  </r>
  <r>
    <s v="STGR539002"/>
    <x v="1"/>
    <x v="1"/>
    <x v="45"/>
    <n v="53.9"/>
    <x v="247"/>
    <x v="875"/>
    <n v="3875.4518682445878"/>
    <n v="2519.043714358982"/>
    <n v="1356.4081538856058"/>
    <s v="Christopher Love"/>
    <s v="Fairfax"/>
    <x v="3"/>
    <x v="1"/>
    <x v="0"/>
  </r>
  <r>
    <s v="LG-M614-HM"/>
    <x v="2"/>
    <x v="0"/>
    <x v="43"/>
    <n v="60"/>
    <x v="247"/>
    <x v="876"/>
    <n v="3385.6328654240933"/>
    <n v="2200.6613625256609"/>
    <n v="1184.9715028984324"/>
    <s v="Alexander Gallegos"/>
    <s v="Silver Spring"/>
    <x v="0"/>
    <x v="0"/>
    <x v="0"/>
  </r>
  <r>
    <s v="LG-M707-HM"/>
    <x v="2"/>
    <x v="0"/>
    <x v="97"/>
    <n v="60"/>
    <x v="247"/>
    <x v="877"/>
    <n v="2847.9570649069424"/>
    <n v="1851.1720921895126"/>
    <n v="996.78497271742981"/>
    <s v="Amanda Hunt"/>
    <s v="Falls Church"/>
    <x v="5"/>
    <x v="1"/>
    <x v="0"/>
  </r>
  <r>
    <s v="LG-M708-HM"/>
    <x v="2"/>
    <x v="0"/>
    <x v="40"/>
    <n v="60"/>
    <x v="247"/>
    <x v="878"/>
    <n v="2495.9198931165297"/>
    <n v="1622.3479305257445"/>
    <n v="873.57196259078523"/>
    <s v="Vickie Smith"/>
    <s v="Alexandria"/>
    <x v="2"/>
    <x v="1"/>
    <x v="0"/>
  </r>
  <r>
    <s v="STGR747002"/>
    <x v="1"/>
    <x v="1"/>
    <x v="51"/>
    <n v="74.7"/>
    <x v="248"/>
    <x v="879"/>
    <n v="3018.3620754230569"/>
    <n v="1961.9353490249871"/>
    <n v="1056.4267263980698"/>
    <s v="Megan Booker"/>
    <s v="Gaithersburg"/>
    <x v="0"/>
    <x v="0"/>
    <x v="0"/>
  </r>
  <r>
    <s v="STGR747003"/>
    <x v="1"/>
    <x v="1"/>
    <x v="54"/>
    <n v="74.7"/>
    <x v="248"/>
    <x v="880"/>
    <n v="2251.4024545103357"/>
    <n v="1463.4115954317183"/>
    <n v="787.9908590786174"/>
    <s v="Cathy Stewart"/>
    <s v="Bethesda"/>
    <x v="0"/>
    <x v="0"/>
    <x v="0"/>
  </r>
  <r>
    <s v="LG-G714-HM"/>
    <x v="2"/>
    <x v="0"/>
    <x v="108"/>
    <n v="60"/>
    <x v="248"/>
    <x v="881"/>
    <n v="1643.2725608407623"/>
    <n v="1068.1271645464956"/>
    <n v="575.14539629426667"/>
    <s v="Dr. Melissa Tucker"/>
    <s v="Falls Church"/>
    <x v="5"/>
    <x v="1"/>
    <x v="0"/>
  </r>
  <r>
    <s v="STGR747005"/>
    <x v="1"/>
    <x v="1"/>
    <x v="67"/>
    <n v="74.7"/>
    <x v="249"/>
    <x v="882"/>
    <n v="4979.4098631576662"/>
    <n v="3236.6164110524833"/>
    <n v="1742.793452105183"/>
    <s v="Lopez Construction"/>
    <s v="Bethesda"/>
    <x v="0"/>
    <x v="0"/>
    <x v="1"/>
  </r>
  <r>
    <s v="STGR808002"/>
    <x v="1"/>
    <x v="1"/>
    <x v="91"/>
    <n v="80.8"/>
    <x v="249"/>
    <x v="883"/>
    <n v="3494.8075106194274"/>
    <n v="2271.6248819026277"/>
    <n v="1223.1826287167996"/>
    <s v="Manuel Whitaker"/>
    <s v="Bethesda"/>
    <x v="0"/>
    <x v="0"/>
    <x v="0"/>
  </r>
  <r>
    <s v="STGR639002"/>
    <x v="1"/>
    <x v="1"/>
    <x v="56"/>
    <n v="63.9"/>
    <x v="249"/>
    <x v="884"/>
    <n v="3181.0563469596004"/>
    <n v="2067.6866255237405"/>
    <n v="1113.3697214358599"/>
    <s v="Catherine Kirk"/>
    <s v="Gaithersburg"/>
    <x v="0"/>
    <x v="0"/>
    <x v="0"/>
  </r>
  <r>
    <s v="STGR747004"/>
    <x v="1"/>
    <x v="1"/>
    <x v="64"/>
    <n v="74.7"/>
    <x v="249"/>
    <x v="885"/>
    <n v="1357.8776732700435"/>
    <n v="882.62048762552831"/>
    <n v="475.25718564451518"/>
    <s v="Rachael Wells"/>
    <s v="Rockville"/>
    <x v="0"/>
    <x v="0"/>
    <x v="0"/>
  </r>
  <r>
    <s v="STGR639003"/>
    <x v="1"/>
    <x v="1"/>
    <x v="60"/>
    <n v="63.9"/>
    <x v="249"/>
    <x v="886"/>
    <n v="962.64355291860591"/>
    <n v="625.71830939709389"/>
    <n v="336.92524352151202"/>
    <s v="Charles Brooks MD"/>
    <s v="Rockville"/>
    <x v="0"/>
    <x v="0"/>
    <x v="0"/>
  </r>
  <r>
    <s v="STGR808003"/>
    <x v="1"/>
    <x v="1"/>
    <x v="70"/>
    <n v="80.8"/>
    <x v="249"/>
    <x v="887"/>
    <n v="848.73483125485154"/>
    <n v="551.67764031565355"/>
    <n v="297.05719093919799"/>
    <s v="John Simmons"/>
    <s v="Arlington"/>
    <x v="6"/>
    <x v="1"/>
    <x v="0"/>
  </r>
  <r>
    <s v="LG-M557-HM"/>
    <x v="2"/>
    <x v="0"/>
    <x v="5"/>
    <n v="50"/>
    <x v="250"/>
    <x v="888"/>
    <n v="1266.4182637939336"/>
    <n v="823.17187146605693"/>
    <n v="443.24639232787672"/>
    <s v="Anderson Contracting"/>
    <s v="Rockville"/>
    <x v="0"/>
    <x v="0"/>
    <x v="1"/>
  </r>
  <r>
    <s v="STGR808004"/>
    <x v="1"/>
    <x v="1"/>
    <x v="79"/>
    <n v="80.8"/>
    <x v="250"/>
    <x v="889"/>
    <n v="2879.6388988562658"/>
    <n v="1871.7652842565728"/>
    <n v="1007.8736145996929"/>
    <s v="Johnson Construction"/>
    <s v="Rockville"/>
    <x v="0"/>
    <x v="0"/>
    <x v="1"/>
  </r>
  <r>
    <s v="MC-2X29909SS"/>
    <x v="3"/>
    <x v="0"/>
    <x v="98"/>
    <n v="60"/>
    <x v="250"/>
    <x v="890"/>
    <n v="4543.0145315798945"/>
    <n v="2952.9594455269316"/>
    <n v="1590.0550860529629"/>
    <s v="Rebecca Spencer"/>
    <s v="Falls Church"/>
    <x v="5"/>
    <x v="1"/>
    <x v="0"/>
  </r>
  <r>
    <s v="C956-RNA2CRC"/>
    <x v="0"/>
    <x v="0"/>
    <x v="81"/>
    <n v="71"/>
    <x v="250"/>
    <x v="891"/>
    <n v="4399.1477114631462"/>
    <n v="2859.4460124510451"/>
    <n v="1539.701699012101"/>
    <s v="Pamela Hart"/>
    <s v="Rockville"/>
    <x v="0"/>
    <x v="0"/>
    <x v="0"/>
  </r>
  <r>
    <s v="C956-RNA2CRL"/>
    <x v="0"/>
    <x v="0"/>
    <x v="0"/>
    <n v="71"/>
    <x v="250"/>
    <x v="892"/>
    <n v="2682.7158441070574"/>
    <n v="1743.7652986695873"/>
    <n v="938.95054543747005"/>
    <s v="Natasha Huang"/>
    <s v="Alexandria"/>
    <x v="2"/>
    <x v="1"/>
    <x v="0"/>
  </r>
  <r>
    <s v="C930-15202CN"/>
    <x v="0"/>
    <x v="0"/>
    <x v="73"/>
    <n v="60"/>
    <x v="250"/>
    <x v="893"/>
    <n v="1686.5620748860135"/>
    <n v="1096.2653486759089"/>
    <n v="590.29672621010468"/>
    <s v="Benjamin Brooks"/>
    <s v="Gaithersburg"/>
    <x v="0"/>
    <x v="0"/>
    <x v="0"/>
  </r>
  <r>
    <s v="STGR639004"/>
    <x v="1"/>
    <x v="1"/>
    <x v="10"/>
    <n v="63.9"/>
    <x v="250"/>
    <x v="894"/>
    <n v="1617.9432247318005"/>
    <n v="1051.6630960756704"/>
    <n v="566.28012865613005"/>
    <s v="Brittney Smith"/>
    <s v="Gaithersburg"/>
    <x v="0"/>
    <x v="0"/>
    <x v="0"/>
  </r>
  <r>
    <s v="LX-M802-HM"/>
    <x v="2"/>
    <x v="0"/>
    <x v="71"/>
    <n v="64"/>
    <x v="250"/>
    <x v="895"/>
    <n v="826.87219494753924"/>
    <n v="537.46692671590051"/>
    <n v="289.40526823163873"/>
    <s v="Monica Vargas"/>
    <s v="Fairfax"/>
    <x v="3"/>
    <x v="1"/>
    <x v="0"/>
  </r>
  <r>
    <s v="MC-2X2HD9913SS"/>
    <x v="3"/>
    <x v="0"/>
    <x v="102"/>
    <n v="60"/>
    <x v="250"/>
    <x v="896"/>
    <n v="709.7885895861416"/>
    <n v="461.36258323099207"/>
    <n v="248.42600635514953"/>
    <s v="Lori Hopkins"/>
    <s v="Bethesda"/>
    <x v="0"/>
    <x v="0"/>
    <x v="0"/>
  </r>
  <r>
    <s v="STGR808010"/>
    <x v="1"/>
    <x v="1"/>
    <x v="15"/>
    <n v="97.6"/>
    <x v="251"/>
    <x v="897"/>
    <n v="6861.8836739722738"/>
    <n v="4460.2243880819778"/>
    <n v="2401.6592858902959"/>
    <s v="Rebecca Murphy"/>
    <s v="Washington"/>
    <x v="4"/>
    <x v="2"/>
    <x v="0"/>
  </r>
  <r>
    <s v="STGR808005"/>
    <x v="1"/>
    <x v="1"/>
    <x v="19"/>
    <n v="80.8"/>
    <x v="251"/>
    <x v="898"/>
    <n v="3696.5410163697265"/>
    <n v="2402.7516606403224"/>
    <n v="1293.7893557294042"/>
    <s v="Theresa Fuller"/>
    <s v="Falls Church"/>
    <x v="5"/>
    <x v="1"/>
    <x v="0"/>
  </r>
  <r>
    <s v="LG-T002-HM"/>
    <x v="2"/>
    <x v="0"/>
    <x v="12"/>
    <n v="60"/>
    <x v="251"/>
    <x v="899"/>
    <n v="3439.9829257158726"/>
    <n v="2235.9889017153173"/>
    <n v="1203.9940240005553"/>
    <s v="Billy Olsen"/>
    <s v="Gaithersburg"/>
    <x v="0"/>
    <x v="0"/>
    <x v="0"/>
  </r>
  <r>
    <s v="STGR747006"/>
    <x v="1"/>
    <x v="1"/>
    <x v="103"/>
    <n v="74.7"/>
    <x v="251"/>
    <x v="900"/>
    <n v="2213.8708266711001"/>
    <n v="1439.016037336215"/>
    <n v="774.85478933488503"/>
    <s v="Tonya Cruz"/>
    <s v="Alexandria"/>
    <x v="2"/>
    <x v="1"/>
    <x v="0"/>
  </r>
  <r>
    <s v="C956-RNA2UX"/>
    <x v="0"/>
    <x v="0"/>
    <x v="28"/>
    <n v="71"/>
    <x v="252"/>
    <x v="901"/>
    <n v="4403.3143095335463"/>
    <n v="2862.1543011968051"/>
    <n v="1541.1600083367412"/>
    <s v="Albert Cruz"/>
    <s v="Arlington"/>
    <x v="6"/>
    <x v="1"/>
    <x v="0"/>
  </r>
  <r>
    <s v="STGR747007"/>
    <x v="1"/>
    <x v="1"/>
    <x v="21"/>
    <n v="74.7"/>
    <x v="252"/>
    <x v="902"/>
    <n v="3324.0306512026791"/>
    <n v="2160.6199232817416"/>
    <n v="1163.4107279209375"/>
    <s v="Evan Chang"/>
    <s v="Falls Church"/>
    <x v="5"/>
    <x v="1"/>
    <x v="0"/>
  </r>
  <r>
    <s v="LG-M501-HM"/>
    <x v="2"/>
    <x v="0"/>
    <x v="33"/>
    <n v="60"/>
    <x v="252"/>
    <x v="903"/>
    <n v="3270.1072265062703"/>
    <n v="2125.5696972290757"/>
    <n v="1144.5375292771946"/>
    <s v="Timothy Hopkins"/>
    <s v="Alexandria"/>
    <x v="2"/>
    <x v="1"/>
    <x v="0"/>
  </r>
  <r>
    <s v="C930-05202WN"/>
    <x v="0"/>
    <x v="0"/>
    <x v="25"/>
    <n v="50"/>
    <x v="252"/>
    <x v="904"/>
    <n v="439.85930352025269"/>
    <n v="285.90854728816424"/>
    <n v="153.95075623208845"/>
    <s v="Janet Johnson"/>
    <s v="Washington"/>
    <x v="4"/>
    <x v="2"/>
    <x v="0"/>
  </r>
  <r>
    <s v="STGR808006"/>
    <x v="1"/>
    <x v="1"/>
    <x v="93"/>
    <n v="80.8"/>
    <x v="253"/>
    <x v="905"/>
    <n v="5932.1913554879948"/>
    <n v="3855.9243810671969"/>
    <n v="2076.2669744207979"/>
    <s v="Bell Group"/>
    <s v="Falls Church"/>
    <x v="5"/>
    <x v="1"/>
    <x v="1"/>
  </r>
  <r>
    <s v="C956-RNA2EV"/>
    <x v="0"/>
    <x v="0"/>
    <x v="37"/>
    <n v="60"/>
    <x v="253"/>
    <x v="906"/>
    <n v="2983.0137798588471"/>
    <n v="1938.9589569082507"/>
    <n v="1044.0548229505964"/>
    <s v="Karen Williams"/>
    <s v="Falls Church"/>
    <x v="5"/>
    <x v="1"/>
    <x v="0"/>
  </r>
  <r>
    <s v="LG-G127-HM"/>
    <x v="2"/>
    <x v="0"/>
    <x v="36"/>
    <n v="50"/>
    <x v="253"/>
    <x v="907"/>
    <n v="2183.7272244945702"/>
    <n v="1419.4226959214707"/>
    <n v="764.30452857309956"/>
    <s v="Ryan Ward DDS"/>
    <s v="Gaithersburg"/>
    <x v="0"/>
    <x v="0"/>
    <x v="0"/>
  </r>
  <r>
    <s v="LG-G17-HM"/>
    <x v="2"/>
    <x v="0"/>
    <x v="105"/>
    <n v="50"/>
    <x v="254"/>
    <x v="908"/>
    <n v="3787.2169604017963"/>
    <n v="2461.6910242611675"/>
    <n v="1325.5259361406288"/>
    <s v="Thomas Guerrero"/>
    <s v="Arlington"/>
    <x v="6"/>
    <x v="1"/>
    <x v="0"/>
  </r>
  <r>
    <s v="C930-05202H"/>
    <x v="0"/>
    <x v="0"/>
    <x v="53"/>
    <n v="50"/>
    <x v="254"/>
    <x v="909"/>
    <n v="3378.9540186154481"/>
    <n v="2196.3201121000416"/>
    <n v="1182.6339065154066"/>
    <s v="Bryan Howard"/>
    <s v="Rockville"/>
    <x v="0"/>
    <x v="0"/>
    <x v="0"/>
  </r>
  <r>
    <s v="STGR539003"/>
    <x v="1"/>
    <x v="1"/>
    <x v="49"/>
    <n v="53.9"/>
    <x v="254"/>
    <x v="910"/>
    <n v="3042.5635984473729"/>
    <n v="1977.6663389907924"/>
    <n v="1064.8972594565805"/>
    <s v="Adam Wood"/>
    <s v="Arlington"/>
    <x v="6"/>
    <x v="1"/>
    <x v="0"/>
  </r>
  <r>
    <s v="LG-G103-HM"/>
    <x v="2"/>
    <x v="0"/>
    <x v="55"/>
    <n v="50"/>
    <x v="254"/>
    <x v="911"/>
    <n v="2623.9218434118284"/>
    <n v="1705.5491982176884"/>
    <n v="918.37264519413998"/>
    <s v="Dr. Emily Figueroa DVM"/>
    <s v="Alexandria"/>
    <x v="2"/>
    <x v="1"/>
    <x v="0"/>
  </r>
  <r>
    <s v="LG-VW01-HM"/>
    <x v="2"/>
    <x v="0"/>
    <x v="47"/>
    <n v="60"/>
    <x v="254"/>
    <x v="912"/>
    <n v="2217.8729825738951"/>
    <n v="1441.617438673032"/>
    <n v="776.25554390086313"/>
    <s v="Joseph Boyd"/>
    <s v="Rockville"/>
    <x v="0"/>
    <x v="0"/>
    <x v="0"/>
  </r>
  <r>
    <s v="MC-2X21573MG"/>
    <x v="3"/>
    <x v="0"/>
    <x v="42"/>
    <n v="50"/>
    <x v="254"/>
    <x v="913"/>
    <n v="1355.4167951662116"/>
    <n v="881.02091685803759"/>
    <n v="474.39587830817402"/>
    <s v="Todd Moses"/>
    <s v="Arlington"/>
    <x v="6"/>
    <x v="1"/>
    <x v="0"/>
  </r>
  <r>
    <s v="LG-W001-HM"/>
    <x v="2"/>
    <x v="0"/>
    <x v="69"/>
    <n v="60"/>
    <x v="255"/>
    <x v="914"/>
    <n v="2062.9748830391245"/>
    <n v="1340.933673975431"/>
    <n v="722.04120906369349"/>
    <s v="Mitchell Builders"/>
    <s v="Silver Spring"/>
    <x v="0"/>
    <x v="0"/>
    <x v="1"/>
  </r>
  <r>
    <s v="C956-RNA2GQ"/>
    <x v="0"/>
    <x v="0"/>
    <x v="58"/>
    <n v="71"/>
    <x v="255"/>
    <x v="915"/>
    <n v="2505.5625318792872"/>
    <n v="1628.6156457215368"/>
    <n v="876.94688615775044"/>
    <s v="Jeffrey Price"/>
    <s v="Alexandria"/>
    <x v="2"/>
    <x v="1"/>
    <x v="0"/>
  </r>
  <r>
    <s v="STGR539005"/>
    <x v="1"/>
    <x v="1"/>
    <x v="65"/>
    <n v="53.9"/>
    <x v="255"/>
    <x v="916"/>
    <n v="2497.8817577831892"/>
    <n v="1623.6231425590731"/>
    <n v="874.25861522411606"/>
    <s v="Brenda Bryant"/>
    <s v="Baltimore"/>
    <x v="1"/>
    <x v="0"/>
    <x v="0"/>
  </r>
  <r>
    <s v="STGR539004"/>
    <x v="1"/>
    <x v="1"/>
    <x v="61"/>
    <n v="53.9"/>
    <x v="255"/>
    <x v="917"/>
    <n v="769.51765413298995"/>
    <n v="500.18647518644349"/>
    <n v="269.33117894654646"/>
    <s v="Peter Baker"/>
    <s v="Alexandria"/>
    <x v="2"/>
    <x v="1"/>
    <x v="0"/>
  </r>
  <r>
    <s v="MC-2X2HD9227SS"/>
    <x v="3"/>
    <x v="0"/>
    <x v="63"/>
    <n v="50"/>
    <x v="255"/>
    <x v="918"/>
    <n v="539.82289580092151"/>
    <n v="350.88488227059901"/>
    <n v="188.93801353032251"/>
    <s v="Nathaniel Henderson"/>
    <s v="Alexandria"/>
    <x v="2"/>
    <x v="1"/>
    <x v="0"/>
  </r>
  <r>
    <s v="STGR808007"/>
    <x v="1"/>
    <x v="1"/>
    <x v="77"/>
    <n v="80.8"/>
    <x v="256"/>
    <x v="919"/>
    <n v="1589.3373450478093"/>
    <n v="1033.0692742810761"/>
    <n v="556.26807076673322"/>
    <s v="Smith Construction"/>
    <s v="Arlington"/>
    <x v="6"/>
    <x v="1"/>
    <x v="1"/>
  </r>
  <r>
    <s v="C930-15202LI"/>
    <x v="0"/>
    <x v="0"/>
    <x v="82"/>
    <n v="71"/>
    <x v="256"/>
    <x v="920"/>
    <n v="4125.1620371222534"/>
    <n v="2681.3553241294649"/>
    <n v="1443.8067129927886"/>
    <s v="Joshua Fox"/>
    <s v="Rockville"/>
    <x v="0"/>
    <x v="0"/>
    <x v="0"/>
  </r>
  <r>
    <s v="MC-2X29912SS"/>
    <x v="3"/>
    <x v="0"/>
    <x v="101"/>
    <n v="60"/>
    <x v="256"/>
    <x v="921"/>
    <n v="3856.5076376242737"/>
    <n v="2506.7299644557779"/>
    <n v="1349.7776731684958"/>
    <s v="James Kelly Jr."/>
    <s v="Fairfax"/>
    <x v="3"/>
    <x v="1"/>
    <x v="0"/>
  </r>
  <r>
    <s v="LG-G015-HM"/>
    <x v="2"/>
    <x v="0"/>
    <x v="2"/>
    <n v="50"/>
    <x v="256"/>
    <x v="922"/>
    <n v="3130.362027925903"/>
    <n v="2034.735318151837"/>
    <n v="1095.6267097740661"/>
    <s v="Brian Obrien"/>
    <s v="Rockville"/>
    <x v="0"/>
    <x v="0"/>
    <x v="0"/>
  </r>
  <r>
    <s v="LG-L017-HM"/>
    <x v="2"/>
    <x v="0"/>
    <x v="85"/>
    <n v="60"/>
    <x v="256"/>
    <x v="923"/>
    <n v="2559.851890987858"/>
    <n v="1663.9037291421077"/>
    <n v="895.94816184575029"/>
    <s v="Jordan Stevens"/>
    <s v="Rockville"/>
    <x v="0"/>
    <x v="0"/>
    <x v="0"/>
  </r>
  <r>
    <s v="C956-RNA2LN"/>
    <x v="0"/>
    <x v="0"/>
    <x v="86"/>
    <n v="50"/>
    <x v="256"/>
    <x v="924"/>
    <n v="1460.1630331231977"/>
    <n v="949.10597153007848"/>
    <n v="511.05706159311922"/>
    <s v="Teresa Ross"/>
    <s v="Gaithersburg"/>
    <x v="0"/>
    <x v="0"/>
    <x v="0"/>
  </r>
  <r>
    <s v="STGR747008"/>
    <x v="1"/>
    <x v="1"/>
    <x v="72"/>
    <n v="74.7"/>
    <x v="256"/>
    <x v="925"/>
    <n v="865.05436824464243"/>
    <n v="562.2853393590176"/>
    <n v="302.76902888562483"/>
    <s v="Janice Jones"/>
    <s v="Rockville"/>
    <x v="0"/>
    <x v="0"/>
    <x v="0"/>
  </r>
  <r>
    <s v="C956-RNA2NX"/>
    <x v="0"/>
    <x v="0"/>
    <x v="13"/>
    <n v="60"/>
    <x v="257"/>
    <x v="926"/>
    <n v="2884.59162684379"/>
    <n v="1874.9845574484636"/>
    <n v="1009.6070693953263"/>
    <s v="Alvarez Group"/>
    <s v="Arlington"/>
    <x v="6"/>
    <x v="1"/>
    <x v="1"/>
  </r>
  <r>
    <s v="STGR747009"/>
    <x v="1"/>
    <x v="1"/>
    <x v="3"/>
    <n v="74.7"/>
    <x v="257"/>
    <x v="927"/>
    <n v="4875.0752368256308"/>
    <n v="3168.7989039366603"/>
    <n v="1706.2763328889705"/>
    <s v="Martin Construction"/>
    <s v="Arlington"/>
    <x v="6"/>
    <x v="1"/>
    <x v="1"/>
  </r>
  <r>
    <s v="MC-2X29911SS"/>
    <x v="3"/>
    <x v="0"/>
    <x v="7"/>
    <n v="60"/>
    <x v="257"/>
    <x v="928"/>
    <n v="3639.7935389224344"/>
    <n v="2365.8658002995826"/>
    <n v="1273.9277386228518"/>
    <s v="Katelyn Webb"/>
    <s v="Gaithersburg"/>
    <x v="0"/>
    <x v="0"/>
    <x v="0"/>
  </r>
  <r>
    <s v="LG-M603-HM"/>
    <x v="2"/>
    <x v="0"/>
    <x v="109"/>
    <n v="60"/>
    <x v="257"/>
    <x v="929"/>
    <n v="1029.4129954989226"/>
    <n v="669.11844707429964"/>
    <n v="360.29454842462292"/>
    <s v="Michael Martin"/>
    <s v="Gaithersburg"/>
    <x v="0"/>
    <x v="0"/>
    <x v="0"/>
  </r>
  <r>
    <s v="STGR747010"/>
    <x v="1"/>
    <x v="1"/>
    <x v="107"/>
    <n v="74.7"/>
    <x v="258"/>
    <x v="930"/>
    <n v="3883.7153248706422"/>
    <n v="2524.4149611659177"/>
    <n v="1359.3003637047245"/>
    <s v="Shirley Torres"/>
    <s v="Bethesda"/>
    <x v="0"/>
    <x v="0"/>
    <x v="0"/>
  </r>
  <r>
    <s v="STGR747011"/>
    <x v="1"/>
    <x v="1"/>
    <x v="27"/>
    <n v="74.7"/>
    <x v="258"/>
    <x v="931"/>
    <n v="3042.1712726397245"/>
    <n v="1977.4113272158211"/>
    <n v="1064.7599454239034"/>
    <s v="Jeremiah Wright"/>
    <s v="Rockville"/>
    <x v="0"/>
    <x v="0"/>
    <x v="0"/>
  </r>
  <r>
    <s v="C930-15202RC"/>
    <x v="0"/>
    <x v="0"/>
    <x v="20"/>
    <n v="71"/>
    <x v="258"/>
    <x v="932"/>
    <n v="1901.2893485351469"/>
    <n v="1235.8380765478455"/>
    <n v="665.45127198730142"/>
    <s v="Dr. Leah Edwards"/>
    <s v="Bethesda"/>
    <x v="0"/>
    <x v="0"/>
    <x v="0"/>
  </r>
  <r>
    <s v="C930-15202MP"/>
    <x v="0"/>
    <x v="0"/>
    <x v="17"/>
    <n v="71"/>
    <x v="258"/>
    <x v="933"/>
    <n v="1714.9548898230487"/>
    <n v="1114.7206783849817"/>
    <n v="600.23421143806695"/>
    <s v="Kelly Santiago"/>
    <s v="Falls Church"/>
    <x v="5"/>
    <x v="1"/>
    <x v="0"/>
  </r>
  <r>
    <s v="LG-G718-HM"/>
    <x v="2"/>
    <x v="0"/>
    <x v="31"/>
    <n v="50"/>
    <x v="259"/>
    <x v="934"/>
    <n v="2902.4574341733219"/>
    <n v="1886.5973322126592"/>
    <n v="1015.8601019606626"/>
    <s v="Hernandez Group"/>
    <s v="Bethesda"/>
    <x v="0"/>
    <x v="0"/>
    <x v="1"/>
  </r>
  <r>
    <s v="STGR639005"/>
    <x v="1"/>
    <x v="1"/>
    <x v="32"/>
    <n v="63.9"/>
    <x v="259"/>
    <x v="935"/>
    <n v="3284.9772109095898"/>
    <n v="2135.2351870912335"/>
    <n v="1149.7420238183563"/>
    <s v="Aaron Williams"/>
    <s v="Bethesda"/>
    <x v="0"/>
    <x v="0"/>
    <x v="0"/>
  </r>
  <r>
    <s v="STGR639006"/>
    <x v="1"/>
    <x v="1"/>
    <x v="95"/>
    <n v="63.9"/>
    <x v="260"/>
    <x v="936"/>
    <n v="3456.6687355651184"/>
    <n v="2246.8346781173268"/>
    <n v="1209.8340574477916"/>
    <s v="Victor Hamilton"/>
    <s v="Falls Church"/>
    <x v="5"/>
    <x v="1"/>
    <x v="0"/>
  </r>
  <r>
    <s v="CHD904-1504TO"/>
    <x v="0"/>
    <x v="0"/>
    <x v="39"/>
    <n v="71"/>
    <x v="260"/>
    <x v="937"/>
    <n v="3372.4964642346608"/>
    <n v="2192.1227017525298"/>
    <n v="1180.373762482131"/>
    <s v="John Maxwell"/>
    <s v="Gaithersburg"/>
    <x v="0"/>
    <x v="0"/>
    <x v="0"/>
  </r>
  <r>
    <s v="C930-15202MS"/>
    <x v="0"/>
    <x v="0"/>
    <x v="99"/>
    <n v="71"/>
    <x v="260"/>
    <x v="938"/>
    <n v="2286.3983041871375"/>
    <n v="1486.1588977216395"/>
    <n v="800.23940646549795"/>
    <s v="Mark Fry"/>
    <s v="Baltimore"/>
    <x v="1"/>
    <x v="0"/>
    <x v="0"/>
  </r>
  <r>
    <s v="STGR675001"/>
    <x v="1"/>
    <x v="1"/>
    <x v="52"/>
    <n v="67.5"/>
    <x v="261"/>
    <x v="939"/>
    <n v="4949.6089843149102"/>
    <n v="3217.245839804692"/>
    <n v="1732.3631445102183"/>
    <s v="Mitchell Builders"/>
    <s v="Silver Spring"/>
    <x v="0"/>
    <x v="0"/>
    <x v="1"/>
  </r>
  <r>
    <s v=" C930-15202S"/>
    <x v="0"/>
    <x v="0"/>
    <x v="46"/>
    <n v="60"/>
    <x v="261"/>
    <x v="940"/>
    <n v="4352.1943721037132"/>
    <n v="2828.9263418674136"/>
    <n v="1523.2680302362996"/>
    <s v="Stark Contracting"/>
    <s v="Gaithersburg"/>
    <x v="0"/>
    <x v="0"/>
    <x v="1"/>
  </r>
  <r>
    <s v="STGR747012"/>
    <x v="1"/>
    <x v="1"/>
    <x v="88"/>
    <n v="74.7"/>
    <x v="261"/>
    <x v="941"/>
    <n v="4050.0167098617603"/>
    <n v="2632.5108614101441"/>
    <n v="1417.5058484516162"/>
    <s v="Gabriel Dodson"/>
    <s v="Gaithersburg"/>
    <x v="0"/>
    <x v="0"/>
    <x v="0"/>
  </r>
  <r>
    <s v="C930-15202LT"/>
    <x v="0"/>
    <x v="0"/>
    <x v="44"/>
    <n v="71"/>
    <x v="261"/>
    <x v="942"/>
    <n v="3913.2697268042257"/>
    <n v="2543.6253224227466"/>
    <n v="1369.644404381479"/>
    <s v="Joann Powers"/>
    <s v="Alexandria"/>
    <x v="2"/>
    <x v="1"/>
    <x v="0"/>
  </r>
  <r>
    <s v="C930-15202MV"/>
    <x v="0"/>
    <x v="0"/>
    <x v="50"/>
    <n v="71"/>
    <x v="261"/>
    <x v="943"/>
    <n v="3129.0693501886826"/>
    <n v="2033.8950776226438"/>
    <n v="1095.1742725660388"/>
    <s v="Alicia Phillips"/>
    <s v="Arlington"/>
    <x v="6"/>
    <x v="1"/>
    <x v="0"/>
  </r>
  <r>
    <s v="LG-W003-HM"/>
    <x v="2"/>
    <x v="0"/>
    <x v="111"/>
    <n v="50"/>
    <x v="261"/>
    <x v="944"/>
    <n v="1666.9970554715474"/>
    <n v="1083.5480860565058"/>
    <n v="583.44896941504157"/>
    <s v="Brittany Nielsen"/>
    <s v="Gaithersburg"/>
    <x v="0"/>
    <x v="0"/>
    <x v="0"/>
  </r>
  <r>
    <s v="C956-RNA2SV"/>
    <x v="0"/>
    <x v="0"/>
    <x v="57"/>
    <n v="71"/>
    <x v="261"/>
    <x v="945"/>
    <n v="1229.1799176340439"/>
    <n v="798.96694646212859"/>
    <n v="430.21297117191534"/>
    <s v="Ralph Martinez"/>
    <s v="Fairfax"/>
    <x v="3"/>
    <x v="1"/>
    <x v="0"/>
  </r>
  <r>
    <s v="STGR747013"/>
    <x v="1"/>
    <x v="1"/>
    <x v="110"/>
    <n v="74.7"/>
    <x v="262"/>
    <x v="927"/>
    <n v="4875.0752368256308"/>
    <n v="3168.7989039366603"/>
    <n v="1706.2763328889705"/>
    <s v="Mueller Development"/>
    <s v="Gaithersburg"/>
    <x v="0"/>
    <x v="0"/>
    <x v="1"/>
  </r>
  <r>
    <s v="LX-L001-HM"/>
    <x v="2"/>
    <x v="0"/>
    <x v="104"/>
    <n v="60"/>
    <x v="262"/>
    <x v="922"/>
    <n v="3756.4344335110836"/>
    <n v="2441.6823817822046"/>
    <n v="1314.752051728879"/>
    <s v="Sarah Dillon"/>
    <s v="Falls Church"/>
    <x v="5"/>
    <x v="1"/>
    <x v="0"/>
  </r>
  <r>
    <s v="STGR539007"/>
    <x v="1"/>
    <x v="1"/>
    <x v="66"/>
    <n v="53.9"/>
    <x v="262"/>
    <x v="920"/>
    <n v="3131.637095787175"/>
    <n v="2035.5641122616639"/>
    <n v="1096.0729835255111"/>
    <s v="Barbara Mooney"/>
    <s v="Arlington"/>
    <x v="6"/>
    <x v="1"/>
    <x v="0"/>
  </r>
  <r>
    <s v="LG-VE01-HM"/>
    <x v="2"/>
    <x v="0"/>
    <x v="75"/>
    <n v="50"/>
    <x v="262"/>
    <x v="928"/>
    <n v="3033.161282435362"/>
    <n v="1971.5548335829853"/>
    <n v="1061.6064488523766"/>
    <s v="Christopher Carroll"/>
    <s v="Arlington"/>
    <x v="6"/>
    <x v="1"/>
    <x v="0"/>
  </r>
  <r>
    <s v="STGR639007"/>
    <x v="1"/>
    <x v="1"/>
    <x v="68"/>
    <n v="63.9"/>
    <x v="262"/>
    <x v="924"/>
    <n v="1866.0883563314467"/>
    <n v="1212.9574316154403"/>
    <n v="653.13092471600635"/>
    <s v="Hannah Edwards"/>
    <s v="Washington"/>
    <x v="4"/>
    <x v="2"/>
    <x v="0"/>
  </r>
  <r>
    <s v="C956-RNA2SX"/>
    <x v="0"/>
    <x v="0"/>
    <x v="62"/>
    <n v="71"/>
    <x v="262"/>
    <x v="919"/>
    <n v="1396.5711819108226"/>
    <n v="907.77126824203469"/>
    <n v="488.79991366878789"/>
    <s v="Jeanette Keller"/>
    <s v="Arlington"/>
    <x v="6"/>
    <x v="1"/>
    <x v="0"/>
  </r>
  <r>
    <s v="STGR539006"/>
    <x v="1"/>
    <x v="1"/>
    <x v="59"/>
    <n v="53.9"/>
    <x v="262"/>
    <x v="925"/>
    <n v="624.18246918857062"/>
    <n v="405.71860497257092"/>
    <n v="218.46386421599971"/>
    <s v="Tyrone Price"/>
    <s v="Washington"/>
    <x v="4"/>
    <x v="2"/>
    <x v="0"/>
  </r>
  <r>
    <s v="LG-GT913-HM"/>
    <x v="2"/>
    <x v="0"/>
    <x v="87"/>
    <n v="50"/>
    <x v="263"/>
    <x v="931"/>
    <n v="2036.2592186343538"/>
    <n v="1323.56849211233"/>
    <n v="712.69072652202385"/>
    <s v="Hernandez Group"/>
    <s v="Baltimore"/>
    <x v="1"/>
    <x v="0"/>
    <x v="1"/>
  </r>
  <r>
    <s v="LG-M502-HM"/>
    <x v="2"/>
    <x v="0"/>
    <x v="16"/>
    <n v="60"/>
    <x v="263"/>
    <x v="934"/>
    <n v="3482.9489210079864"/>
    <n v="2263.9167986551911"/>
    <n v="1219.0321223527953"/>
    <s v="Amy Brown"/>
    <s v="Arlington"/>
    <x v="6"/>
    <x v="1"/>
    <x v="0"/>
  </r>
  <r>
    <s v="LG-M601-HM"/>
    <x v="2"/>
    <x v="0"/>
    <x v="9"/>
    <n v="60"/>
    <x v="263"/>
    <x v="930"/>
    <n v="3119.4500601370619"/>
    <n v="2027.6425390890904"/>
    <n v="1091.8075210479715"/>
    <s v="Adam Hancock"/>
    <s v="Silver Spring"/>
    <x v="0"/>
    <x v="0"/>
    <x v="0"/>
  </r>
  <r>
    <s v="STGR576001"/>
    <x v="1"/>
    <x v="1"/>
    <x v="29"/>
    <n v="57.6"/>
    <x v="263"/>
    <x v="936"/>
    <n v="3115.8704095234871"/>
    <n v="2025.3157661902667"/>
    <n v="1090.5546433332204"/>
    <s v="Bailey Jackson"/>
    <s v="Falls Church"/>
    <x v="5"/>
    <x v="1"/>
    <x v="0"/>
  </r>
  <r>
    <s v="LG-T001-HM"/>
    <x v="2"/>
    <x v="0"/>
    <x v="22"/>
    <n v="60"/>
    <x v="263"/>
    <x v="935"/>
    <n v="3084.4856440465633"/>
    <n v="2004.9156686302663"/>
    <n v="1079.569975416297"/>
    <s v="Carla Gray"/>
    <s v="Baltimore"/>
    <x v="1"/>
    <x v="0"/>
    <x v="0"/>
  </r>
  <r>
    <s v="LG-G50-HM"/>
    <x v="2"/>
    <x v="0"/>
    <x v="78"/>
    <n v="50"/>
    <x v="263"/>
    <x v="926"/>
    <n v="2403.8263557031582"/>
    <n v="1562.4871312070529"/>
    <n v="841.33922449610532"/>
    <s v="Katie Gray"/>
    <s v="Washington"/>
    <x v="4"/>
    <x v="2"/>
    <x v="0"/>
  </r>
  <r>
    <s v="MC-2X29237SS"/>
    <x v="3"/>
    <x v="0"/>
    <x v="34"/>
    <n v="54"/>
    <x v="263"/>
    <x v="946"/>
    <n v="2180.237490935488"/>
    <n v="1417.1543691080674"/>
    <n v="763.08312182742065"/>
    <s v="Danielle Sanchez"/>
    <s v="Rockville"/>
    <x v="0"/>
    <x v="0"/>
    <x v="0"/>
  </r>
  <r>
    <s v="LG-GT918-HM"/>
    <x v="2"/>
    <x v="0"/>
    <x v="26"/>
    <n v="60"/>
    <x v="263"/>
    <x v="938"/>
    <n v="1932.1675810032145"/>
    <n v="1255.9089276520895"/>
    <n v="676.25865335112508"/>
    <s v="Mrs. Kimberly Williams"/>
    <s v="Washington"/>
    <x v="4"/>
    <x v="2"/>
    <x v="0"/>
  </r>
  <r>
    <s v="STGR639008"/>
    <x v="1"/>
    <x v="1"/>
    <x v="96"/>
    <n v="63.9"/>
    <x v="263"/>
    <x v="947"/>
    <n v="1483.4942099423342"/>
    <n v="964.27123646251732"/>
    <n v="519.22297347981691"/>
    <s v="Jasmine Smith"/>
    <s v="Alexandria"/>
    <x v="2"/>
    <x v="1"/>
    <x v="0"/>
  </r>
  <r>
    <s v="STGR539009"/>
    <x v="1"/>
    <x v="1"/>
    <x v="92"/>
    <n v="53.9"/>
    <x v="263"/>
    <x v="932"/>
    <n v="1443.3731814935832"/>
    <n v="938.19256797082903"/>
    <n v="505.18061352275413"/>
    <s v="James Willis"/>
    <s v="Gaithersburg"/>
    <x v="0"/>
    <x v="0"/>
    <x v="0"/>
  </r>
  <r>
    <s v="STGR539008"/>
    <x v="1"/>
    <x v="1"/>
    <x v="14"/>
    <n v="53.9"/>
    <x v="263"/>
    <x v="933"/>
    <n v="1301.9164586121453"/>
    <n v="846.24569809789455"/>
    <n v="455.67076051425079"/>
    <s v="Nichole White"/>
    <s v="Silver Spring"/>
    <x v="0"/>
    <x v="0"/>
    <x v="0"/>
  </r>
  <r>
    <s v="STGR747014"/>
    <x v="1"/>
    <x v="1"/>
    <x v="83"/>
    <n v="74.7"/>
    <x v="263"/>
    <x v="929"/>
    <n v="1281.6191793961586"/>
    <n v="833.05246660750311"/>
    <n v="448.56671278865554"/>
    <s v="Aaron Houston"/>
    <s v="Silver Spring"/>
    <x v="0"/>
    <x v="0"/>
    <x v="0"/>
  </r>
  <r>
    <s v="STGR639010"/>
    <x v="1"/>
    <x v="1"/>
    <x v="100"/>
    <n v="63.9"/>
    <x v="264"/>
    <x v="948"/>
    <n v="6659.7989456407149"/>
    <n v="4328.8693146664646"/>
    <n v="2330.9296309742504"/>
    <s v="Alvarez Group"/>
    <s v="Falls Church"/>
    <x v="5"/>
    <x v="1"/>
    <x v="1"/>
  </r>
  <r>
    <s v="C930-15202TO"/>
    <x v="0"/>
    <x v="0"/>
    <x v="76"/>
    <n v="71"/>
    <x v="264"/>
    <x v="949"/>
    <n v="6499.4324599772635"/>
    <n v="4224.6310989852218"/>
    <n v="2274.8013609920417"/>
    <s v="Mora Development"/>
    <s v="Baltimore"/>
    <x v="1"/>
    <x v="0"/>
    <x v="1"/>
  </r>
  <r>
    <s v="STGR808008"/>
    <x v="1"/>
    <x v="1"/>
    <x v="74"/>
    <n v="80.8"/>
    <x v="264"/>
    <x v="950"/>
    <n v="9025.0072380032288"/>
    <n v="5866.2547047020989"/>
    <n v="3158.7525333011299"/>
    <s v="Mueller Development"/>
    <s v="Bethesda"/>
    <x v="0"/>
    <x v="0"/>
    <x v="1"/>
  </r>
  <r>
    <s v="STGR576002"/>
    <x v="1"/>
    <x v="1"/>
    <x v="90"/>
    <n v="57.6"/>
    <x v="264"/>
    <x v="951"/>
    <n v="6675.041676709393"/>
    <n v="4338.7770898611052"/>
    <n v="2336.2645868482878"/>
    <s v="Robinson Contracting"/>
    <s v="Alexandria"/>
    <x v="2"/>
    <x v="1"/>
    <x v="1"/>
  </r>
  <r>
    <s v="C956-RNA2WQ"/>
    <x v="0"/>
    <x v="0"/>
    <x v="41"/>
    <n v="71"/>
    <x v="264"/>
    <x v="952"/>
    <n v="5642.2891864775256"/>
    <n v="3667.4879712103916"/>
    <n v="1974.801215267134"/>
    <s v="Carol Christensen"/>
    <s v="Baltimore"/>
    <x v="1"/>
    <x v="0"/>
    <x v="0"/>
  </r>
  <r>
    <s v="STGR639009"/>
    <x v="1"/>
    <x v="1"/>
    <x v="48"/>
    <n v="63.9"/>
    <x v="264"/>
    <x v="953"/>
    <n v="3846.9501927836372"/>
    <n v="2500.5176253093641"/>
    <n v="1346.4325674742731"/>
    <s v="John Wright"/>
    <s v="Bethesda"/>
    <x v="0"/>
    <x v="0"/>
    <x v="0"/>
  </r>
  <r>
    <s v="LG-G05-HM"/>
    <x v="2"/>
    <x v="0"/>
    <x v="38"/>
    <n v="45"/>
    <x v="264"/>
    <x v="954"/>
    <n v="3833.2289682787864"/>
    <n v="2491.5988293812111"/>
    <n v="1341.6301388975753"/>
    <s v="Ronald Brown"/>
    <s v="Arlington"/>
    <x v="6"/>
    <x v="1"/>
    <x v="0"/>
  </r>
  <r>
    <s v="STGR747015"/>
    <x v="1"/>
    <x v="1"/>
    <x v="80"/>
    <n v="74.7"/>
    <x v="264"/>
    <x v="955"/>
    <n v="2415.8813992250666"/>
    <n v="1570.3229094962933"/>
    <n v="845.55848972877334"/>
    <s v="Jason Lyons"/>
    <s v="Bethesda"/>
    <x v="0"/>
    <x v="0"/>
    <x v="0"/>
  </r>
  <r>
    <s v="STGR808009"/>
    <x v="1"/>
    <x v="1"/>
    <x v="8"/>
    <n v="80.8"/>
    <x v="265"/>
    <x v="956"/>
    <n v="1963.8405526657561"/>
    <n v="1276.4963592327415"/>
    <n v="687.34419343301465"/>
    <s v="Katie Foster DVM"/>
    <s v="Fairfax"/>
    <x v="3"/>
    <x v="1"/>
    <x v="0"/>
  </r>
  <r>
    <s v="STGR808001"/>
    <x v="1"/>
    <x v="1"/>
    <x v="89"/>
    <n v="80.8"/>
    <x v="266"/>
    <x v="957"/>
    <n v="4332.6547551956601"/>
    <n v="2816.225590877179"/>
    <n v="1516.4291643184811"/>
    <s v="Hernandez Builders"/>
    <s v="Silver Spring"/>
    <x v="0"/>
    <x v="0"/>
    <x v="1"/>
  </r>
  <r>
    <s v="STGR747001"/>
    <x v="1"/>
    <x v="1"/>
    <x v="11"/>
    <n v="74.7"/>
    <x v="266"/>
    <x v="958"/>
    <n v="4796.3967856727468"/>
    <n v="3117.6579106872855"/>
    <n v="1678.7388749854613"/>
    <s v="Johnston Development"/>
    <s v="Silver Spring"/>
    <x v="0"/>
    <x v="0"/>
    <x v="1"/>
  </r>
  <r>
    <s v="MC-2X29253CM"/>
    <x v="3"/>
    <x v="0"/>
    <x v="94"/>
    <n v="60"/>
    <x v="266"/>
    <x v="959"/>
    <n v="4339.4294915458513"/>
    <n v="2820.6291695048035"/>
    <n v="1518.8003220410478"/>
    <s v="Mccormick Construction"/>
    <s v="Silver Spring"/>
    <x v="0"/>
    <x v="0"/>
    <x v="1"/>
  </r>
  <r>
    <s v="STGR639001"/>
    <x v="1"/>
    <x v="1"/>
    <x v="4"/>
    <n v="63.9"/>
    <x v="266"/>
    <x v="960"/>
    <n v="4085.0041615820987"/>
    <n v="2655.2527050283643"/>
    <n v="1429.7514565537344"/>
    <s v="Alicia Williams"/>
    <s v="Baltimore"/>
    <x v="1"/>
    <x v="0"/>
    <x v="0"/>
  </r>
  <r>
    <s v="LG-S06-HM"/>
    <x v="2"/>
    <x v="0"/>
    <x v="84"/>
    <n v="50"/>
    <x v="266"/>
    <x v="961"/>
    <n v="3467.5441768891837"/>
    <n v="2253.9037149779697"/>
    <n v="1213.6404619112141"/>
    <s v="Laura Murphy"/>
    <s v="Baltimore"/>
    <x v="1"/>
    <x v="0"/>
    <x v="0"/>
  </r>
  <r>
    <s v="C956-RNA2HX"/>
    <x v="0"/>
    <x v="0"/>
    <x v="23"/>
    <n v="71"/>
    <x v="266"/>
    <x v="962"/>
    <n v="3320.6200242787127"/>
    <n v="2158.4030157811635"/>
    <n v="1162.2170084975492"/>
    <s v="Tammy Parker"/>
    <s v="Gaithersburg"/>
    <x v="0"/>
    <x v="0"/>
    <x v="0"/>
  </r>
  <r>
    <s v="C930-15202MT"/>
    <x v="0"/>
    <x v="0"/>
    <x v="6"/>
    <n v="60"/>
    <x v="266"/>
    <x v="963"/>
    <n v="2332.9552157841817"/>
    <n v="1516.4208902597181"/>
    <n v="816.53432552446361"/>
    <s v="Brian Fox"/>
    <s v="Baltimore"/>
    <x v="1"/>
    <x v="0"/>
    <x v="0"/>
  </r>
  <r>
    <s v="C956-RNA2ARG"/>
    <x v="0"/>
    <x v="0"/>
    <x v="18"/>
    <n v="60"/>
    <x v="266"/>
    <x v="964"/>
    <n v="1890.4291928754446"/>
    <n v="1228.778975369039"/>
    <n v="661.65021750640562"/>
    <s v="Karen Morrison MD"/>
    <s v="Rockville"/>
    <x v="0"/>
    <x v="0"/>
    <x v="0"/>
  </r>
  <r>
    <s v="LG-M612-HM"/>
    <x v="2"/>
    <x v="0"/>
    <x v="24"/>
    <n v="60"/>
    <x v="266"/>
    <x v="965"/>
    <n v="1859.2109012328701"/>
    <n v="1208.4870858013655"/>
    <n v="650.72381543150459"/>
    <s v="Lisa Harding"/>
    <s v="Silver Spring"/>
    <x v="0"/>
    <x v="0"/>
    <x v="0"/>
  </r>
  <r>
    <s v="STGR539001"/>
    <x v="1"/>
    <x v="1"/>
    <x v="1"/>
    <n v="53.9"/>
    <x v="266"/>
    <x v="966"/>
    <n v="1770.7269162036757"/>
    <n v="1150.9724955323893"/>
    <n v="619.75442067128643"/>
    <s v="Andrew Mcmahon"/>
    <s v="Rockville"/>
    <x v="0"/>
    <x v="0"/>
    <x v="0"/>
  </r>
  <r>
    <s v="LX-M701-HM"/>
    <x v="2"/>
    <x v="0"/>
    <x v="106"/>
    <n v="60"/>
    <x v="267"/>
    <x v="967"/>
    <n v="4078.8831770520928"/>
    <n v="2651.2740650838605"/>
    <n v="1427.6091119682324"/>
    <s v="Daniel Cooper"/>
    <s v="Washington"/>
    <x v="4"/>
    <x v="2"/>
    <x v="0"/>
  </r>
  <r>
    <s v="LX-M607-HM"/>
    <x v="2"/>
    <x v="0"/>
    <x v="35"/>
    <n v="60"/>
    <x v="267"/>
    <x v="968"/>
    <n v="3661.5534467948"/>
    <n v="2380.0097404166199"/>
    <n v="1281.5437063781801"/>
    <s v="Ryan Rowe"/>
    <s v="Arlington"/>
    <x v="6"/>
    <x v="1"/>
    <x v="0"/>
  </r>
  <r>
    <s v="LG-M708-HM"/>
    <x v="2"/>
    <x v="0"/>
    <x v="40"/>
    <n v="60"/>
    <x v="267"/>
    <x v="969"/>
    <n v="2323.1708786896056"/>
    <n v="1510.0610711482436"/>
    <n v="813.10980754136199"/>
    <s v="Jacob Hill"/>
    <s v="Gaithersburg"/>
    <x v="0"/>
    <x v="0"/>
    <x v="0"/>
  </r>
  <r>
    <s v="LG-M707-HM"/>
    <x v="2"/>
    <x v="0"/>
    <x v="97"/>
    <n v="60"/>
    <x v="267"/>
    <x v="970"/>
    <n v="1955.3004994604166"/>
    <n v="1270.9453246492708"/>
    <n v="684.35517481114584"/>
    <s v="Austin Davis"/>
    <s v="Gaithersburg"/>
    <x v="0"/>
    <x v="0"/>
    <x v="0"/>
  </r>
  <r>
    <s v="LG-M611-HM"/>
    <x v="2"/>
    <x v="0"/>
    <x v="30"/>
    <n v="60"/>
    <x v="267"/>
    <x v="971"/>
    <n v="1710.3387833176603"/>
    <n v="1111.7202091564793"/>
    <n v="598.61857416118096"/>
    <s v="Alex Nash"/>
    <s v="Washington"/>
    <x v="4"/>
    <x v="2"/>
    <x v="0"/>
  </r>
  <r>
    <s v="LG-M614-HM"/>
    <x v="2"/>
    <x v="0"/>
    <x v="43"/>
    <n v="60"/>
    <x v="268"/>
    <x v="972"/>
    <n v="3824.4798939248703"/>
    <n v="2485.911931051166"/>
    <n v="1338.5679628737043"/>
    <s v="Ms. Jessica Anderson DVM"/>
    <s v="Fairfax"/>
    <x v="3"/>
    <x v="1"/>
    <x v="0"/>
  </r>
  <r>
    <s v="STGR639002"/>
    <x v="1"/>
    <x v="1"/>
    <x v="56"/>
    <n v="63.9"/>
    <x v="268"/>
    <x v="973"/>
    <n v="3531.2410708472771"/>
    <n v="2295.3066960507304"/>
    <n v="1235.9343747965468"/>
    <s v="Daniel Stewart"/>
    <s v="Baltimore"/>
    <x v="1"/>
    <x v="0"/>
    <x v="0"/>
  </r>
  <r>
    <s v="STGR808002"/>
    <x v="1"/>
    <x v="1"/>
    <x v="91"/>
    <n v="80.8"/>
    <x v="268"/>
    <x v="974"/>
    <n v="3439.5525652998999"/>
    <n v="2235.7091674449352"/>
    <n v="1203.8433978549647"/>
    <s v="Seth Smith"/>
    <s v="Arlington"/>
    <x v="6"/>
    <x v="1"/>
    <x v="0"/>
  </r>
  <r>
    <s v="STGR747002"/>
    <x v="1"/>
    <x v="1"/>
    <x v="51"/>
    <n v="74.7"/>
    <x v="268"/>
    <x v="975"/>
    <n v="3165.6399725671326"/>
    <n v="2057.6659821686362"/>
    <n v="1107.9739903984964"/>
    <s v="Carl Hoffman"/>
    <s v="Baltimore"/>
    <x v="1"/>
    <x v="0"/>
    <x v="0"/>
  </r>
  <r>
    <s v="LG-G714-HM"/>
    <x v="2"/>
    <x v="0"/>
    <x v="108"/>
    <n v="60"/>
    <x v="268"/>
    <x v="976"/>
    <n v="2836.1346397745433"/>
    <n v="1843.4875158534533"/>
    <n v="992.64712392109004"/>
    <s v="Jeffrey Nelson"/>
    <s v="Arlington"/>
    <x v="6"/>
    <x v="1"/>
    <x v="0"/>
  </r>
  <r>
    <s v="STGR747003"/>
    <x v="1"/>
    <x v="1"/>
    <x v="54"/>
    <n v="74.7"/>
    <x v="268"/>
    <x v="977"/>
    <n v="1601.0403587805533"/>
    <n v="1040.6762332073597"/>
    <n v="560.36412557319363"/>
    <s v="Christina Dean"/>
    <s v="Gaithersburg"/>
    <x v="0"/>
    <x v="0"/>
    <x v="0"/>
  </r>
  <r>
    <s v="STGR539002"/>
    <x v="1"/>
    <x v="1"/>
    <x v="45"/>
    <n v="53.9"/>
    <x v="268"/>
    <x v="978"/>
    <n v="1141.9072919961511"/>
    <n v="742.23973979749826"/>
    <n v="399.66755219865286"/>
    <s v="Jennifer Bennett"/>
    <s v="Fairfax"/>
    <x v="3"/>
    <x v="1"/>
    <x v="0"/>
  </r>
  <r>
    <s v="STGR808004"/>
    <x v="1"/>
    <x v="1"/>
    <x v="79"/>
    <n v="80.8"/>
    <x v="269"/>
    <x v="979"/>
    <n v="6514.5854163083659"/>
    <n v="4234.4805206004376"/>
    <n v="2280.1048957079283"/>
    <s v="Jensen Development"/>
    <s v="Baltimore"/>
    <x v="1"/>
    <x v="0"/>
    <x v="1"/>
  </r>
  <r>
    <s v="STGR808003"/>
    <x v="1"/>
    <x v="1"/>
    <x v="70"/>
    <n v="80.8"/>
    <x v="269"/>
    <x v="980"/>
    <n v="5755.7842075881899"/>
    <n v="3741.2597349323237"/>
    <n v="2014.5244726558662"/>
    <s v="Thompson Group"/>
    <s v="Alexandria"/>
    <x v="2"/>
    <x v="1"/>
    <x v="1"/>
  </r>
  <r>
    <s v="STGR747004"/>
    <x v="1"/>
    <x v="1"/>
    <x v="64"/>
    <n v="74.7"/>
    <x v="269"/>
    <x v="981"/>
    <n v="4198.1168150755666"/>
    <n v="2728.7759297991183"/>
    <n v="1469.3408852764483"/>
    <s v="Lori Chambers"/>
    <s v="Alexandria"/>
    <x v="2"/>
    <x v="1"/>
    <x v="0"/>
  </r>
  <r>
    <s v="LX-M802-HM"/>
    <x v="2"/>
    <x v="0"/>
    <x v="71"/>
    <n v="64"/>
    <x v="269"/>
    <x v="982"/>
    <n v="3055.5159036411292"/>
    <n v="1986.0853373667339"/>
    <n v="1069.4305662743952"/>
    <s v="Richard Gregory"/>
    <s v="Falls Church"/>
    <x v="5"/>
    <x v="1"/>
    <x v="0"/>
  </r>
  <r>
    <s v="C930-15202CN"/>
    <x v="0"/>
    <x v="0"/>
    <x v="73"/>
    <n v="60"/>
    <x v="269"/>
    <x v="983"/>
    <n v="2846.8122330550809"/>
    <n v="1850.4279514858026"/>
    <n v="996.3842815692783"/>
    <s v="Lauren Daniels"/>
    <s v="Arlington"/>
    <x v="6"/>
    <x v="1"/>
    <x v="0"/>
  </r>
  <r>
    <s v="MC-2X29909SS"/>
    <x v="3"/>
    <x v="0"/>
    <x v="98"/>
    <n v="60"/>
    <x v="269"/>
    <x v="984"/>
    <n v="2754.4599170768752"/>
    <n v="1790.398946099969"/>
    <n v="964.06097097690622"/>
    <s v="Courtney Elliott"/>
    <s v="Bethesda"/>
    <x v="0"/>
    <x v="0"/>
    <x v="0"/>
  </r>
  <r>
    <s v="STGR639003"/>
    <x v="1"/>
    <x v="1"/>
    <x v="60"/>
    <n v="63.9"/>
    <x v="269"/>
    <x v="985"/>
    <n v="2590.2149762111735"/>
    <n v="1683.6397345372629"/>
    <n v="906.57524167391057"/>
    <s v="Brent Watkins"/>
    <s v="Silver Spring"/>
    <x v="0"/>
    <x v="0"/>
    <x v="0"/>
  </r>
  <r>
    <s v="C956-RNA2CRC"/>
    <x v="0"/>
    <x v="0"/>
    <x v="81"/>
    <n v="71"/>
    <x v="269"/>
    <x v="986"/>
    <n v="1723.9523385593632"/>
    <n v="1120.5690200635861"/>
    <n v="603.38331849577708"/>
    <s v="Cathy Livingston"/>
    <s v="Arlington"/>
    <x v="6"/>
    <x v="1"/>
    <x v="0"/>
  </r>
  <r>
    <s v="STGR747005"/>
    <x v="1"/>
    <x v="1"/>
    <x v="67"/>
    <n v="74.7"/>
    <x v="269"/>
    <x v="987"/>
    <n v="1648.3888252722604"/>
    <n v="1071.4527364269693"/>
    <n v="576.93608884529112"/>
    <s v="Dr. Jacob Jones MD"/>
    <s v="Alexandria"/>
    <x v="2"/>
    <x v="1"/>
    <x v="0"/>
  </r>
  <r>
    <s v="MC-2X2HD9913SS"/>
    <x v="3"/>
    <x v="0"/>
    <x v="102"/>
    <n v="60"/>
    <x v="269"/>
    <x v="988"/>
    <n v="703.28553482672658"/>
    <n v="457.13559763737231"/>
    <n v="246.14993718935426"/>
    <s v="Patricia Rodgers"/>
    <s v="Alexandria"/>
    <x v="2"/>
    <x v="1"/>
    <x v="0"/>
  </r>
  <r>
    <s v="C956-RNA2UX"/>
    <x v="0"/>
    <x v="0"/>
    <x v="28"/>
    <n v="71"/>
    <x v="270"/>
    <x v="989"/>
    <n v="4959.9532616369834"/>
    <n v="3223.9696200640392"/>
    <n v="1735.9836415729442"/>
    <s v="Brown Construction"/>
    <s v="Rockville"/>
    <x v="0"/>
    <x v="0"/>
    <x v="1"/>
  </r>
  <r>
    <s v="STGR808010"/>
    <x v="1"/>
    <x v="1"/>
    <x v="15"/>
    <n v="97.6"/>
    <x v="270"/>
    <x v="990"/>
    <n v="8062.3773434875302"/>
    <n v="5240.5452732668946"/>
    <n v="2821.8320702206356"/>
    <s v="Guzman Builders"/>
    <s v="Arlington"/>
    <x v="6"/>
    <x v="1"/>
    <x v="1"/>
  </r>
  <r>
    <s v="C930-05202WN"/>
    <x v="0"/>
    <x v="0"/>
    <x v="25"/>
    <n v="50"/>
    <x v="270"/>
    <x v="991"/>
    <n v="4364.9243641449575"/>
    <n v="2837.2008366942223"/>
    <n v="1527.7235274507352"/>
    <s v="Donald Phillips"/>
    <s v="Washington"/>
    <x v="4"/>
    <x v="2"/>
    <x v="0"/>
  </r>
  <r>
    <s v="STGR639004"/>
    <x v="1"/>
    <x v="1"/>
    <x v="10"/>
    <n v="63.9"/>
    <x v="270"/>
    <x v="992"/>
    <n v="3807.6927325381207"/>
    <n v="2475.0002761497785"/>
    <n v="1332.6924563883422"/>
    <s v="Amy Newman"/>
    <s v="Bethesda"/>
    <x v="0"/>
    <x v="0"/>
    <x v="0"/>
  </r>
  <r>
    <s v="LG-T002-HM"/>
    <x v="2"/>
    <x v="0"/>
    <x v="12"/>
    <n v="60"/>
    <x v="270"/>
    <x v="993"/>
    <n v="3553.9463027227921"/>
    <n v="2310.0650967698148"/>
    <n v="1243.8812059529773"/>
    <s v="Angelica Harrison"/>
    <s v="Bethesda"/>
    <x v="0"/>
    <x v="0"/>
    <x v="0"/>
  </r>
  <r>
    <s v="C956-RNA2CRL"/>
    <x v="0"/>
    <x v="0"/>
    <x v="0"/>
    <n v="71"/>
    <x v="270"/>
    <x v="994"/>
    <n v="3092.4333507014626"/>
    <n v="2010.0816779559507"/>
    <n v="1082.3516727455119"/>
    <s v="Kevin Anthony"/>
    <s v="Rockville"/>
    <x v="0"/>
    <x v="0"/>
    <x v="0"/>
  </r>
  <r>
    <s v="STGR747006"/>
    <x v="1"/>
    <x v="1"/>
    <x v="103"/>
    <n v="74.7"/>
    <x v="270"/>
    <x v="995"/>
    <n v="2591.972857214485"/>
    <n v="1684.7823571894153"/>
    <n v="907.1905000250697"/>
    <s v="David Richardson"/>
    <s v="Washington"/>
    <x v="4"/>
    <x v="2"/>
    <x v="0"/>
  </r>
  <r>
    <s v="LG-M557-HM"/>
    <x v="2"/>
    <x v="0"/>
    <x v="5"/>
    <n v="50"/>
    <x v="270"/>
    <x v="996"/>
    <n v="1570.4949156677917"/>
    <n v="1020.8216951840647"/>
    <n v="549.67322048372705"/>
    <s v="Ashley Ferguson"/>
    <s v="Rockville"/>
    <x v="0"/>
    <x v="0"/>
    <x v="0"/>
  </r>
  <r>
    <s v="STGR808005"/>
    <x v="1"/>
    <x v="1"/>
    <x v="19"/>
    <n v="80.8"/>
    <x v="270"/>
    <x v="997"/>
    <n v="484.67876141319738"/>
    <n v="315.0411949185783"/>
    <n v="169.63756649461908"/>
    <s v="Christopher Warren"/>
    <s v="Bethesda"/>
    <x v="0"/>
    <x v="0"/>
    <x v="0"/>
  </r>
  <r>
    <s v="STGR747007"/>
    <x v="1"/>
    <x v="1"/>
    <x v="21"/>
    <n v="74.7"/>
    <x v="270"/>
    <x v="998"/>
    <n v="190.54356761627278"/>
    <n v="123.85331895057732"/>
    <n v="66.690248665695464"/>
    <s v="Tiffany Hopkins"/>
    <s v="Arlington"/>
    <x v="6"/>
    <x v="1"/>
    <x v="0"/>
  </r>
  <r>
    <s v="C956-RNA2EV"/>
    <x v="0"/>
    <x v="0"/>
    <x v="37"/>
    <n v="60"/>
    <x v="271"/>
    <x v="999"/>
    <n v="4522.5989542465259"/>
    <n v="2939.6893202602419"/>
    <n v="1582.909633986284"/>
    <s v="Rebecca Thompson DDS"/>
    <s v="Baltimore"/>
    <x v="1"/>
    <x v="0"/>
    <x v="0"/>
  </r>
  <r>
    <s v="LG-G127-HM"/>
    <x v="2"/>
    <x v="0"/>
    <x v="36"/>
    <n v="50"/>
    <x v="271"/>
    <x v="1000"/>
    <n v="3379.1991693064224"/>
    <n v="2196.4794600491746"/>
    <n v="1182.7197092572478"/>
    <s v="Joseph Allen"/>
    <s v="Bethesda"/>
    <x v="0"/>
    <x v="0"/>
    <x v="0"/>
  </r>
  <r>
    <s v="MC-2X21573MG"/>
    <x v="3"/>
    <x v="0"/>
    <x v="42"/>
    <n v="50"/>
    <x v="271"/>
    <x v="1001"/>
    <n v="2486.1646673154437"/>
    <n v="1616.0070337550385"/>
    <n v="870.1576335604052"/>
    <s v="Richard Williams"/>
    <s v="Washington"/>
    <x v="4"/>
    <x v="2"/>
    <x v="0"/>
  </r>
  <r>
    <s v="STGR808006"/>
    <x v="1"/>
    <x v="1"/>
    <x v="93"/>
    <n v="80.8"/>
    <x v="271"/>
    <x v="1002"/>
    <n v="1885.9187347643103"/>
    <n v="1225.8471775968017"/>
    <n v="660.07155716750867"/>
    <s v="Tracey Marshall"/>
    <s v="Gaithersburg"/>
    <x v="0"/>
    <x v="0"/>
    <x v="0"/>
  </r>
  <r>
    <s v="STGR539003"/>
    <x v="1"/>
    <x v="1"/>
    <x v="49"/>
    <n v="53.9"/>
    <x v="271"/>
    <x v="1003"/>
    <n v="1274.9650613678482"/>
    <n v="828.72728988910137"/>
    <n v="446.23777147874682"/>
    <s v="Veronica Patel DVM"/>
    <s v="Baltimore"/>
    <x v="1"/>
    <x v="0"/>
    <x v="0"/>
  </r>
  <r>
    <s v="LG-M501-HM"/>
    <x v="2"/>
    <x v="0"/>
    <x v="33"/>
    <n v="60"/>
    <x v="271"/>
    <x v="1004"/>
    <n v="932.6230375598343"/>
    <n v="606.20497441389227"/>
    <n v="326.41806314594203"/>
    <s v="Michael Smith"/>
    <s v="Baltimore"/>
    <x v="1"/>
    <x v="0"/>
    <x v="0"/>
  </r>
  <r>
    <s v="LG-VW01-HM"/>
    <x v="2"/>
    <x v="0"/>
    <x v="47"/>
    <n v="60"/>
    <x v="271"/>
    <x v="1005"/>
    <n v="580.06927920886721"/>
    <n v="377.04503148576373"/>
    <n v="203.02424772310349"/>
    <s v="Sarah Romero"/>
    <s v="Baltimore"/>
    <x v="1"/>
    <x v="0"/>
    <x v="0"/>
  </r>
  <r>
    <s v="STGR747008"/>
    <x v="1"/>
    <x v="1"/>
    <x v="72"/>
    <n v="74.7"/>
    <x v="272"/>
    <x v="1006"/>
    <n v="4491.2107642721885"/>
    <n v="2919.2869967769225"/>
    <n v="1571.923767495266"/>
    <s v="Bonnie Alexander"/>
    <s v="Baltimore"/>
    <x v="1"/>
    <x v="0"/>
    <x v="0"/>
  </r>
  <r>
    <s v="MC-2X29912SS"/>
    <x v="3"/>
    <x v="0"/>
    <x v="101"/>
    <n v="60"/>
    <x v="272"/>
    <x v="1007"/>
    <n v="3177.1829624361603"/>
    <n v="2065.1689255835045"/>
    <n v="1112.0140368526559"/>
    <s v="Joy Simmons"/>
    <s v="Baltimore"/>
    <x v="1"/>
    <x v="0"/>
    <x v="0"/>
  </r>
  <r>
    <s v="STGR539005"/>
    <x v="1"/>
    <x v="1"/>
    <x v="65"/>
    <n v="53.9"/>
    <x v="272"/>
    <x v="1008"/>
    <n v="3008.3054845865722"/>
    <n v="1955.3985649812721"/>
    <n v="1052.9069196053001"/>
    <s v="Peter Richardson"/>
    <s v="Baltimore"/>
    <x v="1"/>
    <x v="0"/>
    <x v="0"/>
  </r>
  <r>
    <s v="LG-L017-HM"/>
    <x v="2"/>
    <x v="0"/>
    <x v="85"/>
    <n v="60"/>
    <x v="272"/>
    <x v="1009"/>
    <n v="2862.3292714045542"/>
    <n v="1860.5140264129602"/>
    <n v="1001.815244991594"/>
    <s v="Amy Colon"/>
    <s v="Alexandria"/>
    <x v="2"/>
    <x v="1"/>
    <x v="0"/>
  </r>
  <r>
    <s v="MC-2X2HD9227SS"/>
    <x v="3"/>
    <x v="0"/>
    <x v="63"/>
    <n v="50"/>
    <x v="272"/>
    <x v="1010"/>
    <n v="2701.5103310681479"/>
    <n v="1755.9817151942962"/>
    <n v="945.52861587385178"/>
    <s v="Jennifer Parks"/>
    <s v="Silver Spring"/>
    <x v="0"/>
    <x v="0"/>
    <x v="0"/>
  </r>
  <r>
    <s v="C956-RNA2GQ"/>
    <x v="0"/>
    <x v="0"/>
    <x v="58"/>
    <n v="71"/>
    <x v="272"/>
    <x v="1011"/>
    <n v="2458.5836241205548"/>
    <n v="1598.0793556783606"/>
    <n v="860.50426844219419"/>
    <s v="Adam Cochran"/>
    <s v="Arlington"/>
    <x v="6"/>
    <x v="1"/>
    <x v="0"/>
  </r>
  <r>
    <s v="LG-G17-HM"/>
    <x v="2"/>
    <x v="0"/>
    <x v="105"/>
    <n v="50"/>
    <x v="272"/>
    <x v="1012"/>
    <n v="1717.7051961335337"/>
    <n v="1116.5083774867969"/>
    <n v="601.1968186467368"/>
    <s v="Hannah Martinez"/>
    <s v="Fairfax"/>
    <x v="3"/>
    <x v="1"/>
    <x v="0"/>
  </r>
  <r>
    <s v="LG-G103-HM"/>
    <x v="2"/>
    <x v="0"/>
    <x v="55"/>
    <n v="50"/>
    <x v="272"/>
    <x v="1013"/>
    <n v="1615.708369908237"/>
    <n v="1050.2104404403542"/>
    <n v="565.49792946788284"/>
    <s v="Jennifer Garrett"/>
    <s v="Bethesda"/>
    <x v="0"/>
    <x v="0"/>
    <x v="0"/>
  </r>
  <r>
    <s v="C930-05202H"/>
    <x v="0"/>
    <x v="0"/>
    <x v="53"/>
    <n v="50"/>
    <x v="272"/>
    <x v="1014"/>
    <n v="1006.8916144170799"/>
    <n v="654.47954937110194"/>
    <n v="352.41206504597801"/>
    <s v="Heather Perry"/>
    <s v="Rockville"/>
    <x v="0"/>
    <x v="0"/>
    <x v="0"/>
  </r>
  <r>
    <s v="STGR539004"/>
    <x v="1"/>
    <x v="1"/>
    <x v="61"/>
    <n v="53.9"/>
    <x v="272"/>
    <x v="1015"/>
    <n v="889.38138623795726"/>
    <n v="578.09790105467221"/>
    <n v="311.28348518328505"/>
    <s v="Jimmy Rogers"/>
    <s v="Washington"/>
    <x v="4"/>
    <x v="2"/>
    <x v="0"/>
  </r>
  <r>
    <s v="LG-W001-HM"/>
    <x v="2"/>
    <x v="0"/>
    <x v="69"/>
    <n v="60"/>
    <x v="272"/>
    <x v="1016"/>
    <n v="347.03411639759594"/>
    <n v="225.57217565843737"/>
    <n v="121.46194073915856"/>
    <s v="Daniel Jones"/>
    <s v="Gaithersburg"/>
    <x v="0"/>
    <x v="0"/>
    <x v="0"/>
  </r>
  <r>
    <s v="C956-RNA2NX"/>
    <x v="0"/>
    <x v="0"/>
    <x v="13"/>
    <n v="60"/>
    <x v="273"/>
    <x v="1017"/>
    <n v="4292.6423374226024"/>
    <n v="2790.2175193246917"/>
    <n v="1502.4248180979107"/>
    <s v="Daniel Construction"/>
    <s v="Washington"/>
    <x v="4"/>
    <x v="2"/>
    <x v="1"/>
  </r>
  <r>
    <s v="STGR808007"/>
    <x v="1"/>
    <x v="1"/>
    <x v="77"/>
    <n v="80.8"/>
    <x v="273"/>
    <x v="1018"/>
    <n v="6518.5993038387787"/>
    <n v="4237.0895474952067"/>
    <n v="2281.509756343572"/>
    <s v="Quinn Development"/>
    <s v="Silver Spring"/>
    <x v="0"/>
    <x v="0"/>
    <x v="1"/>
  </r>
  <r>
    <s v="C930-15202MP"/>
    <x v="0"/>
    <x v="0"/>
    <x v="17"/>
    <n v="71"/>
    <x v="273"/>
    <x v="1019"/>
    <n v="5576.2437197166464"/>
    <n v="3624.5584178158201"/>
    <n v="1951.6853019008263"/>
    <s v="Martin Galvan"/>
    <s v="Rockville"/>
    <x v="0"/>
    <x v="0"/>
    <x v="0"/>
  </r>
  <r>
    <s v="STGR747009"/>
    <x v="1"/>
    <x v="1"/>
    <x v="3"/>
    <n v="74.7"/>
    <x v="273"/>
    <x v="1020"/>
    <n v="5429.8044884699902"/>
    <n v="3529.3729175054937"/>
    <n v="1900.4315709644966"/>
    <s v="Adrienne Williams"/>
    <s v="Bethesda"/>
    <x v="0"/>
    <x v="0"/>
    <x v="0"/>
  </r>
  <r>
    <s v="STGR747011"/>
    <x v="1"/>
    <x v="1"/>
    <x v="27"/>
    <n v="74.7"/>
    <x v="273"/>
    <x v="1021"/>
    <n v="3832.9098222275215"/>
    <n v="2491.3913844478889"/>
    <n v="1341.5184377796327"/>
    <s v="Jeremy Johnson"/>
    <s v="Alexandria"/>
    <x v="2"/>
    <x v="1"/>
    <x v="0"/>
  </r>
  <r>
    <s v="LG-G015-HM"/>
    <x v="2"/>
    <x v="0"/>
    <x v="2"/>
    <n v="50"/>
    <x v="273"/>
    <x v="1022"/>
    <n v="3261.1359545326141"/>
    <n v="2119.738370446199"/>
    <n v="1141.397584086415"/>
    <s v="Jason Miller"/>
    <s v="Alexandria"/>
    <x v="2"/>
    <x v="1"/>
    <x v="0"/>
  </r>
  <r>
    <s v="C930-15202RC"/>
    <x v="0"/>
    <x v="0"/>
    <x v="20"/>
    <n v="71"/>
    <x v="273"/>
    <x v="1023"/>
    <n v="3234.3333817328562"/>
    <n v="2102.3166981263566"/>
    <n v="1132.0166836064996"/>
    <s v="Jeremy Young"/>
    <s v="Arlington"/>
    <x v="6"/>
    <x v="1"/>
    <x v="0"/>
  </r>
  <r>
    <s v="MC-2X29911SS"/>
    <x v="3"/>
    <x v="0"/>
    <x v="7"/>
    <n v="60"/>
    <x v="273"/>
    <x v="1024"/>
    <n v="2492.5578361416028"/>
    <n v="1620.1625934920419"/>
    <n v="872.39524264956094"/>
    <s v="Willie Walls"/>
    <s v="Alexandria"/>
    <x v="2"/>
    <x v="1"/>
    <x v="0"/>
  </r>
  <r>
    <s v="C956-RNA2LN"/>
    <x v="0"/>
    <x v="0"/>
    <x v="86"/>
    <n v="50"/>
    <x v="273"/>
    <x v="1025"/>
    <n v="1006.5636070375168"/>
    <n v="654.26634457438593"/>
    <n v="352.29726246313089"/>
    <s v="Katherine Henry"/>
    <s v="Arlington"/>
    <x v="6"/>
    <x v="1"/>
    <x v="0"/>
  </r>
  <r>
    <s v="LG-M603-HM"/>
    <x v="2"/>
    <x v="0"/>
    <x v="109"/>
    <n v="60"/>
    <x v="273"/>
    <x v="1026"/>
    <n v="855.00584882215992"/>
    <n v="555.75380173440396"/>
    <n v="299.25204708775595"/>
    <s v="Lisa Jones"/>
    <s v="Arlington"/>
    <x v="6"/>
    <x v="1"/>
    <x v="0"/>
  </r>
  <r>
    <s v="STGR747010"/>
    <x v="1"/>
    <x v="1"/>
    <x v="107"/>
    <n v="74.7"/>
    <x v="273"/>
    <x v="1027"/>
    <n v="670.34436584003606"/>
    <n v="435.72383779602347"/>
    <n v="234.62052804401259"/>
    <s v="Michael Schultz"/>
    <s v="Arlington"/>
    <x v="6"/>
    <x v="1"/>
    <x v="0"/>
  </r>
  <r>
    <s v="C930-15202LI"/>
    <x v="0"/>
    <x v="0"/>
    <x v="82"/>
    <n v="71"/>
    <x v="273"/>
    <x v="1028"/>
    <n v="389.35177335468256"/>
    <n v="253.07865268054368"/>
    <n v="136.27312067413888"/>
    <s v="Michael Andrews"/>
    <s v="Rockville"/>
    <x v="0"/>
    <x v="0"/>
    <x v="0"/>
  </r>
  <r>
    <s v="C930-15202LT"/>
    <x v="0"/>
    <x v="0"/>
    <x v="44"/>
    <n v="71"/>
    <x v="274"/>
    <x v="1029"/>
    <n v="4703.1755727264908"/>
    <n v="3057.0641222722193"/>
    <n v="1646.1114504542716"/>
    <s v="Martin Construction"/>
    <s v="Alexandria"/>
    <x v="2"/>
    <x v="1"/>
    <x v="1"/>
  </r>
  <r>
    <s v="C930-15202MS"/>
    <x v="0"/>
    <x v="0"/>
    <x v="99"/>
    <n v="71"/>
    <x v="274"/>
    <x v="1030"/>
    <n v="3059.8272997430076"/>
    <n v="1988.8877448329549"/>
    <n v="1070.9395549100527"/>
    <s v="Travis Sellers"/>
    <s v="Alexandria"/>
    <x v="2"/>
    <x v="1"/>
    <x v="0"/>
  </r>
  <r>
    <s v="STGR639005"/>
    <x v="1"/>
    <x v="1"/>
    <x v="32"/>
    <n v="63.9"/>
    <x v="274"/>
    <x v="1031"/>
    <n v="2807.6904777626492"/>
    <n v="1824.9988105457221"/>
    <n v="982.69166721692704"/>
    <s v="Lisa Jackson"/>
    <s v="Falls Church"/>
    <x v="5"/>
    <x v="1"/>
    <x v="0"/>
  </r>
  <r>
    <s v="CHD904-1504TO"/>
    <x v="0"/>
    <x v="0"/>
    <x v="39"/>
    <n v="71"/>
    <x v="274"/>
    <x v="1032"/>
    <n v="2702.4817886427786"/>
    <n v="1756.6131626178062"/>
    <n v="945.8686260249724"/>
    <s v="Joshua Morrison"/>
    <s v="Bethesda"/>
    <x v="0"/>
    <x v="0"/>
    <x v="0"/>
  </r>
  <r>
    <s v="STGR639006"/>
    <x v="1"/>
    <x v="1"/>
    <x v="95"/>
    <n v="63.9"/>
    <x v="274"/>
    <x v="1033"/>
    <n v="1360.9199014023625"/>
    <n v="884.59793591153561"/>
    <n v="476.32196549082687"/>
    <s v="Samantha Flores"/>
    <s v="Gaithersburg"/>
    <x v="0"/>
    <x v="0"/>
    <x v="0"/>
  </r>
  <r>
    <s v="LG-G718-HM"/>
    <x v="2"/>
    <x v="0"/>
    <x v="31"/>
    <n v="50"/>
    <x v="274"/>
    <x v="1034"/>
    <n v="478.23133941800131"/>
    <n v="310.85037062170085"/>
    <n v="167.38096879630046"/>
    <s v="Christopher Ramirez"/>
    <s v="Silver Spring"/>
    <x v="0"/>
    <x v="0"/>
    <x v="0"/>
  </r>
  <r>
    <s v="STGR747012"/>
    <x v="1"/>
    <x v="1"/>
    <x v="88"/>
    <n v="74.7"/>
    <x v="275"/>
    <x v="1035"/>
    <n v="5804.0987899199017"/>
    <n v="3772.6642134479362"/>
    <n v="2031.4345764719656"/>
    <s v="Rosales Development"/>
    <s v="Silver Spring"/>
    <x v="0"/>
    <x v="0"/>
    <x v="1"/>
  </r>
  <r>
    <s v="C930-15202MV"/>
    <x v="0"/>
    <x v="0"/>
    <x v="50"/>
    <n v="71"/>
    <x v="275"/>
    <x v="1036"/>
    <n v="4438.6699910676089"/>
    <n v="2885.1354941939458"/>
    <n v="1553.5344968736631"/>
    <s v="Andrew Freeman"/>
    <s v="Arlington"/>
    <x v="6"/>
    <x v="1"/>
    <x v="0"/>
  </r>
  <r>
    <s v="LX-L001-HM"/>
    <x v="2"/>
    <x v="0"/>
    <x v="104"/>
    <n v="60"/>
    <x v="275"/>
    <x v="1037"/>
    <n v="4369.0298151985862"/>
    <n v="2839.869379879081"/>
    <n v="1529.1604353195053"/>
    <s v="Doris Gomez"/>
    <s v="Alexandria"/>
    <x v="2"/>
    <x v="1"/>
    <x v="0"/>
  </r>
  <r>
    <s v="STGR539007"/>
    <x v="1"/>
    <x v="1"/>
    <x v="66"/>
    <n v="53.9"/>
    <x v="275"/>
    <x v="1038"/>
    <n v="3771.79276593844"/>
    <n v="2451.6652978599859"/>
    <n v="1320.1274680784541"/>
    <s v="Allison Richard"/>
    <s v="Silver Spring"/>
    <x v="0"/>
    <x v="0"/>
    <x v="0"/>
  </r>
  <r>
    <s v="LG-W003-HM"/>
    <x v="2"/>
    <x v="0"/>
    <x v="111"/>
    <n v="50"/>
    <x v="275"/>
    <x v="1039"/>
    <n v="3010.7404518146823"/>
    <n v="1956.9812936795436"/>
    <n v="1053.7591581351387"/>
    <s v="Thomas Chen"/>
    <s v="Silver Spring"/>
    <x v="0"/>
    <x v="0"/>
    <x v="0"/>
  </r>
  <r>
    <s v="STGR639007"/>
    <x v="1"/>
    <x v="1"/>
    <x v="68"/>
    <n v="63.9"/>
    <x v="275"/>
    <x v="1040"/>
    <n v="2729.2395983892575"/>
    <n v="1774.0057389530175"/>
    <n v="955.23385943623998"/>
    <s v="Maria Beard"/>
    <s v="Washington"/>
    <x v="4"/>
    <x v="2"/>
    <x v="0"/>
  </r>
  <r>
    <s v=" C930-15202S"/>
    <x v="0"/>
    <x v="0"/>
    <x v="46"/>
    <n v="60"/>
    <x v="275"/>
    <x v="1041"/>
    <n v="2706.940444605847"/>
    <n v="1759.5112889938007"/>
    <n v="947.42915561204632"/>
    <s v="Kevin Lam"/>
    <s v="Washington"/>
    <x v="4"/>
    <x v="2"/>
    <x v="0"/>
  </r>
  <r>
    <s v="STGR675001"/>
    <x v="1"/>
    <x v="1"/>
    <x v="52"/>
    <n v="67.5"/>
    <x v="275"/>
    <x v="1042"/>
    <n v="1742.8052632179918"/>
    <n v="1132.8234210916946"/>
    <n v="609.98184212629712"/>
    <s v="Jeremy Reid MD"/>
    <s v="Fairfax"/>
    <x v="3"/>
    <x v="1"/>
    <x v="0"/>
  </r>
  <r>
    <s v="C956-RNA2SX"/>
    <x v="0"/>
    <x v="0"/>
    <x v="62"/>
    <n v="71"/>
    <x v="275"/>
    <x v="1043"/>
    <n v="1072.2281223088889"/>
    <n v="696.94827950077786"/>
    <n v="375.27984280811108"/>
    <s v="Mr. Jesse Spencer"/>
    <s v="Gaithersburg"/>
    <x v="0"/>
    <x v="0"/>
    <x v="0"/>
  </r>
  <r>
    <s v="STGR539006"/>
    <x v="1"/>
    <x v="1"/>
    <x v="59"/>
    <n v="53.9"/>
    <x v="275"/>
    <x v="1044"/>
    <n v="966.70602482744539"/>
    <n v="628.35891613783951"/>
    <n v="338.34710868960588"/>
    <s v="Vanessa Jones"/>
    <s v="Bethesda"/>
    <x v="0"/>
    <x v="0"/>
    <x v="0"/>
  </r>
  <r>
    <s v="C956-RNA2SV"/>
    <x v="0"/>
    <x v="0"/>
    <x v="57"/>
    <n v="71"/>
    <x v="275"/>
    <x v="1045"/>
    <n v="916.86010323823155"/>
    <n v="595.95906710485053"/>
    <n v="320.90103613338101"/>
    <s v="Isabel Murray"/>
    <s v="Alexandria"/>
    <x v="2"/>
    <x v="1"/>
    <x v="0"/>
  </r>
  <r>
    <s v="STGR747013"/>
    <x v="1"/>
    <x v="1"/>
    <x v="110"/>
    <n v="74.7"/>
    <x v="276"/>
    <x v="1046"/>
    <n v="3070.276065387201"/>
    <n v="1995.6794425016808"/>
    <n v="1074.5966228855202"/>
    <s v="Samuel Moore"/>
    <s v="Rockville"/>
    <x v="0"/>
    <x v="0"/>
    <x v="0"/>
  </r>
  <r>
    <s v="STGR747014"/>
    <x v="1"/>
    <x v="1"/>
    <x v="83"/>
    <n v="74.7"/>
    <x v="276"/>
    <x v="1047"/>
    <n v="2237.1133044767262"/>
    <n v="1454.123647909872"/>
    <n v="782.98965656685414"/>
    <s v="Victor Lopez"/>
    <s v="Silver Spring"/>
    <x v="0"/>
    <x v="0"/>
    <x v="0"/>
  </r>
  <r>
    <s v="LG-G50-HM"/>
    <x v="2"/>
    <x v="0"/>
    <x v="78"/>
    <n v="50"/>
    <x v="276"/>
    <x v="1048"/>
    <n v="1309.7900382710727"/>
    <n v="851.36352487619729"/>
    <n v="458.42651339487543"/>
    <s v="Jody Bradford"/>
    <s v="Arlington"/>
    <x v="6"/>
    <x v="1"/>
    <x v="0"/>
  </r>
  <r>
    <s v="LG-VE01-HM"/>
    <x v="2"/>
    <x v="0"/>
    <x v="75"/>
    <n v="50"/>
    <x v="276"/>
    <x v="1049"/>
    <n v="209.3650971452563"/>
    <n v="136.08731314441661"/>
    <n v="73.277784000839688"/>
    <s v="Tara Powell"/>
    <s v="Washington"/>
    <x v="4"/>
    <x v="2"/>
    <x v="0"/>
  </r>
  <r>
    <s v="LG-T001-HM"/>
    <x v="2"/>
    <x v="0"/>
    <x v="22"/>
    <n v="60"/>
    <x v="277"/>
    <x v="1050"/>
    <n v="4157.6411372367575"/>
    <n v="2702.4667392038923"/>
    <n v="1455.1743980328652"/>
    <s v="Sarah Mullins"/>
    <s v="Fairfax"/>
    <x v="3"/>
    <x v="1"/>
    <x v="0"/>
  </r>
  <r>
    <s v="STGR576001"/>
    <x v="1"/>
    <x v="1"/>
    <x v="29"/>
    <n v="57.6"/>
    <x v="277"/>
    <x v="1051"/>
    <n v="3809.4586005668357"/>
    <n v="2476.1480903684433"/>
    <n v="1333.3105101983924"/>
    <s v="Amber Reese"/>
    <s v="Alexandria"/>
    <x v="2"/>
    <x v="1"/>
    <x v="0"/>
  </r>
  <r>
    <s v="STGR639008"/>
    <x v="1"/>
    <x v="1"/>
    <x v="96"/>
    <n v="63.9"/>
    <x v="277"/>
    <x v="1052"/>
    <n v="3747.7192522591276"/>
    <n v="2436.0175139684329"/>
    <n v="1311.7017382906947"/>
    <s v="Kerry Haynes"/>
    <s v="Rockville"/>
    <x v="0"/>
    <x v="0"/>
    <x v="0"/>
  </r>
  <r>
    <s v="MC-2X29237SS"/>
    <x v="3"/>
    <x v="0"/>
    <x v="34"/>
    <n v="54"/>
    <x v="277"/>
    <x v="1053"/>
    <n v="3374.6110144263021"/>
    <n v="2193.4971593770965"/>
    <n v="1181.1138550492055"/>
    <s v="James Gonzalez"/>
    <s v="Washington"/>
    <x v="4"/>
    <x v="2"/>
    <x v="0"/>
  </r>
  <r>
    <s v="LG-M502-HM"/>
    <x v="2"/>
    <x v="0"/>
    <x v="16"/>
    <n v="60"/>
    <x v="277"/>
    <x v="1054"/>
    <n v="3352.9505388592006"/>
    <n v="2179.4178502584805"/>
    <n v="1173.5326886007201"/>
    <s v="Selena Wong"/>
    <s v="Falls Church"/>
    <x v="5"/>
    <x v="1"/>
    <x v="0"/>
  </r>
  <r>
    <s v="STGR539009"/>
    <x v="1"/>
    <x v="1"/>
    <x v="92"/>
    <n v="53.9"/>
    <x v="277"/>
    <x v="1055"/>
    <n v="2154.2254555816576"/>
    <n v="1400.2465461280774"/>
    <n v="753.97890945358017"/>
    <s v="Timothy Martinez"/>
    <s v="Rockville"/>
    <x v="0"/>
    <x v="0"/>
    <x v="0"/>
  </r>
  <r>
    <s v="LG-GT918-HM"/>
    <x v="2"/>
    <x v="0"/>
    <x v="26"/>
    <n v="60"/>
    <x v="277"/>
    <x v="1056"/>
    <n v="1700.3474339543313"/>
    <n v="1105.2258320703154"/>
    <n v="595.12160188401594"/>
    <s v="Bryan Butler"/>
    <s v="Arlington"/>
    <x v="6"/>
    <x v="1"/>
    <x v="0"/>
  </r>
  <r>
    <s v="LG-M601-HM"/>
    <x v="2"/>
    <x v="0"/>
    <x v="9"/>
    <n v="60"/>
    <x v="277"/>
    <x v="1057"/>
    <n v="1167.3310651200836"/>
    <n v="758.76519232805435"/>
    <n v="408.56587279202927"/>
    <s v="Stacy Allen"/>
    <s v="Washington"/>
    <x v="4"/>
    <x v="2"/>
    <x v="0"/>
  </r>
  <r>
    <s v="STGR539008"/>
    <x v="1"/>
    <x v="1"/>
    <x v="14"/>
    <n v="53.9"/>
    <x v="277"/>
    <x v="1058"/>
    <n v="608.19559469813873"/>
    <n v="395.32713655379018"/>
    <n v="212.86845814434855"/>
    <s v="Taylor Beard"/>
    <s v="Fairfax"/>
    <x v="3"/>
    <x v="1"/>
    <x v="0"/>
  </r>
  <r>
    <s v="LG-GT913-HM"/>
    <x v="2"/>
    <x v="0"/>
    <x v="87"/>
    <n v="50"/>
    <x v="277"/>
    <x v="1059"/>
    <n v="512.86811996829624"/>
    <n v="333.36427797939257"/>
    <n v="179.50384198890367"/>
    <s v="Michele Reid"/>
    <s v="Gaithersburg"/>
    <x v="0"/>
    <x v="0"/>
    <x v="0"/>
  </r>
  <r>
    <s v="LG-G05-HM"/>
    <x v="2"/>
    <x v="0"/>
    <x v="38"/>
    <n v="45"/>
    <x v="278"/>
    <x v="1060"/>
    <n v="2892.7375469191356"/>
    <n v="1880.2794054974381"/>
    <n v="1012.4581414216975"/>
    <s v="Baker Development"/>
    <s v="Fairfax"/>
    <x v="3"/>
    <x v="1"/>
    <x v="1"/>
  </r>
  <r>
    <s v="STGR639009"/>
    <x v="1"/>
    <x v="1"/>
    <x v="48"/>
    <n v="63.9"/>
    <x v="278"/>
    <x v="1061"/>
    <n v="4195.3263335196998"/>
    <n v="2726.9621167878049"/>
    <n v="1468.3642167318949"/>
    <s v="Tiffany Powell"/>
    <s v="Baltimore"/>
    <x v="1"/>
    <x v="0"/>
    <x v="0"/>
  </r>
  <r>
    <s v="C956-RNA2WQ"/>
    <x v="0"/>
    <x v="0"/>
    <x v="41"/>
    <n v="71"/>
    <x v="278"/>
    <x v="1062"/>
    <n v="1391.2932298415712"/>
    <n v="904.34059939702138"/>
    <n v="486.95263044454987"/>
    <s v="Jamie Chen"/>
    <s v="Baltimore"/>
    <x v="1"/>
    <x v="0"/>
    <x v="0"/>
  </r>
  <r>
    <s v="STGR576002"/>
    <x v="1"/>
    <x v="1"/>
    <x v="90"/>
    <n v="57.6"/>
    <x v="278"/>
    <x v="1063"/>
    <n v="1003.6545867967085"/>
    <n v="652.37548141786056"/>
    <n v="351.27910537884793"/>
    <s v="Deanna Kennedy"/>
    <s v="Bethesda"/>
    <x v="0"/>
    <x v="0"/>
    <x v="0"/>
  </r>
  <r>
    <s v="STGR639010"/>
    <x v="1"/>
    <x v="1"/>
    <x v="100"/>
    <n v="63.9"/>
    <x v="279"/>
    <x v="1064"/>
    <n v="4849.621363061895"/>
    <n v="3152.253885990232"/>
    <n v="1697.367477071663"/>
    <s v="Hernandez Builders"/>
    <s v="Silver Spring"/>
    <x v="0"/>
    <x v="0"/>
    <x v="1"/>
  </r>
  <r>
    <s v="STGR747015"/>
    <x v="1"/>
    <x v="1"/>
    <x v="80"/>
    <n v="74.7"/>
    <x v="279"/>
    <x v="1065"/>
    <n v="4391.244973359112"/>
    <n v="2854.309232683423"/>
    <n v="1536.935740675689"/>
    <s v="Sarah Avila"/>
    <s v="Arlington"/>
    <x v="6"/>
    <x v="1"/>
    <x v="0"/>
  </r>
  <r>
    <s v="C930-15202TO"/>
    <x v="0"/>
    <x v="0"/>
    <x v="76"/>
    <n v="71"/>
    <x v="279"/>
    <x v="1066"/>
    <n v="4372.254356323544"/>
    <n v="2841.9653316103036"/>
    <n v="1530.2890247132405"/>
    <s v="Carlos Morrow"/>
    <s v="Alexandria"/>
    <x v="2"/>
    <x v="1"/>
    <x v="0"/>
  </r>
  <r>
    <s v="STGR808009"/>
    <x v="1"/>
    <x v="1"/>
    <x v="8"/>
    <n v="80.8"/>
    <x v="279"/>
    <x v="1067"/>
    <n v="2714.2794238213469"/>
    <n v="1764.2816254838756"/>
    <n v="949.99779833747129"/>
    <s v="Susan Joseph"/>
    <s v="Fairfax"/>
    <x v="3"/>
    <x v="1"/>
    <x v="0"/>
  </r>
  <r>
    <s v="STGR808008"/>
    <x v="1"/>
    <x v="1"/>
    <x v="74"/>
    <n v="80.8"/>
    <x v="279"/>
    <x v="1068"/>
    <n v="705.70700635234846"/>
    <n v="458.70955412902651"/>
    <n v="246.99745222332194"/>
    <s v="Anthony Ferguson"/>
    <s v="Falls Church"/>
    <x v="5"/>
    <x v="1"/>
    <x v="0"/>
  </r>
  <r>
    <s v="C930-15202LI"/>
    <x v="0"/>
    <x v="0"/>
    <x v="82"/>
    <n v="71"/>
    <x v="280"/>
    <x v="1069"/>
    <n v="3899.3235937824993"/>
    <n v="2534.5603359586248"/>
    <n v="1364.7632578238745"/>
    <s v="Katherine Jackson"/>
    <s v="Falls Church"/>
    <x v="5"/>
    <x v="1"/>
    <x v="0"/>
  </r>
  <r>
    <s v=" C930-15202S"/>
    <x v="0"/>
    <x v="0"/>
    <x v="46"/>
    <n v="60"/>
    <x v="280"/>
    <x v="1070"/>
    <n v="3012.7718856756806"/>
    <n v="1958.3017256891924"/>
    <n v="1054.4701599864882"/>
    <s v="Ryan Dudley"/>
    <s v="Falls Church"/>
    <x v="5"/>
    <x v="1"/>
    <x v="0"/>
  </r>
  <r>
    <s v="C930-05202WN"/>
    <x v="0"/>
    <x v="0"/>
    <x v="25"/>
    <n v="50"/>
    <x v="280"/>
    <x v="1071"/>
    <n v="2399.9439952300486"/>
    <n v="1559.9635968995317"/>
    <n v="839.98039833051689"/>
    <s v="Tonya Gray"/>
    <s v="Falls Church"/>
    <x v="5"/>
    <x v="1"/>
    <x v="0"/>
  </r>
  <r>
    <s v="C930-05202H"/>
    <x v="0"/>
    <x v="0"/>
    <x v="53"/>
    <n v="50"/>
    <x v="280"/>
    <x v="1072"/>
    <n v="378.53720298575496"/>
    <n v="246.04918194074074"/>
    <n v="132.48802104501422"/>
    <s v="Angelica Ferguson"/>
    <s v="Silver Spring"/>
    <x v="0"/>
    <x v="0"/>
    <x v="0"/>
  </r>
  <r>
    <s v="C930-15202CN"/>
    <x v="0"/>
    <x v="0"/>
    <x v="73"/>
    <n v="60"/>
    <x v="280"/>
    <x v="1073"/>
    <n v="168.89046133016524"/>
    <n v="109.77879986460741"/>
    <n v="59.11166146555783"/>
    <s v="Cody Patel"/>
    <s v="Silver Spring"/>
    <x v="0"/>
    <x v="0"/>
    <x v="0"/>
  </r>
  <r>
    <s v="C930-15202MS"/>
    <x v="0"/>
    <x v="0"/>
    <x v="99"/>
    <n v="71"/>
    <x v="281"/>
    <x v="1074"/>
    <n v="3804.4861756377509"/>
    <n v="2472.916014164538"/>
    <n v="1331.5701614732129"/>
    <s v="Chase Smith"/>
    <s v="Washington"/>
    <x v="4"/>
    <x v="2"/>
    <x v="0"/>
  </r>
  <r>
    <s v="C930-15202TO"/>
    <x v="0"/>
    <x v="0"/>
    <x v="76"/>
    <n v="71"/>
    <x v="281"/>
    <x v="1075"/>
    <n v="3549.7118765014702"/>
    <n v="2307.3127197259555"/>
    <n v="1242.3991567755147"/>
    <s v="Mr. Anthony Shelton MD"/>
    <s v="Baltimore"/>
    <x v="1"/>
    <x v="0"/>
    <x v="0"/>
  </r>
  <r>
    <s v="C956-RNA2ARG"/>
    <x v="0"/>
    <x v="0"/>
    <x v="18"/>
    <n v="60"/>
    <x v="281"/>
    <x v="1076"/>
    <n v="3453.8918156294517"/>
    <n v="2245.0296801591435"/>
    <n v="1208.8621354703082"/>
    <s v="Daniel Hughes"/>
    <s v="Alexandria"/>
    <x v="2"/>
    <x v="1"/>
    <x v="0"/>
  </r>
  <r>
    <s v="C956-RNA2CRL"/>
    <x v="0"/>
    <x v="0"/>
    <x v="0"/>
    <n v="71"/>
    <x v="281"/>
    <x v="1077"/>
    <n v="3023.5204720953761"/>
    <n v="1965.2883068619944"/>
    <n v="1058.2321652333817"/>
    <s v="Kristina Tran"/>
    <s v="Falls Church"/>
    <x v="5"/>
    <x v="1"/>
    <x v="0"/>
  </r>
  <r>
    <s v="C956-RNA2CRC"/>
    <x v="0"/>
    <x v="0"/>
    <x v="81"/>
    <n v="71"/>
    <x v="281"/>
    <x v="1078"/>
    <n v="2865.5160315133407"/>
    <n v="1862.5854204836714"/>
    <n v="1002.9306110296693"/>
    <s v="Jacob Webster"/>
    <s v="Alexandria"/>
    <x v="2"/>
    <x v="1"/>
    <x v="0"/>
  </r>
  <r>
    <s v="C930-15202MT"/>
    <x v="0"/>
    <x v="0"/>
    <x v="6"/>
    <n v="60"/>
    <x v="281"/>
    <x v="1079"/>
    <n v="2850.671915466537"/>
    <n v="1852.9367450532491"/>
    <n v="997.73517041328796"/>
    <s v="Matthew Schultz"/>
    <s v="Falls Church"/>
    <x v="5"/>
    <x v="1"/>
    <x v="0"/>
  </r>
  <r>
    <s v="C930-15202RC"/>
    <x v="0"/>
    <x v="0"/>
    <x v="20"/>
    <n v="71"/>
    <x v="281"/>
    <x v="1080"/>
    <n v="2245.3094451692778"/>
    <n v="1459.4511393600305"/>
    <n v="785.85830580924721"/>
    <s v="Harry Walton"/>
    <s v="Fairfax"/>
    <x v="3"/>
    <x v="1"/>
    <x v="0"/>
  </r>
  <r>
    <s v="C930-15202LT"/>
    <x v="0"/>
    <x v="0"/>
    <x v="44"/>
    <n v="71"/>
    <x v="281"/>
    <x v="1081"/>
    <n v="1138.670701538588"/>
    <n v="740.13595600008227"/>
    <n v="398.53474553850572"/>
    <s v="Victor White"/>
    <s v="Rockville"/>
    <x v="0"/>
    <x v="0"/>
    <x v="0"/>
  </r>
  <r>
    <s v="C930-15202MP"/>
    <x v="0"/>
    <x v="0"/>
    <x v="17"/>
    <n v="71"/>
    <x v="281"/>
    <x v="1082"/>
    <n v="883.76905938558207"/>
    <n v="574.44988860062836"/>
    <n v="309.31917078495371"/>
    <s v="Rhonda Stanley"/>
    <s v="Bethesda"/>
    <x v="0"/>
    <x v="0"/>
    <x v="0"/>
  </r>
  <r>
    <s v="C956-RNA2HX"/>
    <x v="0"/>
    <x v="0"/>
    <x v="23"/>
    <n v="71"/>
    <x v="282"/>
    <x v="1083"/>
    <n v="4454.5244043433186"/>
    <n v="2895.4408628231572"/>
    <n v="1559.0835415201614"/>
    <s v="Micheal Lee"/>
    <s v="Arlington"/>
    <x v="6"/>
    <x v="1"/>
    <x v="0"/>
  </r>
  <r>
    <s v="C956-RNA2SX"/>
    <x v="0"/>
    <x v="0"/>
    <x v="62"/>
    <n v="71"/>
    <x v="282"/>
    <x v="1084"/>
    <n v="3378.7735772093192"/>
    <n v="2196.2028251860575"/>
    <n v="1182.5707520232618"/>
    <s v="Sara Carpenter"/>
    <s v="Baltimore"/>
    <x v="1"/>
    <x v="0"/>
    <x v="0"/>
  </r>
  <r>
    <s v="C956-RNA2EV"/>
    <x v="0"/>
    <x v="0"/>
    <x v="37"/>
    <n v="60"/>
    <x v="282"/>
    <x v="1085"/>
    <n v="3133.1862933331363"/>
    <n v="2036.5710906665386"/>
    <n v="1096.6152026665977"/>
    <s v="Connor Smith"/>
    <s v="Bethesda"/>
    <x v="0"/>
    <x v="0"/>
    <x v="0"/>
  </r>
  <r>
    <s v="C956-RNA2SV"/>
    <x v="0"/>
    <x v="0"/>
    <x v="57"/>
    <n v="71"/>
    <x v="282"/>
    <x v="1086"/>
    <n v="2640.8775228768159"/>
    <n v="1716.5703898699303"/>
    <n v="924.30713300688558"/>
    <s v="James Moreno"/>
    <s v="Washington"/>
    <x v="4"/>
    <x v="2"/>
    <x v="0"/>
  </r>
  <r>
    <s v="C956-RNA2NX"/>
    <x v="0"/>
    <x v="0"/>
    <x v="13"/>
    <n v="60"/>
    <x v="282"/>
    <x v="1087"/>
    <n v="1818.5177981284785"/>
    <n v="1182.036568783511"/>
    <n v="636.48122934496746"/>
    <s v="Vanessa Boyd"/>
    <s v="Baltimore"/>
    <x v="1"/>
    <x v="0"/>
    <x v="0"/>
  </r>
  <r>
    <s v="C956-RNA2LN"/>
    <x v="0"/>
    <x v="0"/>
    <x v="86"/>
    <n v="50"/>
    <x v="282"/>
    <x v="1088"/>
    <n v="1486.8655808987655"/>
    <n v="966.46262758419766"/>
    <n v="520.40295331456787"/>
    <s v="Amber Schmitt"/>
    <s v="Alexandria"/>
    <x v="2"/>
    <x v="1"/>
    <x v="0"/>
  </r>
  <r>
    <s v="C956-RNA2GQ"/>
    <x v="0"/>
    <x v="0"/>
    <x v="58"/>
    <n v="71"/>
    <x v="282"/>
    <x v="1089"/>
    <n v="218.21027115908171"/>
    <n v="141.83667625340311"/>
    <n v="76.373594905678601"/>
    <s v="Bradley Orozco"/>
    <s v="Alexandria"/>
    <x v="2"/>
    <x v="1"/>
    <x v="0"/>
  </r>
  <r>
    <s v="LG-G015-HM"/>
    <x v="2"/>
    <x v="0"/>
    <x v="2"/>
    <n v="50"/>
    <x v="283"/>
    <x v="1090"/>
    <n v="2905.5995346728855"/>
    <n v="1888.6396975373757"/>
    <n v="1016.9598371355098"/>
    <s v="Hill Contracting"/>
    <s v="Gaithersburg"/>
    <x v="0"/>
    <x v="0"/>
    <x v="1"/>
  </r>
  <r>
    <s v="C956-RNA2UX"/>
    <x v="0"/>
    <x v="0"/>
    <x v="28"/>
    <n v="71"/>
    <x v="283"/>
    <x v="1091"/>
    <n v="2390.8186928702303"/>
    <n v="1554.0321503656498"/>
    <n v="836.78654250458044"/>
    <s v="Kari White"/>
    <s v="Falls Church"/>
    <x v="5"/>
    <x v="1"/>
    <x v="0"/>
  </r>
  <r>
    <s v="LG-G05-HM"/>
    <x v="2"/>
    <x v="0"/>
    <x v="38"/>
    <n v="45"/>
    <x v="283"/>
    <x v="1092"/>
    <n v="1237.6123328545877"/>
    <n v="804.44801635548208"/>
    <n v="433.16431649910567"/>
    <s v="David Smith"/>
    <s v="Bethesda"/>
    <x v="0"/>
    <x v="0"/>
    <x v="0"/>
  </r>
  <r>
    <s v="C956-RNA2WQ"/>
    <x v="0"/>
    <x v="0"/>
    <x v="41"/>
    <n v="71"/>
    <x v="283"/>
    <x v="1093"/>
    <n v="1106.373176199121"/>
    <n v="719.14256452942868"/>
    <n v="387.23061166969228"/>
    <s v="Ryan Kim"/>
    <s v="Silver Spring"/>
    <x v="0"/>
    <x v="0"/>
    <x v="0"/>
  </r>
  <r>
    <s v="LG-G17-HM"/>
    <x v="2"/>
    <x v="0"/>
    <x v="105"/>
    <n v="50"/>
    <x v="284"/>
    <x v="1094"/>
    <n v="1856.7993707478017"/>
    <n v="1206.9195909860712"/>
    <n v="649.87977976173056"/>
    <s v="Sharon Johnson"/>
    <s v="Falls Church"/>
    <x v="5"/>
    <x v="1"/>
    <x v="0"/>
  </r>
  <r>
    <s v="LG-G127-HM"/>
    <x v="2"/>
    <x v="0"/>
    <x v="36"/>
    <n v="50"/>
    <x v="284"/>
    <x v="1095"/>
    <n v="1067.4409889861595"/>
    <n v="693.83664284100371"/>
    <n v="373.60434614515577"/>
    <s v="Tonya Steele"/>
    <s v="Bethesda"/>
    <x v="0"/>
    <x v="0"/>
    <x v="0"/>
  </r>
  <r>
    <s v="LG-G103-HM"/>
    <x v="2"/>
    <x v="0"/>
    <x v="55"/>
    <n v="50"/>
    <x v="284"/>
    <x v="1096"/>
    <n v="341.20522876029804"/>
    <n v="221.78339869419372"/>
    <n v="119.42183006610432"/>
    <s v="Elizabeth Rodriguez"/>
    <s v="Alexandria"/>
    <x v="2"/>
    <x v="1"/>
    <x v="0"/>
  </r>
  <r>
    <s v="LG-GT918-HM"/>
    <x v="2"/>
    <x v="0"/>
    <x v="26"/>
    <n v="60"/>
    <x v="285"/>
    <x v="1097"/>
    <n v="3711.4393989497376"/>
    <n v="2412.4356093173296"/>
    <n v="1299.0037896324079"/>
    <s v="Brandy Gregory"/>
    <s v="Alexandria"/>
    <x v="2"/>
    <x v="1"/>
    <x v="0"/>
  </r>
  <r>
    <s v="LG-G718-HM"/>
    <x v="2"/>
    <x v="0"/>
    <x v="31"/>
    <n v="50"/>
    <x v="285"/>
    <x v="1098"/>
    <n v="1895.562663971901"/>
    <n v="1232.1157315817356"/>
    <n v="663.44693239016533"/>
    <s v="Andrew Barrera"/>
    <s v="Fairfax"/>
    <x v="3"/>
    <x v="1"/>
    <x v="0"/>
  </r>
  <r>
    <s v="LG-L017-HM"/>
    <x v="2"/>
    <x v="0"/>
    <x v="85"/>
    <n v="60"/>
    <x v="285"/>
    <x v="1099"/>
    <n v="1440.7959649653712"/>
    <n v="936.51737722749135"/>
    <n v="504.27858773787989"/>
    <s v="Jennifer Hernandez"/>
    <s v="Silver Spring"/>
    <x v="0"/>
    <x v="0"/>
    <x v="0"/>
  </r>
  <r>
    <s v="LG-GT913-HM"/>
    <x v="2"/>
    <x v="0"/>
    <x v="87"/>
    <n v="50"/>
    <x v="285"/>
    <x v="1100"/>
    <n v="1064.5646013903604"/>
    <n v="691.96699090373431"/>
    <n v="372.59761048662608"/>
    <s v="Christopher Stephenson"/>
    <s v="Arlington"/>
    <x v="6"/>
    <x v="1"/>
    <x v="0"/>
  </r>
  <r>
    <s v="LG-G714-HM"/>
    <x v="2"/>
    <x v="0"/>
    <x v="108"/>
    <n v="60"/>
    <x v="285"/>
    <x v="1101"/>
    <n v="833.8272930944679"/>
    <n v="541.98774051140413"/>
    <n v="291.83955258306378"/>
    <s v="Brittany Moyer"/>
    <s v="Gaithersburg"/>
    <x v="0"/>
    <x v="0"/>
    <x v="0"/>
  </r>
  <r>
    <s v="LG-G50-HM"/>
    <x v="2"/>
    <x v="0"/>
    <x v="78"/>
    <n v="50"/>
    <x v="285"/>
    <x v="1102"/>
    <n v="260.83382381193923"/>
    <n v="169.54198547776051"/>
    <n v="91.291838334178721"/>
    <s v="Larry Davis"/>
    <s v="Baltimore"/>
    <x v="1"/>
    <x v="0"/>
    <x v="0"/>
  </r>
  <r>
    <s v="LG-M612-HM"/>
    <x v="2"/>
    <x v="0"/>
    <x v="24"/>
    <n v="60"/>
    <x v="286"/>
    <x v="1103"/>
    <n v="2966.2350171068229"/>
    <n v="1928.052761119435"/>
    <n v="1038.1822559873879"/>
    <s v="Jeffrey Williams IV"/>
    <s v="Rockville"/>
    <x v="0"/>
    <x v="0"/>
    <x v="0"/>
  </r>
  <r>
    <s v="LG-M614-HM"/>
    <x v="2"/>
    <x v="0"/>
    <x v="43"/>
    <n v="60"/>
    <x v="286"/>
    <x v="1104"/>
    <n v="2673.7813999595492"/>
    <n v="1737.957909973707"/>
    <n v="935.82348998584212"/>
    <s v="John Yang"/>
    <s v="Gaithersburg"/>
    <x v="0"/>
    <x v="0"/>
    <x v="0"/>
  </r>
  <r>
    <s v="LG-M502-HM"/>
    <x v="2"/>
    <x v="0"/>
    <x v="16"/>
    <n v="60"/>
    <x v="286"/>
    <x v="1105"/>
    <n v="2382.9545587845128"/>
    <n v="1548.9204632099334"/>
    <n v="834.0340955745794"/>
    <s v="Angela Jones"/>
    <s v="Alexandria"/>
    <x v="2"/>
    <x v="1"/>
    <x v="0"/>
  </r>
  <r>
    <s v="LG-M501-HM"/>
    <x v="2"/>
    <x v="0"/>
    <x v="33"/>
    <n v="60"/>
    <x v="286"/>
    <x v="1106"/>
    <n v="1866.3594856033287"/>
    <n v="1213.1336656421638"/>
    <n v="653.22581996116492"/>
    <s v="Ryan Wiggins"/>
    <s v="Bethesda"/>
    <x v="0"/>
    <x v="0"/>
    <x v="0"/>
  </r>
  <r>
    <s v="LG-M557-HM"/>
    <x v="2"/>
    <x v="0"/>
    <x v="5"/>
    <n v="50"/>
    <x v="286"/>
    <x v="1107"/>
    <n v="1644.1275604148871"/>
    <n v="1068.6829142696765"/>
    <n v="575.44464614521053"/>
    <s v="Laura Bryant"/>
    <s v="Rockville"/>
    <x v="0"/>
    <x v="0"/>
    <x v="0"/>
  </r>
  <r>
    <s v="LG-M707-HM"/>
    <x v="2"/>
    <x v="0"/>
    <x v="97"/>
    <n v="60"/>
    <x v="286"/>
    <x v="1108"/>
    <n v="1600.6277053841907"/>
    <n v="1040.408008499724"/>
    <n v="560.21969688446666"/>
    <s v="Taylor Watkins"/>
    <s v="Fairfax"/>
    <x v="3"/>
    <x v="1"/>
    <x v="0"/>
  </r>
  <r>
    <s v="LG-M601-HM"/>
    <x v="2"/>
    <x v="0"/>
    <x v="9"/>
    <n v="60"/>
    <x v="286"/>
    <x v="1109"/>
    <n v="1536.6621122484862"/>
    <n v="998.8303729615161"/>
    <n v="537.83173928697011"/>
    <s v="Ryan Rowe"/>
    <s v="Rockville"/>
    <x v="0"/>
    <x v="0"/>
    <x v="0"/>
  </r>
  <r>
    <s v="LG-M611-HM"/>
    <x v="2"/>
    <x v="0"/>
    <x v="30"/>
    <n v="60"/>
    <x v="286"/>
    <x v="1110"/>
    <n v="814.47666906751851"/>
    <n v="529.40983489388702"/>
    <n v="285.06683417363149"/>
    <s v="Alan Mooney"/>
    <s v="Fairfax"/>
    <x v="3"/>
    <x v="1"/>
    <x v="0"/>
  </r>
  <r>
    <s v="LG-M708-HM"/>
    <x v="2"/>
    <x v="0"/>
    <x v="40"/>
    <n v="60"/>
    <x v="287"/>
    <x v="1111"/>
    <n v="377.21240672872722"/>
    <n v="245.18806437367269"/>
    <n v="132.02434235505453"/>
    <s v="Taylor Fisher"/>
    <s v="Gaithersburg"/>
    <x v="0"/>
    <x v="0"/>
    <x v="0"/>
  </r>
  <r>
    <s v="LG-S06-HM"/>
    <x v="2"/>
    <x v="0"/>
    <x v="84"/>
    <n v="50"/>
    <x v="288"/>
    <x v="1112"/>
    <n v="2925.2715373921028"/>
    <n v="1901.4264993048669"/>
    <n v="1023.8450380872359"/>
    <s v="Lozano Builders"/>
    <s v="Rockville"/>
    <x v="0"/>
    <x v="0"/>
    <x v="1"/>
  </r>
  <r>
    <s v="LG-VW01-HM"/>
    <x v="2"/>
    <x v="0"/>
    <x v="47"/>
    <n v="60"/>
    <x v="288"/>
    <x v="1113"/>
    <n v="3284.9970544883722"/>
    <n v="2135.2480854174419"/>
    <n v="1149.7489690709303"/>
    <s v="Rodney Rodriguez"/>
    <s v="Fairfax"/>
    <x v="3"/>
    <x v="1"/>
    <x v="0"/>
  </r>
  <r>
    <s v="LG-T001-HM"/>
    <x v="2"/>
    <x v="0"/>
    <x v="22"/>
    <n v="60"/>
    <x v="288"/>
    <x v="1114"/>
    <n v="1853.654246666616"/>
    <n v="1204.8752603333005"/>
    <n v="648.77898633331552"/>
    <s v="Cory Haney"/>
    <s v="Rockville"/>
    <x v="0"/>
    <x v="0"/>
    <x v="0"/>
  </r>
  <r>
    <s v="LG-T002-HM"/>
    <x v="2"/>
    <x v="0"/>
    <x v="12"/>
    <n v="60"/>
    <x v="288"/>
    <x v="1115"/>
    <n v="1522.1723233898663"/>
    <n v="989.41201020341316"/>
    <n v="532.76031318645312"/>
    <s v="Jennifer Tucker"/>
    <s v="Rockville"/>
    <x v="0"/>
    <x v="0"/>
    <x v="0"/>
  </r>
  <r>
    <s v="LG-W001-HM"/>
    <x v="2"/>
    <x v="0"/>
    <x v="69"/>
    <n v="60"/>
    <x v="288"/>
    <x v="1116"/>
    <n v="425.61798364800387"/>
    <n v="276.65168937120251"/>
    <n v="148.96629427680136"/>
    <s v="Sarah Jefferson"/>
    <s v="Fairfax"/>
    <x v="3"/>
    <x v="1"/>
    <x v="0"/>
  </r>
  <r>
    <s v="LX-L001-HM"/>
    <x v="2"/>
    <x v="0"/>
    <x v="104"/>
    <n v="60"/>
    <x v="288"/>
    <x v="1117"/>
    <n v="401.59362323811189"/>
    <n v="261.03585510477274"/>
    <n v="140.55776813333915"/>
    <s v="Vincent Mcbride"/>
    <s v="Rockville"/>
    <x v="0"/>
    <x v="0"/>
    <x v="0"/>
  </r>
  <r>
    <s v="LG-VE01-HM"/>
    <x v="2"/>
    <x v="0"/>
    <x v="75"/>
    <n v="50"/>
    <x v="288"/>
    <x v="1118"/>
    <n v="383.77505468661707"/>
    <n v="249.45378554630111"/>
    <n v="134.32126914031596"/>
    <s v="Erik Jones"/>
    <s v="Rockville"/>
    <x v="0"/>
    <x v="0"/>
    <x v="0"/>
  </r>
  <r>
    <s v="LX-M802-HM"/>
    <x v="2"/>
    <x v="0"/>
    <x v="71"/>
    <n v="64"/>
    <x v="289"/>
    <x v="1119"/>
    <n v="3877.6805428624502"/>
    <n v="2520.4923528605927"/>
    <n v="1357.1881900018575"/>
    <s v="Dawn Mcdaniel"/>
    <s v="Alexandria"/>
    <x v="2"/>
    <x v="1"/>
    <x v="0"/>
  </r>
  <r>
    <s v="MC-2X29253CM"/>
    <x v="3"/>
    <x v="0"/>
    <x v="94"/>
    <n v="60"/>
    <x v="289"/>
    <x v="1120"/>
    <n v="3693.124139250262"/>
    <n v="2400.5306905126704"/>
    <n v="1292.5934487375916"/>
    <s v="Matthew Wiley"/>
    <s v="Alexandria"/>
    <x v="2"/>
    <x v="1"/>
    <x v="0"/>
  </r>
  <r>
    <s v="MC-2X29237SS"/>
    <x v="3"/>
    <x v="0"/>
    <x v="34"/>
    <n v="54"/>
    <x v="289"/>
    <x v="1121"/>
    <n v="3176.1477037330642"/>
    <n v="2064.4960074264918"/>
    <n v="1111.6516963065724"/>
    <s v="Ashley Vincent"/>
    <s v="Alexandria"/>
    <x v="2"/>
    <x v="1"/>
    <x v="0"/>
  </r>
  <r>
    <s v="MC-2X21573MG"/>
    <x v="3"/>
    <x v="0"/>
    <x v="42"/>
    <n v="50"/>
    <x v="289"/>
    <x v="1122"/>
    <n v="3063.8022352635558"/>
    <n v="1991.4714529213113"/>
    <n v="1072.3307823422444"/>
    <s v="Robert Smith"/>
    <s v="Alexandria"/>
    <x v="2"/>
    <x v="1"/>
    <x v="0"/>
  </r>
  <r>
    <s v="LX-M607-HM"/>
    <x v="2"/>
    <x v="0"/>
    <x v="35"/>
    <n v="60"/>
    <x v="289"/>
    <x v="1123"/>
    <n v="2453.3595404036473"/>
    <n v="1594.6837012623707"/>
    <n v="858.67583914127658"/>
    <s v="Timothy Greer"/>
    <s v="Washington"/>
    <x v="4"/>
    <x v="2"/>
    <x v="0"/>
  </r>
  <r>
    <s v="LX-M701-HM"/>
    <x v="2"/>
    <x v="0"/>
    <x v="106"/>
    <n v="60"/>
    <x v="289"/>
    <x v="1124"/>
    <n v="407.45833966248273"/>
    <n v="264.84792078061378"/>
    <n v="142.61041888186895"/>
    <s v="Curtis Haney"/>
    <s v="Alexandria"/>
    <x v="2"/>
    <x v="1"/>
    <x v="0"/>
  </r>
  <r>
    <s v="MC-2X29909SS"/>
    <x v="3"/>
    <x v="0"/>
    <x v="98"/>
    <n v="60"/>
    <x v="290"/>
    <x v="1125"/>
    <n v="1585.1530601687052"/>
    <n v="1030.3494891096584"/>
    <n v="554.80357105904682"/>
    <s v="Hernandez Group"/>
    <s v="Rockville"/>
    <x v="0"/>
    <x v="0"/>
    <x v="1"/>
  </r>
  <r>
    <s v="STGR539001"/>
    <x v="1"/>
    <x v="1"/>
    <x v="1"/>
    <n v="53.9"/>
    <x v="290"/>
    <x v="1126"/>
    <n v="2027.7667788649142"/>
    <n v="1318.0484062621942"/>
    <n v="709.71837260271991"/>
    <s v="Smith Group"/>
    <s v="Baltimore"/>
    <x v="1"/>
    <x v="0"/>
    <x v="1"/>
  </r>
  <r>
    <s v="STGR539002"/>
    <x v="1"/>
    <x v="1"/>
    <x v="45"/>
    <n v="53.9"/>
    <x v="290"/>
    <x v="1127"/>
    <n v="2797.0175167204593"/>
    <n v="1818.0613858682987"/>
    <n v="978.95613085216064"/>
    <s v="Jennifer Villa"/>
    <s v="Silver Spring"/>
    <x v="0"/>
    <x v="0"/>
    <x v="0"/>
  </r>
  <r>
    <s v="MC-2X29912SS"/>
    <x v="3"/>
    <x v="0"/>
    <x v="101"/>
    <n v="60"/>
    <x v="290"/>
    <x v="1128"/>
    <n v="2486.5168327245146"/>
    <n v="1616.2359412709345"/>
    <n v="870.28089145358013"/>
    <s v="Tyler Dalton"/>
    <s v="Fairfax"/>
    <x v="3"/>
    <x v="1"/>
    <x v="0"/>
  </r>
  <r>
    <s v="MC-2X29911SS"/>
    <x v="3"/>
    <x v="0"/>
    <x v="7"/>
    <n v="60"/>
    <x v="290"/>
    <x v="1129"/>
    <n v="2331.1060651124317"/>
    <n v="1515.2189423230807"/>
    <n v="815.887122789351"/>
    <s v="Christine Estrada"/>
    <s v="Bethesda"/>
    <x v="0"/>
    <x v="0"/>
    <x v="0"/>
  </r>
  <r>
    <s v="STGR539005"/>
    <x v="1"/>
    <x v="1"/>
    <x v="65"/>
    <n v="53.9"/>
    <x v="290"/>
    <x v="1130"/>
    <n v="2135.7191121227779"/>
    <n v="1388.2174228798058"/>
    <n v="747.50168924297213"/>
    <s v="Christopher Sampson"/>
    <s v="Bethesda"/>
    <x v="0"/>
    <x v="0"/>
    <x v="0"/>
  </r>
  <r>
    <s v="STGR539003"/>
    <x v="1"/>
    <x v="1"/>
    <x v="49"/>
    <n v="53.9"/>
    <x v="290"/>
    <x v="1131"/>
    <n v="1806.2225048176751"/>
    <n v="1174.0446281314889"/>
    <n v="632.17787668618621"/>
    <s v="Sherri Hill"/>
    <s v="Baltimore"/>
    <x v="1"/>
    <x v="0"/>
    <x v="0"/>
  </r>
  <r>
    <s v="MC-2X2HD9913SS"/>
    <x v="3"/>
    <x v="0"/>
    <x v="102"/>
    <n v="60"/>
    <x v="290"/>
    <x v="1132"/>
    <n v="1703.3694515024845"/>
    <n v="1107.190143476615"/>
    <n v="596.17930802586943"/>
    <s v="Sarah Woods"/>
    <s v="Falls Church"/>
    <x v="5"/>
    <x v="1"/>
    <x v="0"/>
  </r>
  <r>
    <s v="STGR539006"/>
    <x v="1"/>
    <x v="1"/>
    <x v="59"/>
    <n v="53.9"/>
    <x v="290"/>
    <x v="1133"/>
    <n v="496.75506133462756"/>
    <n v="322.89078986750792"/>
    <n v="173.86427146711964"/>
    <s v="Roger Hamilton"/>
    <s v="Rockville"/>
    <x v="0"/>
    <x v="0"/>
    <x v="0"/>
  </r>
  <r>
    <s v="STGR639004"/>
    <x v="1"/>
    <x v="1"/>
    <x v="10"/>
    <n v="63.9"/>
    <x v="291"/>
    <x v="1134"/>
    <n v="3669.7975559636288"/>
    <n v="2385.3684113763588"/>
    <n v="1284.42914458727"/>
    <s v="Andrea Romero"/>
    <s v="Washington"/>
    <x v="4"/>
    <x v="2"/>
    <x v="0"/>
  </r>
  <r>
    <s v="STGR576001"/>
    <x v="1"/>
    <x v="1"/>
    <x v="29"/>
    <n v="57.6"/>
    <x v="291"/>
    <x v="1135"/>
    <n v="2756.8151694118819"/>
    <n v="1791.9298601177234"/>
    <n v="964.88530929415856"/>
    <s v="Chad Stevenson"/>
    <s v="Gaithersburg"/>
    <x v="0"/>
    <x v="0"/>
    <x v="0"/>
  </r>
  <r>
    <s v="STGR539008"/>
    <x v="1"/>
    <x v="1"/>
    <x v="14"/>
    <n v="53.9"/>
    <x v="291"/>
    <x v="1136"/>
    <n v="2582.2114563894329"/>
    <n v="1678.4374466531315"/>
    <n v="903.77400973630142"/>
    <s v="Erik Thompson"/>
    <s v="Gaithersburg"/>
    <x v="0"/>
    <x v="0"/>
    <x v="0"/>
  </r>
  <r>
    <s v="STGR639002"/>
    <x v="1"/>
    <x v="1"/>
    <x v="56"/>
    <n v="63.9"/>
    <x v="291"/>
    <x v="1137"/>
    <n v="2276.7521104413095"/>
    <n v="1479.8888717868513"/>
    <n v="796.8632386544582"/>
    <s v="Emily Hill"/>
    <s v="Gaithersburg"/>
    <x v="0"/>
    <x v="0"/>
    <x v="0"/>
  </r>
  <r>
    <s v="STGR576002"/>
    <x v="1"/>
    <x v="1"/>
    <x v="90"/>
    <n v="57.6"/>
    <x v="291"/>
    <x v="1138"/>
    <n v="1835.390970910024"/>
    <n v="1193.0041310915155"/>
    <n v="642.38683981850841"/>
    <s v="Christine Cox"/>
    <s v="Washington"/>
    <x v="4"/>
    <x v="2"/>
    <x v="0"/>
  </r>
  <r>
    <s v="STGR639005"/>
    <x v="1"/>
    <x v="1"/>
    <x v="32"/>
    <n v="63.9"/>
    <x v="291"/>
    <x v="1139"/>
    <n v="1231.2662702894709"/>
    <n v="800.32307568815611"/>
    <n v="430.94319460131476"/>
    <s v="Stephen Williams"/>
    <s v="Alexandria"/>
    <x v="2"/>
    <x v="1"/>
    <x v="0"/>
  </r>
  <r>
    <s v="STGR639001"/>
    <x v="1"/>
    <x v="1"/>
    <x v="4"/>
    <n v="63.9"/>
    <x v="291"/>
    <x v="1140"/>
    <n v="1113.4336773681084"/>
    <n v="723.7318902892705"/>
    <n v="389.70178707883792"/>
    <s v="Bradley Kent"/>
    <s v="Gaithersburg"/>
    <x v="0"/>
    <x v="0"/>
    <x v="0"/>
  </r>
  <r>
    <s v="STGR539009"/>
    <x v="1"/>
    <x v="1"/>
    <x v="92"/>
    <n v="53.9"/>
    <x v="291"/>
    <x v="1141"/>
    <n v="624.07826931773081"/>
    <n v="405.65087505652502"/>
    <n v="218.42739426120579"/>
    <s v="Kellie Wilson"/>
    <s v="Gaithersburg"/>
    <x v="0"/>
    <x v="0"/>
    <x v="0"/>
  </r>
  <r>
    <s v="STGR539007"/>
    <x v="1"/>
    <x v="1"/>
    <x v="66"/>
    <n v="53.9"/>
    <x v="291"/>
    <x v="1142"/>
    <n v="182.85265022142411"/>
    <n v="118.85422264392568"/>
    <n v="63.998427577498433"/>
    <s v="Lauren Carrillo"/>
    <s v="Silver Spring"/>
    <x v="0"/>
    <x v="0"/>
    <x v="0"/>
  </r>
  <r>
    <s v="STGR639007"/>
    <x v="1"/>
    <x v="1"/>
    <x v="68"/>
    <n v="63.9"/>
    <x v="292"/>
    <x v="1143"/>
    <n v="3448.9019850950531"/>
    <n v="2241.7862903117848"/>
    <n v="1207.1156947832683"/>
    <s v="Christine Jones"/>
    <s v="Baltimore"/>
    <x v="1"/>
    <x v="0"/>
    <x v="0"/>
  </r>
  <r>
    <s v="STGR747002"/>
    <x v="1"/>
    <x v="1"/>
    <x v="51"/>
    <n v="74.7"/>
    <x v="292"/>
    <x v="1144"/>
    <n v="2706.9057709158715"/>
    <n v="1759.4887510953165"/>
    <n v="947.41701982055497"/>
    <s v="Reginald Casey"/>
    <s v="Alexandria"/>
    <x v="2"/>
    <x v="1"/>
    <x v="0"/>
  </r>
  <r>
    <s v="STGR639009"/>
    <x v="1"/>
    <x v="1"/>
    <x v="48"/>
    <n v="63.9"/>
    <x v="292"/>
    <x v="1145"/>
    <n v="2289.5555066788052"/>
    <n v="1488.2110793412235"/>
    <n v="801.34442733758169"/>
    <s v="Douglas Williamson"/>
    <s v="Alexandria"/>
    <x v="2"/>
    <x v="1"/>
    <x v="0"/>
  </r>
  <r>
    <s v="STGR747001"/>
    <x v="1"/>
    <x v="1"/>
    <x v="11"/>
    <n v="74.7"/>
    <x v="292"/>
    <x v="1146"/>
    <n v="2115.7580997119003"/>
    <n v="1375.2427648127352"/>
    <n v="740.51533489916505"/>
    <s v="Gregory Brown"/>
    <s v="Baltimore"/>
    <x v="1"/>
    <x v="0"/>
    <x v="0"/>
  </r>
  <r>
    <s v="STGR639010"/>
    <x v="1"/>
    <x v="1"/>
    <x v="100"/>
    <n v="63.9"/>
    <x v="292"/>
    <x v="1147"/>
    <n v="2066.9917288013726"/>
    <n v="1343.5446237208923"/>
    <n v="723.44710508048024"/>
    <s v="Rebecca Turner"/>
    <s v="Rockville"/>
    <x v="0"/>
    <x v="0"/>
    <x v="0"/>
  </r>
  <r>
    <s v="STGR747003"/>
    <x v="1"/>
    <x v="1"/>
    <x v="54"/>
    <n v="74.7"/>
    <x v="292"/>
    <x v="1148"/>
    <n v="1145.4927532232887"/>
    <n v="744.57028959513764"/>
    <n v="400.92246362815104"/>
    <s v="Victor Knight"/>
    <s v="Rockville"/>
    <x v="0"/>
    <x v="0"/>
    <x v="0"/>
  </r>
  <r>
    <s v="STGR639008"/>
    <x v="1"/>
    <x v="1"/>
    <x v="96"/>
    <n v="63.9"/>
    <x v="292"/>
    <x v="1149"/>
    <n v="531.90200466529859"/>
    <n v="345.73630303244408"/>
    <n v="186.16570163285451"/>
    <s v="Louis Dean MD"/>
    <s v="Alexandria"/>
    <x v="2"/>
    <x v="1"/>
    <x v="0"/>
  </r>
  <r>
    <s v="STGR639006"/>
    <x v="1"/>
    <x v="1"/>
    <x v="95"/>
    <n v="63.9"/>
    <x v="292"/>
    <x v="1150"/>
    <n v="439.27999008450729"/>
    <n v="285.53199355492973"/>
    <n v="153.74799652957756"/>
    <s v="Erika Monroe"/>
    <s v="Falls Church"/>
    <x v="5"/>
    <x v="1"/>
    <x v="0"/>
  </r>
  <r>
    <s v="STGR747006"/>
    <x v="1"/>
    <x v="1"/>
    <x v="103"/>
    <n v="74.7"/>
    <x v="293"/>
    <x v="1151"/>
    <n v="4187.0074152138886"/>
    <n v="2721.5548198890278"/>
    <n v="1465.4525953248608"/>
    <s v="Manuel Nguyen"/>
    <s v="Baltimore"/>
    <x v="1"/>
    <x v="0"/>
    <x v="0"/>
  </r>
  <r>
    <s v="STGR747008"/>
    <x v="1"/>
    <x v="1"/>
    <x v="72"/>
    <n v="74.7"/>
    <x v="293"/>
    <x v="1152"/>
    <n v="3478.0394346365742"/>
    <n v="2260.7256325137732"/>
    <n v="1217.313802122801"/>
    <s v="Gerald Perry"/>
    <s v="Fairfax"/>
    <x v="3"/>
    <x v="1"/>
    <x v="0"/>
  </r>
  <r>
    <s v="STGR747005"/>
    <x v="1"/>
    <x v="1"/>
    <x v="67"/>
    <n v="74.7"/>
    <x v="293"/>
    <x v="1153"/>
    <n v="3431.0840137523737"/>
    <n v="2230.2046089390428"/>
    <n v="1200.8794048133309"/>
    <s v="Ronald Collins"/>
    <s v="Washington"/>
    <x v="4"/>
    <x v="2"/>
    <x v="0"/>
  </r>
  <r>
    <s v="STGR747009"/>
    <x v="1"/>
    <x v="1"/>
    <x v="3"/>
    <n v="74.7"/>
    <x v="293"/>
    <x v="1154"/>
    <n v="2865.6249157855045"/>
    <n v="1862.656195260578"/>
    <n v="1002.9687205249265"/>
    <s v="Keith Gray"/>
    <s v="Gaithersburg"/>
    <x v="0"/>
    <x v="0"/>
    <x v="0"/>
  </r>
  <r>
    <s v="STGR747011"/>
    <x v="1"/>
    <x v="1"/>
    <x v="27"/>
    <n v="74.7"/>
    <x v="293"/>
    <x v="1155"/>
    <n v="2074.148145264297"/>
    <n v="1348.196294421793"/>
    <n v="725.95185084250397"/>
    <s v="Gabrielle Nicholson"/>
    <s v="Falls Church"/>
    <x v="5"/>
    <x v="1"/>
    <x v="0"/>
  </r>
  <r>
    <s v="STGR747010"/>
    <x v="1"/>
    <x v="1"/>
    <x v="107"/>
    <n v="74.7"/>
    <x v="293"/>
    <x v="1156"/>
    <n v="2023.0588614073836"/>
    <n v="1314.9882599147993"/>
    <n v="708.07060149258427"/>
    <s v="John Brown"/>
    <s v="Washington"/>
    <x v="4"/>
    <x v="2"/>
    <x v="0"/>
  </r>
  <r>
    <s v="STGR747004"/>
    <x v="1"/>
    <x v="1"/>
    <x v="64"/>
    <n v="74.7"/>
    <x v="293"/>
    <x v="1157"/>
    <n v="1867.7209385441849"/>
    <n v="1214.0186100537203"/>
    <n v="653.70232849046465"/>
    <s v="Nathaniel King"/>
    <s v="Rockville"/>
    <x v="0"/>
    <x v="0"/>
    <x v="0"/>
  </r>
  <r>
    <s v="STGR747014"/>
    <x v="1"/>
    <x v="1"/>
    <x v="83"/>
    <n v="74.7"/>
    <x v="294"/>
    <x v="1158"/>
    <n v="1900.4785841817175"/>
    <n v="1235.3110797181164"/>
    <n v="665.16750446360106"/>
    <s v="Todd Wells"/>
    <s v="Silver Spring"/>
    <x v="0"/>
    <x v="0"/>
    <x v="0"/>
  </r>
  <r>
    <s v="STGR747015"/>
    <x v="1"/>
    <x v="1"/>
    <x v="80"/>
    <n v="74.7"/>
    <x v="294"/>
    <x v="1159"/>
    <n v="1386.8183530297301"/>
    <n v="901.43192946932459"/>
    <n v="485.38642356040555"/>
    <s v="Darrell Townsend"/>
    <s v="Fairfax"/>
    <x v="3"/>
    <x v="1"/>
    <x v="0"/>
  </r>
  <r>
    <s v="STGR747012"/>
    <x v="1"/>
    <x v="1"/>
    <x v="88"/>
    <n v="74.7"/>
    <x v="294"/>
    <x v="1160"/>
    <n v="410.58300503417183"/>
    <n v="266.87895327221167"/>
    <n v="143.70405176196016"/>
    <s v="Nancy Anderson"/>
    <s v="Fairfax"/>
    <x v="3"/>
    <x v="1"/>
    <x v="0"/>
  </r>
  <r>
    <s v="STGR808001"/>
    <x v="1"/>
    <x v="1"/>
    <x v="89"/>
    <n v="80.8"/>
    <x v="294"/>
    <x v="1161"/>
    <n v="377.62759742078265"/>
    <n v="245.45793832350873"/>
    <n v="132.16965909727392"/>
    <s v="Holly Willis"/>
    <s v="Falls Church"/>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B26B5-4A71-4928-AD6F-44D8AC71C00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K3:L14" firstHeaderRow="1" firstDataRow="1" firstDataCol="1"/>
  <pivotFields count="17">
    <pivotField showAll="0"/>
    <pivotField showAll="0"/>
    <pivotField showAll="0">
      <items count="3">
        <item x="1"/>
        <item x="0"/>
        <item t="default"/>
      </items>
    </pivotField>
    <pivotField axis="axisRow" showAll="0" measureFilter="1" sortType="ascending">
      <items count="113">
        <item x="89"/>
        <item x="1"/>
        <item x="4"/>
        <item x="6"/>
        <item x="11"/>
        <item x="94"/>
        <item x="84"/>
        <item x="18"/>
        <item x="23"/>
        <item x="24"/>
        <item x="30"/>
        <item x="35"/>
        <item x="106"/>
        <item x="97"/>
        <item x="40"/>
        <item x="43"/>
        <item x="45"/>
        <item x="51"/>
        <item x="54"/>
        <item x="108"/>
        <item x="91"/>
        <item x="56"/>
        <item x="60"/>
        <item x="64"/>
        <item x="67"/>
        <item x="70"/>
        <item x="71"/>
        <item x="102"/>
        <item x="73"/>
        <item x="79"/>
        <item x="81"/>
        <item x="98"/>
        <item x="0"/>
        <item x="5"/>
        <item x="10"/>
        <item x="12"/>
        <item x="15"/>
        <item x="103"/>
        <item x="19"/>
        <item x="21"/>
        <item x="25"/>
        <item x="28"/>
        <item x="33"/>
        <item x="36"/>
        <item x="93"/>
        <item x="37"/>
        <item x="42"/>
        <item x="47"/>
        <item x="49"/>
        <item x="53"/>
        <item x="55"/>
        <item x="105"/>
        <item x="58"/>
        <item x="61"/>
        <item x="63"/>
        <item x="65"/>
        <item x="69"/>
        <item x="101"/>
        <item x="85"/>
        <item x="72"/>
        <item x="77"/>
        <item x="82"/>
        <item x="86"/>
        <item x="2"/>
        <item x="3"/>
        <item x="7"/>
        <item x="13"/>
        <item x="109"/>
        <item x="107"/>
        <item x="17"/>
        <item x="20"/>
        <item x="27"/>
        <item x="31"/>
        <item x="32"/>
        <item x="99"/>
        <item x="95"/>
        <item x="39"/>
        <item x="44"/>
        <item x="46"/>
        <item x="50"/>
        <item x="52"/>
        <item x="111"/>
        <item x="88"/>
        <item x="57"/>
        <item x="59"/>
        <item x="62"/>
        <item x="66"/>
        <item x="68"/>
        <item x="104"/>
        <item x="110"/>
        <item x="75"/>
        <item x="78"/>
        <item x="83"/>
        <item x="9"/>
        <item x="14"/>
        <item x="92"/>
        <item x="87"/>
        <item x="16"/>
        <item x="22"/>
        <item x="26"/>
        <item x="29"/>
        <item x="34"/>
        <item x="96"/>
        <item x="90"/>
        <item x="38"/>
        <item x="41"/>
        <item x="48"/>
        <item x="100"/>
        <item x="74"/>
        <item x="76"/>
        <item x="80"/>
        <item x="8"/>
        <item t="default"/>
      </items>
      <autoSortScope>
        <pivotArea dataOnly="0" outline="0" fieldPosition="0">
          <references count="1">
            <reference field="4294967294" count="1" selected="0">
              <x v="0"/>
            </reference>
          </references>
        </pivotArea>
      </autoSortScope>
    </pivotField>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dataField="1" numFmtId="4" showAll="0" maxSubtotal="1">
      <items count="1163">
        <item x="847"/>
        <item x="859"/>
        <item x="998"/>
        <item x="1073"/>
        <item x="679"/>
        <item x="612"/>
        <item x="798"/>
        <item x="1089"/>
        <item x="338"/>
        <item x="453"/>
        <item x="1142"/>
        <item x="678"/>
        <item x="820"/>
        <item x="350"/>
        <item x="1049"/>
        <item x="379"/>
        <item x="1161"/>
        <item x="191"/>
        <item x="1102"/>
        <item x="508"/>
        <item x="749"/>
        <item x="107"/>
        <item x="1028"/>
        <item x="1160"/>
        <item x="789"/>
        <item x="203"/>
        <item x="1016"/>
        <item x="389"/>
        <item x="457"/>
        <item x="693"/>
        <item x="997"/>
        <item x="581"/>
        <item x="490"/>
        <item x="1111"/>
        <item x="195"/>
        <item x="589"/>
        <item x="1117"/>
        <item x="1124"/>
        <item x="1096"/>
        <item x="1150"/>
        <item x="647"/>
        <item x="580"/>
        <item x="573"/>
        <item x="1116"/>
        <item x="597"/>
        <item x="841"/>
        <item x="257"/>
        <item x="378"/>
        <item x="683"/>
        <item x="40"/>
        <item x="1072"/>
        <item x="1118"/>
        <item x="273"/>
        <item x="826"/>
        <item x="559"/>
        <item x="403"/>
        <item x="1149"/>
        <item x="637"/>
        <item x="739"/>
        <item x="697"/>
        <item x="194"/>
        <item x="1068"/>
        <item x="844"/>
        <item x="904"/>
        <item x="699"/>
        <item x="788"/>
        <item x="1027"/>
        <item x="1133"/>
        <item x="117"/>
        <item x="1034"/>
        <item x="83"/>
        <item x="533"/>
        <item x="215"/>
        <item x="484"/>
        <item x="1005"/>
        <item x="832"/>
        <item x="368"/>
        <item x="481"/>
        <item x="731"/>
        <item x="239"/>
        <item x="23"/>
        <item x="439"/>
        <item x="650"/>
        <item x="1059"/>
        <item x="70"/>
        <item x="887"/>
        <item x="297"/>
        <item x="452"/>
        <item x="411"/>
        <item x="724"/>
        <item x="287"/>
        <item x="304"/>
        <item x="918"/>
        <item x="795"/>
        <item x="873"/>
        <item x="786"/>
        <item x="199"/>
        <item x="593"/>
        <item x="1058"/>
        <item x="825"/>
        <item x="14"/>
        <item x="588"/>
        <item x="538"/>
        <item x="691"/>
        <item x="1141"/>
        <item x="925"/>
        <item x="988"/>
        <item x="105"/>
        <item x="896"/>
        <item x="651"/>
        <item x="67"/>
        <item x="106"/>
        <item x="617"/>
        <item x="587"/>
        <item x="436"/>
        <item x="838"/>
        <item x="236"/>
        <item x="1082"/>
        <item x="15"/>
        <item x="266"/>
        <item x="792"/>
        <item x="663"/>
        <item x="116"/>
        <item x="636"/>
        <item x="173"/>
        <item x="858"/>
        <item x="677"/>
        <item x="872"/>
        <item x="1045"/>
        <item x="895"/>
        <item x="221"/>
        <item x="303"/>
        <item x="48"/>
        <item x="82"/>
        <item x="13"/>
        <item x="296"/>
        <item x="829"/>
        <item x="602"/>
        <item x="1110"/>
        <item x="537"/>
        <item x="783"/>
        <item x="343"/>
        <item x="797"/>
        <item x="1101"/>
        <item x="586"/>
        <item x="553"/>
        <item x="853"/>
        <item x="1026"/>
        <item x="917"/>
        <item x="27"/>
        <item x="377"/>
        <item x="555"/>
        <item x="835"/>
        <item x="74"/>
        <item x="140"/>
        <item x="503"/>
        <item x="659"/>
        <item x="109"/>
        <item x="592"/>
        <item x="886"/>
        <item x="1043"/>
        <item x="727"/>
        <item x="655"/>
        <item x="690"/>
        <item x="1148"/>
        <item x="79"/>
        <item x="276"/>
        <item x="1004"/>
        <item x="147"/>
        <item x="1093"/>
        <item x="2"/>
        <item x="211"/>
        <item x="478"/>
        <item x="373"/>
        <item x="92"/>
        <item x="1081"/>
        <item x="864"/>
        <item x="850"/>
        <item x="791"/>
        <item x="801"/>
        <item x="1015"/>
        <item x="47"/>
        <item x="75"/>
        <item x="757"/>
        <item x="319"/>
        <item x="929"/>
        <item x="513"/>
        <item x="945"/>
        <item x="269"/>
        <item x="1063"/>
        <item x="1140"/>
        <item x="807"/>
        <item x="325"/>
        <item x="646"/>
        <item x="103"/>
        <item x="710"/>
        <item x="218"/>
        <item x="272"/>
        <item x="207"/>
        <item x="176"/>
        <item x="561"/>
        <item x="487"/>
        <item x="1044"/>
        <item x="518"/>
        <item x="863"/>
        <item x="104"/>
        <item x="128"/>
        <item x="885"/>
        <item x="1159"/>
        <item x="214"/>
        <item x="627"/>
        <item x="318"/>
        <item x="760"/>
        <item x="460"/>
        <item x="362"/>
        <item x="577"/>
        <item x="735"/>
        <item x="61"/>
        <item x="780"/>
        <item x="160"/>
        <item x="388"/>
        <item x="44"/>
        <item x="523"/>
        <item x="871"/>
        <item x="1139"/>
        <item x="738"/>
        <item x="164"/>
        <item x="101"/>
        <item x="430"/>
        <item x="1057"/>
        <item x="572"/>
        <item x="456"/>
        <item x="870"/>
        <item x="126"/>
        <item x="240"/>
        <item x="1062"/>
        <item x="919"/>
        <item x="69"/>
        <item x="26"/>
        <item x="667"/>
        <item x="100"/>
        <item x="823"/>
        <item x="158"/>
        <item x="816"/>
        <item x="1025"/>
        <item x="1014"/>
        <item x="641"/>
        <item x="616"/>
        <item x="326"/>
        <item x="202"/>
        <item x="528"/>
        <item x="91"/>
        <item x="695"/>
        <item x="466"/>
        <item x="138"/>
        <item x="68"/>
        <item x="642"/>
        <item x="219"/>
        <item x="978"/>
        <item x="772"/>
        <item x="1100"/>
        <item x="653"/>
        <item x="1033"/>
        <item x="125"/>
        <item x="1095"/>
        <item x="102"/>
        <item x="161"/>
        <item x="977"/>
        <item x="90"/>
        <item x="342"/>
        <item x="634"/>
        <item x="459"/>
        <item x="759"/>
        <item x="756"/>
        <item x="11"/>
        <item x="227"/>
        <item x="442"/>
        <item x="987"/>
        <item x="557"/>
        <item x="654"/>
        <item x="474"/>
        <item x="121"/>
        <item x="321"/>
        <item x="834"/>
        <item x="831"/>
        <item x="753"/>
        <item x="119"/>
        <item x="152"/>
        <item x="426"/>
        <item x="796"/>
        <item x="767"/>
        <item x="947"/>
        <item x="729"/>
        <item x="445"/>
        <item x="182"/>
        <item x="136"/>
        <item x="1002"/>
        <item x="115"/>
        <item x="709"/>
        <item x="230"/>
        <item x="139"/>
        <item x="745"/>
        <item x="144"/>
        <item x="1003"/>
        <item x="146"/>
        <item x="12"/>
        <item x="822"/>
        <item x="455"/>
        <item x="1099"/>
        <item x="348"/>
        <item x="22"/>
        <item x="933"/>
        <item x="341"/>
        <item x="54"/>
        <item x="986"/>
        <item x="956"/>
        <item x="846"/>
        <item x="676"/>
        <item x="635"/>
        <item x="265"/>
        <item x="184"/>
        <item x="856"/>
        <item x="372"/>
        <item x="633"/>
        <item x="66"/>
        <item x="167"/>
        <item x="429"/>
        <item x="524"/>
        <item x="469"/>
        <item x="1157"/>
        <item x="30"/>
        <item x="512"/>
        <item x="675"/>
        <item x="328"/>
        <item x="163"/>
        <item x="271"/>
        <item x="894"/>
        <item x="888"/>
        <item x="1115"/>
        <item x="333"/>
        <item x="31"/>
        <item x="1"/>
        <item x="1158"/>
        <item x="256"/>
        <item x="1109"/>
        <item x="611"/>
        <item x="120"/>
        <item x="309"/>
        <item x="1042"/>
        <item x="787"/>
        <item x="777"/>
        <item x="1048"/>
        <item x="235"/>
        <item x="748"/>
        <item x="145"/>
        <item x="1125"/>
        <item x="603"/>
        <item x="99"/>
        <item x="135"/>
        <item x="19"/>
        <item x="1108"/>
        <item x="649"/>
        <item x="493"/>
        <item x="932"/>
        <item x="111"/>
        <item x="365"/>
        <item x="674"/>
        <item x="687"/>
        <item x="1156"/>
        <item x="913"/>
        <item x="367"/>
        <item x="881"/>
        <item x="1092"/>
        <item x="36"/>
        <item x="78"/>
        <item x="1155"/>
        <item x="708"/>
        <item x="349"/>
        <item x="458"/>
        <item x="893"/>
        <item x="422"/>
        <item x="644"/>
        <item x="391"/>
        <item x="689"/>
        <item x="1146"/>
        <item x="1056"/>
        <item x="1132"/>
        <item x="170"/>
        <item x="55"/>
        <item x="971"/>
        <item x="622"/>
        <item x="861"/>
        <item x="268"/>
        <item x="568"/>
        <item x="704"/>
        <item x="752"/>
        <item x="924"/>
        <item x="248"/>
        <item x="828"/>
        <item x="198"/>
        <item x="730"/>
        <item x="35"/>
        <item x="900"/>
        <item x="1088"/>
        <item x="733"/>
        <item x="124"/>
        <item x="827"/>
        <item x="21"/>
        <item x="1047"/>
        <item x="804"/>
        <item x="869"/>
        <item x="880"/>
        <item x="794"/>
        <item x="682"/>
        <item x="532"/>
        <item x="1087"/>
        <item x="632"/>
        <item x="818"/>
        <item x="421"/>
        <item x="486"/>
        <item x="601"/>
        <item x="178"/>
        <item x="1114"/>
        <item x="965"/>
        <item x="172"/>
        <item x="1106"/>
        <item x="169"/>
        <item x="511"/>
        <item x="728"/>
        <item x="996"/>
        <item x="58"/>
        <item x="964"/>
        <item x="558"/>
        <item x="1080"/>
        <item x="361"/>
        <item x="1138"/>
        <item x="366"/>
        <item x="131"/>
        <item x="782"/>
        <item x="292"/>
        <item x="938"/>
        <item x="1013"/>
        <item x="234"/>
        <item x="955"/>
        <item x="1147"/>
        <item x="162"/>
        <item x="112"/>
        <item x="970"/>
        <item x="39"/>
        <item x="98"/>
        <item x="631"/>
        <item x="966"/>
        <item x="1107"/>
        <item x="800"/>
        <item x="821"/>
        <item x="502"/>
        <item x="392"/>
        <item x="944"/>
        <item x="1131"/>
        <item x="1067"/>
        <item x="1091"/>
        <item x="175"/>
        <item x="594"/>
        <item x="517"/>
        <item x="805"/>
        <item x="1012"/>
        <item x="855"/>
        <item x="914"/>
        <item x="645"/>
        <item x="1011"/>
        <item x="995"/>
        <item x="10"/>
        <item x="8"/>
        <item x="205"/>
        <item x="848"/>
        <item x="51"/>
        <item x="652"/>
        <item x="425"/>
        <item x="751"/>
        <item x="113"/>
        <item x="915"/>
        <item x="852"/>
        <item x="193"/>
        <item x="810"/>
        <item x="536"/>
        <item x="571"/>
        <item x="657"/>
        <item x="817"/>
        <item x="284"/>
        <item x="123"/>
        <item x="1137"/>
        <item x="889"/>
        <item x="703"/>
        <item x="1145"/>
        <item x="626"/>
        <item x="189"/>
        <item x="34"/>
        <item x="1144"/>
        <item x="585"/>
        <item x="179"/>
        <item x="435"/>
        <item x="480"/>
        <item x="662"/>
        <item x="658"/>
        <item x="60"/>
        <item x="407"/>
        <item x="127"/>
        <item x="417"/>
        <item x="569"/>
        <item x="912"/>
        <item x="498"/>
        <item x="1094"/>
        <item x="1086"/>
        <item x="279"/>
        <item x="254"/>
        <item x="166"/>
        <item x="830"/>
        <item x="813"/>
        <item x="1126"/>
        <item x="96"/>
        <item x="762"/>
        <item x="46"/>
        <item x="892"/>
        <item x="686"/>
        <item x="1098"/>
        <item x="707"/>
        <item x="630"/>
        <item x="477"/>
        <item x="50"/>
        <item x="1032"/>
        <item x="137"/>
        <item x="515"/>
        <item x="620"/>
        <item x="1154"/>
        <item x="715"/>
        <item x="522"/>
        <item x="43"/>
        <item x="836"/>
        <item x="969"/>
        <item x="857"/>
        <item x="148"/>
        <item x="1129"/>
        <item x="963"/>
        <item x="868"/>
        <item x="383"/>
        <item x="576"/>
        <item x="89"/>
        <item x="295"/>
        <item x="666"/>
        <item x="567"/>
        <item x="1130"/>
        <item x="33"/>
        <item x="1105"/>
        <item x="1055"/>
        <item x="420"/>
        <item x="402"/>
        <item x="837"/>
        <item x="224"/>
        <item x="1078"/>
        <item x="946"/>
        <item x="879"/>
        <item x="985"/>
        <item x="85"/>
        <item x="931"/>
        <item x="845"/>
        <item x="599"/>
        <item x="1123"/>
        <item x="285"/>
        <item x="9"/>
        <item x="665"/>
        <item x="180"/>
        <item x="596"/>
        <item x="1046"/>
        <item x="526"/>
        <item x="151"/>
        <item x="64"/>
        <item x="220"/>
        <item x="1128"/>
        <item x="842"/>
        <item x="607"/>
        <item x="1024"/>
        <item x="878"/>
        <item x="84"/>
        <item x="779"/>
        <item x="600"/>
        <item x="337"/>
        <item x="150"/>
        <item x="771"/>
        <item x="18"/>
        <item x="206"/>
        <item x="302"/>
        <item x="97"/>
        <item x="812"/>
        <item x="57"/>
        <item x="774"/>
        <item x="975"/>
        <item x="527"/>
        <item x="974"/>
        <item x="1077"/>
        <item x="923"/>
        <item x="1040"/>
        <item x="489"/>
        <item x="547"/>
        <item x="232"/>
        <item x="1030"/>
        <item x="849"/>
        <item x="883"/>
        <item x="698"/>
        <item x="359"/>
        <item x="550"/>
        <item x="994"/>
        <item x="907"/>
        <item x="29"/>
        <item x="1031"/>
        <item x="785"/>
        <item x="943"/>
        <item x="245"/>
        <item x="405"/>
        <item x="763"/>
        <item x="485"/>
        <item x="902"/>
        <item x="552"/>
        <item x="1104"/>
        <item x="410"/>
        <item x="525"/>
        <item x="73"/>
        <item x="81"/>
        <item x="809"/>
        <item x="1041"/>
        <item x="433"/>
        <item x="744"/>
        <item x="815"/>
        <item x="1023"/>
        <item x="898"/>
        <item x="157"/>
        <item x="122"/>
        <item x="114"/>
        <item x="984"/>
        <item x="713"/>
        <item x="541"/>
        <item x="255"/>
        <item x="1153"/>
        <item x="670"/>
        <item x="153"/>
        <item x="317"/>
        <item x="406"/>
        <item x="424"/>
        <item x="916"/>
        <item x="784"/>
        <item x="360"/>
        <item x="615"/>
        <item x="1152"/>
        <item x="17"/>
        <item x="962"/>
        <item x="289"/>
        <item x="183"/>
        <item x="793"/>
        <item x="671"/>
        <item x="976"/>
        <item x="656"/>
        <item x="983"/>
        <item x="877"/>
        <item x="937"/>
        <item x="1079"/>
        <item x="320"/>
        <item x="1084"/>
        <item x="803"/>
        <item x="1009"/>
        <item x="982"/>
        <item x="575"/>
        <item x="418"/>
        <item x="1135"/>
        <item x="129"/>
        <item x="811"/>
        <item x="1136"/>
        <item x="1071"/>
        <item x="743"/>
        <item x="685"/>
        <item x="926"/>
        <item x="672"/>
        <item x="799"/>
        <item x="621"/>
        <item x="267"/>
        <item x="229"/>
        <item x="501"/>
        <item x="521"/>
        <item x="860"/>
        <item x="714"/>
        <item x="773"/>
        <item x="449"/>
        <item x="159"/>
        <item x="1103"/>
        <item x="118"/>
        <item x="263"/>
        <item x="516"/>
        <item x="906"/>
        <item x="1001"/>
        <item x="7"/>
        <item x="884"/>
        <item x="734"/>
        <item x="712"/>
        <item x="95"/>
        <item x="497"/>
        <item x="1075"/>
        <item x="87"/>
        <item x="134"/>
        <item x="1070"/>
        <item x="77"/>
        <item x="746"/>
        <item x="840"/>
        <item x="3"/>
        <item x="720"/>
        <item x="802"/>
        <item x="251"/>
        <item x="149"/>
        <item x="579"/>
        <item x="1021"/>
        <item x="935"/>
        <item x="396"/>
        <item x="862"/>
        <item x="1127"/>
        <item x="233"/>
        <item x="238"/>
        <item x="591"/>
        <item x="930"/>
        <item x="168"/>
        <item x="1085"/>
        <item x="347"/>
        <item x="186"/>
        <item x="332"/>
        <item x="911"/>
        <item x="551"/>
        <item x="706"/>
        <item x="535"/>
        <item x="681"/>
        <item x="814"/>
        <item x="737"/>
        <item x="544"/>
        <item x="473"/>
        <item x="432"/>
        <item x="1007"/>
        <item x="808"/>
        <item x="59"/>
        <item x="719"/>
        <item x="867"/>
        <item x="262"/>
        <item x="1074"/>
        <item x="957"/>
        <item x="806"/>
        <item x="71"/>
        <item x="165"/>
        <item x="1143"/>
        <item x="578"/>
        <item x="570"/>
        <item x="1010"/>
        <item x="606"/>
        <item x="142"/>
        <item x="110"/>
        <item x="936"/>
        <item x="941"/>
        <item x="356"/>
        <item x="722"/>
        <item x="93"/>
        <item x="903"/>
        <item x="143"/>
        <item x="1113"/>
        <item x="628"/>
        <item x="790"/>
        <item x="1069"/>
        <item x="549"/>
        <item x="942"/>
        <item x="260"/>
        <item x="973"/>
        <item x="286"/>
        <item x="42"/>
        <item x="660"/>
        <item x="770"/>
        <item x="582"/>
        <item x="53"/>
        <item x="38"/>
        <item x="1008"/>
        <item x="1054"/>
        <item x="0"/>
        <item x="624"/>
        <item x="4"/>
        <item x="1151"/>
        <item x="854"/>
        <item x="981"/>
        <item x="839"/>
        <item x="423"/>
        <item x="876"/>
        <item x="910"/>
        <item x="247"/>
        <item x="397"/>
        <item x="500"/>
        <item x="755"/>
        <item x="781"/>
        <item x="899"/>
        <item x="1134"/>
        <item x="764"/>
        <item x="181"/>
        <item x="1076"/>
        <item x="824"/>
        <item x="6"/>
        <item x="638"/>
        <item x="819"/>
        <item x="934"/>
        <item x="259"/>
        <item x="385"/>
        <item x="920"/>
        <item x="1090"/>
        <item x="619"/>
        <item x="554"/>
        <item x="505"/>
        <item x="661"/>
        <item x="1112"/>
        <item x="1052"/>
        <item x="833"/>
        <item x="37"/>
        <item x="88"/>
        <item x="1065"/>
        <item x="1121"/>
        <item x="546"/>
        <item x="851"/>
        <item x="291"/>
        <item x="993"/>
        <item x="766"/>
        <item x="223"/>
        <item x="283"/>
        <item x="992"/>
        <item x="669"/>
        <item x="843"/>
        <item x="133"/>
        <item x="130"/>
        <item x="155"/>
        <item x="1006"/>
        <item x="953"/>
        <item x="1039"/>
        <item x="609"/>
        <item x="288"/>
        <item x="294"/>
        <item x="1119"/>
        <item x="928"/>
        <item x="450"/>
        <item x="32"/>
        <item x="132"/>
        <item x="382"/>
        <item x="968"/>
        <item x="210"/>
        <item x="177"/>
        <item x="16"/>
        <item x="1122"/>
        <item x="448"/>
        <item x="346"/>
        <item x="673"/>
        <item x="643"/>
        <item x="197"/>
        <item x="509"/>
        <item x="1120"/>
        <item x="584"/>
        <item x="1066"/>
        <item x="156"/>
        <item x="614"/>
        <item x="94"/>
        <item x="1097"/>
        <item x="702"/>
        <item x="891"/>
        <item x="901"/>
        <item x="45"/>
        <item x="86"/>
        <item x="680"/>
        <item x="1053"/>
        <item x="1036"/>
        <item x="922"/>
        <item x="754"/>
        <item x="747"/>
        <item x="717"/>
        <item x="1083"/>
        <item x="24"/>
        <item x="25"/>
        <item x="694"/>
        <item x="192"/>
        <item x="187"/>
        <item x="141"/>
        <item x="244"/>
        <item x="718"/>
        <item x="866"/>
        <item x="108"/>
        <item x="972"/>
        <item x="250"/>
        <item x="750"/>
        <item x="212"/>
        <item x="960"/>
        <item x="174"/>
        <item x="357"/>
        <item x="437"/>
        <item x="451"/>
        <item x="958"/>
        <item x="28"/>
        <item x="921"/>
        <item x="1060"/>
        <item x="510"/>
        <item x="467"/>
        <item x="542"/>
        <item x="171"/>
        <item x="154"/>
        <item x="20"/>
        <item x="237"/>
        <item x="1022"/>
        <item x="927"/>
        <item x="726"/>
        <item x="476"/>
        <item x="1061"/>
        <item x="623"/>
        <item x="1051"/>
        <item x="231"/>
        <item x="1029"/>
        <item x="331"/>
        <item x="352"/>
        <item x="625"/>
        <item x="882"/>
        <item x="243"/>
        <item x="56"/>
        <item x="776"/>
        <item x="583"/>
        <item x="465"/>
        <item x="605"/>
        <item x="909"/>
        <item x="1000"/>
        <item x="967"/>
        <item x="468"/>
        <item x="399"/>
        <item x="65"/>
        <item x="390"/>
        <item x="308"/>
        <item x="1050"/>
        <item x="610"/>
        <item x="961"/>
        <item x="648"/>
        <item x="543"/>
        <item x="874"/>
        <item x="358"/>
        <item x="595"/>
        <item x="989"/>
        <item x="1038"/>
        <item x="416"/>
        <item x="5"/>
        <item x="213"/>
        <item x="293"/>
        <item x="897"/>
        <item x="52"/>
        <item x="765"/>
        <item x="778"/>
        <item x="49"/>
        <item x="62"/>
        <item x="701"/>
        <item x="72"/>
        <item x="314"/>
        <item x="865"/>
        <item x="76"/>
        <item x="226"/>
        <item x="980"/>
        <item x="565"/>
        <item x="716"/>
        <item x="1017"/>
        <item x="604"/>
        <item x="875"/>
        <item x="768"/>
        <item x="590"/>
        <item x="208"/>
        <item x="222"/>
        <item x="364"/>
        <item x="959"/>
        <item x="351"/>
        <item x="761"/>
        <item x="940"/>
        <item x="1020"/>
        <item x="1037"/>
        <item x="598"/>
        <item x="684"/>
        <item x="298"/>
        <item x="629"/>
        <item x="447"/>
        <item x="939"/>
        <item x="905"/>
        <item x="242"/>
        <item x="668"/>
        <item x="340"/>
        <item x="563"/>
        <item x="723"/>
        <item x="688"/>
        <item x="742"/>
        <item x="496"/>
        <item x="696"/>
        <item x="80"/>
        <item x="316"/>
        <item x="63"/>
        <item x="190"/>
        <item x="999"/>
        <item x="890"/>
        <item x="908"/>
        <item x="608"/>
        <item x="41"/>
        <item x="1064"/>
        <item x="201"/>
        <item x="282"/>
        <item x="640"/>
        <item x="380"/>
        <item x="395"/>
        <item x="253"/>
        <item x="241"/>
        <item x="354"/>
        <item x="258"/>
        <item x="387"/>
        <item x="740"/>
        <item x="300"/>
        <item x="539"/>
        <item x="705"/>
        <item x="427"/>
        <item x="246"/>
        <item x="196"/>
        <item x="574"/>
        <item x="1035"/>
        <item x="200"/>
        <item x="188"/>
        <item x="329"/>
        <item x="534"/>
        <item x="249"/>
        <item x="1019"/>
        <item x="312"/>
        <item x="204"/>
        <item x="217"/>
        <item x="566"/>
        <item x="369"/>
        <item x="363"/>
        <item x="952"/>
        <item x="216"/>
        <item x="414"/>
        <item x="700"/>
        <item x="520"/>
        <item x="979"/>
        <item x="1018"/>
        <item x="775"/>
        <item x="639"/>
        <item x="725"/>
        <item x="264"/>
        <item x="664"/>
        <item x="618"/>
        <item x="613"/>
        <item x="185"/>
        <item x="228"/>
        <item x="336"/>
        <item x="488"/>
        <item x="736"/>
        <item x="692"/>
        <item x="711"/>
        <item x="990"/>
        <item x="463"/>
        <item x="540"/>
        <item x="209"/>
        <item x="324"/>
        <item x="398"/>
        <item x="374"/>
        <item x="438"/>
        <item x="758"/>
        <item x="225"/>
        <item x="428"/>
        <item x="548"/>
        <item x="252"/>
        <item x="261"/>
        <item x="954"/>
        <item x="741"/>
        <item x="721"/>
        <item x="732"/>
        <item x="345"/>
        <item x="769"/>
        <item x="991"/>
        <item x="494"/>
        <item x="491"/>
        <item x="327"/>
        <item x="545"/>
        <item x="562"/>
        <item x="413"/>
        <item x="507"/>
        <item x="514"/>
        <item x="560"/>
        <item x="472"/>
        <item x="556"/>
        <item x="381"/>
        <item x="949"/>
        <item x="529"/>
        <item x="415"/>
        <item x="301"/>
        <item x="479"/>
        <item x="483"/>
        <item x="531"/>
        <item x="310"/>
        <item x="475"/>
        <item x="446"/>
        <item x="431"/>
        <item x="530"/>
        <item x="280"/>
        <item x="441"/>
        <item x="564"/>
        <item x="504"/>
        <item x="270"/>
        <item x="499"/>
        <item x="519"/>
        <item x="322"/>
        <item x="444"/>
        <item x="307"/>
        <item x="311"/>
        <item x="506"/>
        <item x="355"/>
        <item x="408"/>
        <item x="482"/>
        <item x="495"/>
        <item x="400"/>
        <item x="371"/>
        <item x="492"/>
        <item x="948"/>
        <item x="412"/>
        <item x="281"/>
        <item x="401"/>
        <item x="274"/>
        <item x="464"/>
        <item x="275"/>
        <item x="278"/>
        <item x="330"/>
        <item x="353"/>
        <item x="335"/>
        <item x="334"/>
        <item x="394"/>
        <item x="386"/>
        <item x="950"/>
        <item x="299"/>
        <item x="375"/>
        <item x="313"/>
        <item x="339"/>
        <item x="376"/>
        <item x="323"/>
        <item x="443"/>
        <item x="393"/>
        <item x="454"/>
        <item x="419"/>
        <item x="951"/>
        <item x="305"/>
        <item x="277"/>
        <item x="404"/>
        <item x="440"/>
        <item x="470"/>
        <item x="434"/>
        <item x="462"/>
        <item x="315"/>
        <item x="471"/>
        <item x="290"/>
        <item x="370"/>
        <item x="409"/>
        <item x="344"/>
        <item x="384"/>
        <item x="461"/>
        <item x="306"/>
        <item t="max"/>
      </items>
    </pivotField>
    <pivotField numFmtId="8" showAll="0"/>
    <pivotField numFmtId="8" showAll="0"/>
    <pivotField numFmtId="8"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11">
    <i>
      <x v="68"/>
    </i>
    <i>
      <x v="111"/>
    </i>
    <i>
      <x v="79"/>
    </i>
    <i>
      <x v="97"/>
    </i>
    <i>
      <x v="103"/>
    </i>
    <i>
      <x v="60"/>
    </i>
    <i>
      <x v="105"/>
    </i>
    <i>
      <x v="31"/>
    </i>
    <i>
      <x v="50"/>
    </i>
    <i>
      <x v="49"/>
    </i>
    <i t="grand">
      <x/>
    </i>
  </rowItems>
  <colItems count="1">
    <i/>
  </colItems>
  <dataFields count="1">
    <dataField name="Sum of SQFT_SOLD" fld="6" baseField="3" baseItem="0" numFmtId="4"/>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55343-5A32-45A6-9082-FB07D8BFF21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C35" firstHeaderRow="0" firstDataRow="1"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dataField="1" numFmtId="4" showAll="0"/>
    <pivotField dataField="1" numFmtId="8" showAll="0"/>
    <pivotField numFmtId="8" showAll="0"/>
    <pivotField numFmtId="8"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Fields count="1">
    <field x="16"/>
  </rowFields>
  <rowItems count="2">
    <i>
      <x v="6"/>
    </i>
    <i t="grand">
      <x/>
    </i>
  </rowItems>
  <colFields count="1">
    <field x="-2"/>
  </colFields>
  <colItems count="2">
    <i>
      <x/>
    </i>
    <i i="1">
      <x v="1"/>
    </i>
  </colItems>
  <dataFields count="2">
    <dataField name="Sum of SALES_TOTAL" fld="7" baseField="0" baseItem="0" numFmtId="8"/>
    <dataField name="Sum of SQFT_SOLD" fld="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DDF75-19E2-48BB-8D33-8CFAEB605B7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dataField="1" numFmtId="4" showAll="0"/>
    <pivotField numFmtId="8" showAll="0"/>
    <pivotField numFmtId="8" showAll="0"/>
    <pivotField numFmtId="8" showAll="0"/>
    <pivotField showAll="0"/>
    <pivotField showAll="0"/>
    <pivotField showAll="0"/>
    <pivotField axis="axisRow" showAll="0">
      <items count="4">
        <item x="2"/>
        <item x="0"/>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3"/>
  </rowFields>
  <rowItems count="4">
    <i>
      <x/>
    </i>
    <i>
      <x v="1"/>
    </i>
    <i>
      <x v="2"/>
    </i>
    <i t="grand">
      <x/>
    </i>
  </rowItems>
  <colItems count="1">
    <i/>
  </colItems>
  <dataFields count="1">
    <dataField name="Sum of SQFT_SOLD" fld="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682B3-3299-46D3-98D9-00398EACC373}"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25:B28" firstHeaderRow="1" firstDataRow="1" firstDataCol="1"/>
  <pivotFields count="17">
    <pivotField showAll="0"/>
    <pivotField showAll="0"/>
    <pivotField axis="axisRow" showAll="0">
      <items count="3">
        <item x="1"/>
        <item x="0"/>
        <item t="default"/>
      </items>
    </pivotField>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umFmtId="4" showAll="0"/>
    <pivotField dataField="1" numFmtId="8" showAll="0"/>
    <pivotField numFmtId="8" showAll="0"/>
    <pivotField numFmtId="8"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2"/>
  </rowFields>
  <rowItems count="3">
    <i>
      <x/>
    </i>
    <i>
      <x v="1"/>
    </i>
    <i t="grand">
      <x/>
    </i>
  </rowItems>
  <colItems count="1">
    <i/>
  </colItems>
  <dataFields count="1">
    <dataField name="Sum of SALES_TOTAL" fld="7"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415BB9-F6BD-456F-B953-0A12683C858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F27:I41" firstHeaderRow="1" firstDataRow="2"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umFmtId="4" showAll="0"/>
    <pivotField dataField="1" numFmtId="8" showAll="0"/>
    <pivotField numFmtId="8" showAll="0"/>
    <pivotField numFmtId="8" showAll="0"/>
    <pivotField showAll="0"/>
    <pivotField showAll="0"/>
    <pivotField showAll="0"/>
    <pivotField showAll="0"/>
    <pivotField axis="axisCol" showAll="0">
      <items count="3">
        <item x="1"/>
        <item x="0"/>
        <item t="default"/>
      </items>
    </pivotField>
    <pivotField showAll="0" defaultSubtotal="0"/>
    <pivotField axis="axisRow" showAll="0" defaultSubtotal="0">
      <items count="14">
        <item h="1" x="0"/>
        <item x="1"/>
        <item x="2"/>
        <item x="3"/>
        <item x="4"/>
        <item x="5"/>
        <item x="6"/>
        <item x="7"/>
        <item x="8"/>
        <item x="9"/>
        <item x="10"/>
        <item x="11"/>
        <item x="12"/>
        <item h="1" x="13"/>
      </items>
    </pivotField>
  </pivotFields>
  <rowFields count="1">
    <field x="16"/>
  </rowFields>
  <rowItems count="13">
    <i>
      <x v="1"/>
    </i>
    <i>
      <x v="2"/>
    </i>
    <i>
      <x v="3"/>
    </i>
    <i>
      <x v="4"/>
    </i>
    <i>
      <x v="5"/>
    </i>
    <i>
      <x v="6"/>
    </i>
    <i>
      <x v="7"/>
    </i>
    <i>
      <x v="8"/>
    </i>
    <i>
      <x v="9"/>
    </i>
    <i>
      <x v="10"/>
    </i>
    <i>
      <x v="11"/>
    </i>
    <i>
      <x v="12"/>
    </i>
    <i t="grand">
      <x/>
    </i>
  </rowItems>
  <colFields count="1">
    <field x="14"/>
  </colFields>
  <colItems count="3">
    <i>
      <x/>
    </i>
    <i>
      <x v="1"/>
    </i>
    <i t="grand">
      <x/>
    </i>
  </colItems>
  <dataFields count="1">
    <dataField name="Sum of SALES_TOTAL" fld="7" baseField="14" baseItem="0" numFmtId="8"/>
  </dataFields>
  <chartFormats count="4">
    <chartFormat chart="35" format="0" series="1">
      <pivotArea type="data" outline="0" fieldPosition="0">
        <references count="2">
          <reference field="4294967294" count="1" selected="0">
            <x v="0"/>
          </reference>
          <reference field="14" count="1" selected="0">
            <x v="0"/>
          </reference>
        </references>
      </pivotArea>
    </chartFormat>
    <chartFormat chart="35" format="1" series="1">
      <pivotArea type="data" outline="0" fieldPosition="0">
        <references count="2">
          <reference field="4294967294" count="1" selected="0">
            <x v="0"/>
          </reference>
          <reference field="14" count="1" selected="0">
            <x v="1"/>
          </reference>
        </references>
      </pivotArea>
    </chartFormat>
    <chartFormat chart="36" format="2" series="1">
      <pivotArea type="data" outline="0" fieldPosition="0">
        <references count="2">
          <reference field="4294967294" count="1" selected="0">
            <x v="0"/>
          </reference>
          <reference field="14" count="1" selected="0">
            <x v="0"/>
          </reference>
        </references>
      </pivotArea>
    </chartFormat>
    <chartFormat chart="36"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DE4AD5-96FF-4215-82F1-68AF1ED220C8}"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12:G16" firstHeaderRow="1" firstDataRow="1"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umFmtId="4" showAll="0"/>
    <pivotField dataField="1" numFmtId="8" showAll="0"/>
    <pivotField numFmtId="8" showAll="0"/>
    <pivotField numFmtId="8" showAll="0"/>
    <pivotField showAll="0"/>
    <pivotField showAll="0"/>
    <pivotField showAll="0"/>
    <pivotField axis="axisRow" showAll="0">
      <items count="4">
        <item x="2"/>
        <item x="0"/>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3"/>
  </rowFields>
  <rowItems count="4">
    <i>
      <x/>
    </i>
    <i>
      <x v="1"/>
    </i>
    <i>
      <x v="2"/>
    </i>
    <i t="grand">
      <x/>
    </i>
  </rowItems>
  <colItems count="1">
    <i/>
  </colItems>
  <dataFields count="1">
    <dataField name="Sum of SALES_TOTAL" fld="7"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E5E576-0F8D-4CD8-BF36-B2D58E13E64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F3:G8" firstHeaderRow="1" firstDataRow="1" firstDataCol="1"/>
  <pivotFields count="17">
    <pivotField showAll="0"/>
    <pivotField axis="axisRow" showAll="0">
      <items count="5">
        <item x="0"/>
        <item x="2"/>
        <item x="1"/>
        <item x="3"/>
        <item t="default"/>
      </items>
    </pivotField>
    <pivotField showAll="0">
      <items count="3">
        <item x="1"/>
        <item x="0"/>
        <item t="default"/>
      </items>
    </pivotField>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dataField="1" numFmtId="4" showAll="0"/>
    <pivotField numFmtId="8" showAll="0"/>
    <pivotField numFmtId="8" showAll="0"/>
    <pivotField numFmtId="8"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
  </rowFields>
  <rowItems count="5">
    <i>
      <x/>
    </i>
    <i>
      <x v="1"/>
    </i>
    <i>
      <x v="2"/>
    </i>
    <i>
      <x v="3"/>
    </i>
    <i t="grand">
      <x/>
    </i>
  </rowItems>
  <colItems count="1">
    <i/>
  </colItems>
  <dataFields count="1">
    <dataField name="Sum of SQFT_SOLD" fld="6" baseField="1" baseItem="0" numFmtId="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1D5EB8-CB20-4824-80B4-EA610272A34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9:G23" firstHeaderRow="1" firstDataRow="1"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umFmtId="4" showAll="0"/>
    <pivotField numFmtId="8" showAll="0"/>
    <pivotField numFmtId="8" showAll="0"/>
    <pivotField numFmtId="8" showAll="0"/>
    <pivotField dataField="1" showAll="0"/>
    <pivotField showAll="0"/>
    <pivotField showAll="0"/>
    <pivotField axis="axisRow" showAll="0">
      <items count="4">
        <item x="2"/>
        <item x="0"/>
        <item x="1"/>
        <item t="default"/>
      </items>
    </pivotField>
    <pivotField showAll="0"/>
    <pivotField showAll="0" defaultSubtotal="0"/>
    <pivotField showAll="0" defaultSubtotal="0">
      <items count="14">
        <item h="1" x="0"/>
        <item h="1" x="1"/>
        <item h="1" x="2"/>
        <item h="1" x="3"/>
        <item h="1" x="4"/>
        <item h="1" x="5"/>
        <item x="6"/>
        <item h="1" x="7"/>
        <item h="1" x="8"/>
        <item h="1" x="9"/>
        <item h="1" x="10"/>
        <item h="1" x="11"/>
        <item h="1" x="12"/>
        <item h="1" x="13"/>
      </items>
    </pivotField>
  </pivotFields>
  <rowFields count="1">
    <field x="13"/>
  </rowFields>
  <rowItems count="4">
    <i>
      <x/>
    </i>
    <i>
      <x v="1"/>
    </i>
    <i>
      <x v="2"/>
    </i>
    <i t="grand">
      <x/>
    </i>
  </rowItems>
  <colItems count="1">
    <i/>
  </colItems>
  <dataFields count="1">
    <dataField name="Count of CUSTOM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185D9F-6C12-420D-AD61-C10B6686981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2:B20" firstHeaderRow="1" firstDataRow="1" firstDataCol="1"/>
  <pivotFields count="17">
    <pivotField showAll="0"/>
    <pivotField showAll="0"/>
    <pivotField showAll="0"/>
    <pivotField showAll="0"/>
    <pivotField numFmtId="164" showAll="0"/>
    <pivotField numFmtId="165" showAll="0">
      <items count="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umFmtId="4" showAll="0"/>
    <pivotField numFmtId="8" showAll="0"/>
    <pivotField numFmtId="8" showAll="0"/>
    <pivotField numFmtId="8" showAll="0"/>
    <pivotField showAll="0"/>
    <pivotField showAll="0"/>
    <pivotField axis="axisRow" dataField="1" showAll="0">
      <items count="8">
        <item x="2"/>
        <item x="6"/>
        <item x="1"/>
        <item x="4"/>
        <item x="3"/>
        <item x="5"/>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2"/>
  </rowFields>
  <rowItems count="8">
    <i>
      <x/>
    </i>
    <i>
      <x v="1"/>
    </i>
    <i>
      <x v="2"/>
    </i>
    <i>
      <x v="3"/>
    </i>
    <i>
      <x v="4"/>
    </i>
    <i>
      <x v="5"/>
    </i>
    <i>
      <x v="6"/>
    </i>
    <i t="grand">
      <x/>
    </i>
  </rowItems>
  <colItems count="1">
    <i/>
  </colItems>
  <dataFields count="1">
    <dataField name="Count of COUNTY_NAME"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ELL_DATE" xr10:uid="{06BCF479-AFC7-41A4-9E6E-C6DD300025F7}" sourceName="Months (SELL_DATE)">
  <pivotTables>
    <pivotTable tabId="5" name="PivotTable13"/>
    <pivotTable tabId="5" name="PivotTable1"/>
    <pivotTable tabId="5" name="PivotTable2"/>
    <pivotTable tabId="5" name="PivotTable3"/>
    <pivotTable tabId="5" name="PivotTable4"/>
    <pivotTable tabId="5" name="PivotTable5"/>
    <pivotTable tabId="5" name="PivotTable6"/>
    <pivotTable tabId="5" name="PivotTable14"/>
  </pivotTables>
  <data>
    <tabular pivotCacheId="267604498">
      <items count="14">
        <i x="1"/>
        <i x="2"/>
        <i x="3"/>
        <i x="4"/>
        <i x="5"/>
        <i x="6" s="1"/>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ELL_DATE)" xr10:uid="{1BF0E97D-788A-45BB-8642-B87079C432D6}" cache="Slicer_Months__SELL_DATE" caption="Months (SELL_DATE)" columnCount="6" showCaption="0" style="Slicer Style 1" rowHeight="37490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A7970B-A2E0-428E-BABD-F6EF3E25FF6A}" name="Table1" displayName="Table1" ref="A1:P1048576" totalsRowShown="0">
  <autoFilter ref="A1:P1048576" xr:uid="{2CA7970B-A2E0-428E-BABD-F6EF3E25FF6A}"/>
  <tableColumns count="16">
    <tableColumn id="1" xr3:uid="{30432F81-F001-430A-9F38-3EAC73610DB6}" name="MATERIAL_ID"/>
    <tableColumn id="2" xr3:uid="{1F04C602-2AE8-40A5-9901-6AF719FD48EA}" name="MATERIAL_NAME"/>
    <tableColumn id="3" xr3:uid="{747F5431-28B6-4D95-9766-7597B0796A44}" name="MATERIAL_TYPE"/>
    <tableColumn id="4" xr3:uid="{A7F1F351-5119-42FD-96D7-B5B8E28EAE3B}" name="MATERIAL_COLOR"/>
    <tableColumn id="5" xr3:uid="{1F9FB884-3B39-493B-A3D9-389D5F80C027}" name="PRICE_SQFT" dataDxfId="6"/>
    <tableColumn id="6" xr3:uid="{21FFBE23-DD34-4715-94B2-47E7B96B736D}" name="SELL_DATE" dataDxfId="5"/>
    <tableColumn id="7" xr3:uid="{31B0CACB-E79F-462F-B88B-28A353BCC271}" name="SQFT_SOLD" dataDxfId="4"/>
    <tableColumn id="8" xr3:uid="{40364FDB-27CE-40F3-BC51-88BBC044151D}" name="SALES_TOTAL" dataDxfId="3"/>
    <tableColumn id="9" xr3:uid="{D2D18DD4-EFE2-4B43-AD35-D0ECFDC9F94D}" name="EXPENSES" dataDxfId="2"/>
    <tableColumn id="10" xr3:uid="{5990D4E0-98E3-4BFA-AE0C-09B54642978F}" name="PROFIT" dataDxfId="1"/>
    <tableColumn id="11" xr3:uid="{99283B12-5276-4AE4-BB4A-0027E160BC43}" name="CUSTOMER"/>
    <tableColumn id="12" xr3:uid="{FA427E40-879C-47DA-9311-187A67226371}" name="CITY_NAME"/>
    <tableColumn id="13" xr3:uid="{2CC8B4A6-02C9-4FF8-B37C-235C3528A1CD}" name="COUNTY_NAME"/>
    <tableColumn id="14" xr3:uid="{3ED54BC5-23F6-477B-8E22-0AC05334E848}" name="STATE"/>
    <tableColumn id="17" xr3:uid="{452C1A9D-4459-4006-9537-8E076DA41F79}" name="MONTH" dataDxfId="0"/>
    <tableColumn id="15" xr3:uid="{2684840C-0C16-4463-A9A4-AAE635A80CEC}" name="TYP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80"/>
  <sheetViews>
    <sheetView workbookViewId="0">
      <selection activeCell="A2" sqref="A2"/>
    </sheetView>
  </sheetViews>
  <sheetFormatPr defaultRowHeight="14.4" x14ac:dyDescent="0.3"/>
  <cols>
    <col min="1" max="3" width="15.6640625" customWidth="1"/>
    <col min="4" max="4" width="16.6640625" customWidth="1"/>
    <col min="5" max="5" width="15.6640625" customWidth="1"/>
    <col min="6" max="6" width="18.109375" style="11" bestFit="1" customWidth="1"/>
    <col min="7" max="16" width="15.6640625" customWidth="1"/>
  </cols>
  <sheetData>
    <row r="1" spans="1:16" x14ac:dyDescent="0.3">
      <c r="A1" s="1" t="s">
        <v>0</v>
      </c>
      <c r="B1" s="1" t="s">
        <v>1</v>
      </c>
      <c r="C1" s="1" t="s">
        <v>2</v>
      </c>
      <c r="D1" s="1" t="s">
        <v>3</v>
      </c>
      <c r="E1" s="1" t="s">
        <v>4</v>
      </c>
      <c r="F1" s="10" t="s">
        <v>5</v>
      </c>
      <c r="G1" s="1" t="s">
        <v>6</v>
      </c>
      <c r="H1" s="1" t="s">
        <v>7</v>
      </c>
      <c r="I1" s="1" t="s">
        <v>8</v>
      </c>
      <c r="J1" s="1" t="s">
        <v>9</v>
      </c>
      <c r="K1" s="1" t="s">
        <v>10</v>
      </c>
      <c r="L1" s="1" t="s">
        <v>11</v>
      </c>
      <c r="M1" s="1" t="s">
        <v>12</v>
      </c>
      <c r="N1" s="1" t="s">
        <v>13</v>
      </c>
      <c r="O1" s="1" t="s">
        <v>14</v>
      </c>
      <c r="P1" s="1" t="s">
        <v>15</v>
      </c>
    </row>
    <row r="2" spans="1:16" x14ac:dyDescent="0.3">
      <c r="A2" t="s">
        <v>16</v>
      </c>
      <c r="B2" t="s">
        <v>128</v>
      </c>
      <c r="C2" t="s">
        <v>132</v>
      </c>
      <c r="D2" t="s">
        <v>134</v>
      </c>
      <c r="E2">
        <v>71</v>
      </c>
      <c r="F2" s="11">
        <v>45293</v>
      </c>
      <c r="G2">
        <v>56.009349868584607</v>
      </c>
      <c r="H2">
        <v>3976.663840669507</v>
      </c>
      <c r="I2">
        <v>2584.8314964351798</v>
      </c>
      <c r="J2">
        <v>1391.8323442343269</v>
      </c>
      <c r="K2" t="s">
        <v>246</v>
      </c>
      <c r="L2" t="s">
        <v>1274</v>
      </c>
      <c r="M2" t="s">
        <v>1284</v>
      </c>
      <c r="N2" t="s">
        <v>1287</v>
      </c>
      <c r="O2" t="s">
        <v>1290</v>
      </c>
      <c r="P2" t="s">
        <v>1292</v>
      </c>
    </row>
    <row r="3" spans="1:16" x14ac:dyDescent="0.3">
      <c r="A3" t="s">
        <v>17</v>
      </c>
      <c r="B3" t="s">
        <v>129</v>
      </c>
      <c r="C3" t="s">
        <v>133</v>
      </c>
      <c r="D3" t="s">
        <v>135</v>
      </c>
      <c r="E3">
        <v>53.9</v>
      </c>
      <c r="F3" s="11">
        <v>45293</v>
      </c>
      <c r="G3">
        <v>25.403991348042329</v>
      </c>
      <c r="H3">
        <v>1369.2751336594811</v>
      </c>
      <c r="I3">
        <v>890.0288368786629</v>
      </c>
      <c r="J3">
        <v>479.2462967808184</v>
      </c>
      <c r="K3" t="s">
        <v>247</v>
      </c>
      <c r="L3" t="s">
        <v>1274</v>
      </c>
      <c r="M3" t="s">
        <v>1284</v>
      </c>
      <c r="N3" t="s">
        <v>1287</v>
      </c>
      <c r="O3" t="s">
        <v>1290</v>
      </c>
      <c r="P3" t="s">
        <v>1292</v>
      </c>
    </row>
    <row r="4" spans="1:16" x14ac:dyDescent="0.3">
      <c r="A4" t="s">
        <v>18</v>
      </c>
      <c r="B4" t="s">
        <v>130</v>
      </c>
      <c r="C4" t="s">
        <v>132</v>
      </c>
      <c r="D4" t="s">
        <v>136</v>
      </c>
      <c r="E4">
        <v>50</v>
      </c>
      <c r="F4" s="11">
        <v>45293</v>
      </c>
      <c r="G4">
        <v>15.605584846284669</v>
      </c>
      <c r="H4">
        <v>780.27924231423356</v>
      </c>
      <c r="I4">
        <v>507.18150750425178</v>
      </c>
      <c r="J4">
        <v>273.09773480998172</v>
      </c>
      <c r="K4" t="s">
        <v>248</v>
      </c>
      <c r="L4" t="s">
        <v>1274</v>
      </c>
      <c r="M4" t="s">
        <v>1284</v>
      </c>
      <c r="N4" t="s">
        <v>1287</v>
      </c>
      <c r="O4" t="s">
        <v>1290</v>
      </c>
      <c r="P4" t="s">
        <v>1292</v>
      </c>
    </row>
    <row r="5" spans="1:16" x14ac:dyDescent="0.3">
      <c r="A5" t="s">
        <v>19</v>
      </c>
      <c r="B5" t="s">
        <v>129</v>
      </c>
      <c r="C5" t="s">
        <v>133</v>
      </c>
      <c r="D5" t="s">
        <v>137</v>
      </c>
      <c r="E5">
        <v>74.7</v>
      </c>
      <c r="F5" s="11">
        <v>45294</v>
      </c>
      <c r="G5">
        <v>50.761687958627007</v>
      </c>
      <c r="H5">
        <v>3791.8980905094381</v>
      </c>
      <c r="I5">
        <v>2464.7337588311352</v>
      </c>
      <c r="J5">
        <v>1327.1643316783029</v>
      </c>
      <c r="K5" t="s">
        <v>249</v>
      </c>
      <c r="L5" t="s">
        <v>1275</v>
      </c>
      <c r="M5" t="s">
        <v>1285</v>
      </c>
      <c r="N5" t="s">
        <v>1287</v>
      </c>
      <c r="O5" t="s">
        <v>1290</v>
      </c>
      <c r="P5" t="s">
        <v>1292</v>
      </c>
    </row>
    <row r="6" spans="1:16" x14ac:dyDescent="0.3">
      <c r="A6" t="s">
        <v>20</v>
      </c>
      <c r="B6" t="s">
        <v>129</v>
      </c>
      <c r="C6" t="s">
        <v>133</v>
      </c>
      <c r="D6" t="s">
        <v>138</v>
      </c>
      <c r="E6">
        <v>63.9</v>
      </c>
      <c r="F6" s="11">
        <v>45294</v>
      </c>
      <c r="G6">
        <v>56.04948150397562</v>
      </c>
      <c r="H6">
        <v>3581.5618681040419</v>
      </c>
      <c r="I6">
        <v>2328.015214267627</v>
      </c>
      <c r="J6">
        <v>1253.546653836414</v>
      </c>
      <c r="K6" t="s">
        <v>250</v>
      </c>
      <c r="L6" t="s">
        <v>1276</v>
      </c>
      <c r="M6" t="s">
        <v>1276</v>
      </c>
      <c r="N6" t="s">
        <v>1288</v>
      </c>
      <c r="O6" t="s">
        <v>1290</v>
      </c>
      <c r="P6" t="s">
        <v>1292</v>
      </c>
    </row>
    <row r="7" spans="1:16" x14ac:dyDescent="0.3">
      <c r="A7" t="s">
        <v>21</v>
      </c>
      <c r="B7" t="s">
        <v>130</v>
      </c>
      <c r="C7" t="s">
        <v>132</v>
      </c>
      <c r="D7" t="s">
        <v>139</v>
      </c>
      <c r="E7">
        <v>50</v>
      </c>
      <c r="F7" s="11">
        <v>45294</v>
      </c>
      <c r="G7">
        <v>70.104417849072718</v>
      </c>
      <c r="H7">
        <v>3505.2208924536362</v>
      </c>
      <c r="I7">
        <v>2278.393580094863</v>
      </c>
      <c r="J7">
        <v>1226.8273123587719</v>
      </c>
      <c r="K7" t="s">
        <v>251</v>
      </c>
      <c r="L7" t="s">
        <v>1277</v>
      </c>
      <c r="M7" t="s">
        <v>1277</v>
      </c>
      <c r="N7" t="s">
        <v>1288</v>
      </c>
      <c r="O7" t="s">
        <v>1290</v>
      </c>
      <c r="P7" t="s">
        <v>1292</v>
      </c>
    </row>
    <row r="8" spans="1:16" x14ac:dyDescent="0.3">
      <c r="A8" t="s">
        <v>22</v>
      </c>
      <c r="B8" t="s">
        <v>128</v>
      </c>
      <c r="C8" t="s">
        <v>132</v>
      </c>
      <c r="D8" t="s">
        <v>140</v>
      </c>
      <c r="E8">
        <v>60</v>
      </c>
      <c r="F8" s="11">
        <v>45295</v>
      </c>
      <c r="G8">
        <v>57.83260192684962</v>
      </c>
      <c r="H8">
        <v>3469.9561156109771</v>
      </c>
      <c r="I8">
        <v>2255.4714751471352</v>
      </c>
      <c r="J8">
        <v>1214.484640463842</v>
      </c>
      <c r="K8" t="s">
        <v>252</v>
      </c>
      <c r="L8" t="s">
        <v>1274</v>
      </c>
      <c r="M8" t="s">
        <v>1284</v>
      </c>
      <c r="N8" t="s">
        <v>1287</v>
      </c>
      <c r="O8" t="s">
        <v>1290</v>
      </c>
      <c r="P8" t="s">
        <v>1292</v>
      </c>
    </row>
    <row r="9" spans="1:16" x14ac:dyDescent="0.3">
      <c r="A9" t="s">
        <v>23</v>
      </c>
      <c r="B9" t="s">
        <v>131</v>
      </c>
      <c r="C9" t="s">
        <v>132</v>
      </c>
      <c r="D9" t="s">
        <v>141</v>
      </c>
      <c r="E9">
        <v>60</v>
      </c>
      <c r="F9" s="11">
        <v>45295</v>
      </c>
      <c r="G9">
        <v>49.761211181553861</v>
      </c>
      <c r="H9">
        <v>2985.672670893231</v>
      </c>
      <c r="I9">
        <v>1940.687236080601</v>
      </c>
      <c r="J9">
        <v>1044.985434812631</v>
      </c>
      <c r="K9" t="s">
        <v>253</v>
      </c>
      <c r="L9" t="s">
        <v>1276</v>
      </c>
      <c r="M9" t="s">
        <v>1276</v>
      </c>
      <c r="N9" t="s">
        <v>1288</v>
      </c>
      <c r="O9" t="s">
        <v>1290</v>
      </c>
      <c r="P9" t="s">
        <v>1292</v>
      </c>
    </row>
    <row r="10" spans="1:16" x14ac:dyDescent="0.3">
      <c r="A10" t="s">
        <v>24</v>
      </c>
      <c r="B10" t="s">
        <v>129</v>
      </c>
      <c r="C10" t="s">
        <v>133</v>
      </c>
      <c r="D10" t="s">
        <v>142</v>
      </c>
      <c r="E10">
        <v>80.8</v>
      </c>
      <c r="F10" s="11">
        <v>45295</v>
      </c>
      <c r="G10">
        <v>34.794564504355492</v>
      </c>
      <c r="H10">
        <v>2811.400811951924</v>
      </c>
      <c r="I10">
        <v>1827.4105277687499</v>
      </c>
      <c r="J10">
        <v>983.99028418317312</v>
      </c>
      <c r="K10" t="s">
        <v>254</v>
      </c>
      <c r="L10" t="s">
        <v>1278</v>
      </c>
      <c r="M10" t="s">
        <v>1286</v>
      </c>
      <c r="N10" t="s">
        <v>1289</v>
      </c>
      <c r="O10" t="s">
        <v>1290</v>
      </c>
      <c r="P10" t="s">
        <v>1292</v>
      </c>
    </row>
    <row r="11" spans="1:16" x14ac:dyDescent="0.3">
      <c r="A11" t="s">
        <v>25</v>
      </c>
      <c r="B11" t="s">
        <v>130</v>
      </c>
      <c r="C11" t="s">
        <v>132</v>
      </c>
      <c r="D11" t="s">
        <v>143</v>
      </c>
      <c r="E11">
        <v>60</v>
      </c>
      <c r="F11" s="11">
        <v>45295</v>
      </c>
      <c r="G11">
        <v>40.942442860130193</v>
      </c>
      <c r="H11">
        <v>2456.546571607812</v>
      </c>
      <c r="I11">
        <v>1596.755271545077</v>
      </c>
      <c r="J11">
        <v>859.79130006273408</v>
      </c>
      <c r="K11" t="s">
        <v>255</v>
      </c>
      <c r="L11" t="s">
        <v>1279</v>
      </c>
      <c r="M11" t="s">
        <v>1279</v>
      </c>
      <c r="N11" t="s">
        <v>1288</v>
      </c>
      <c r="O11" t="s">
        <v>1290</v>
      </c>
      <c r="P11" t="s">
        <v>1292</v>
      </c>
    </row>
    <row r="12" spans="1:16" x14ac:dyDescent="0.3">
      <c r="A12" t="s">
        <v>26</v>
      </c>
      <c r="B12" t="s">
        <v>129</v>
      </c>
      <c r="C12" t="s">
        <v>133</v>
      </c>
      <c r="D12" t="s">
        <v>144</v>
      </c>
      <c r="E12">
        <v>63.9</v>
      </c>
      <c r="F12" s="11">
        <v>45295</v>
      </c>
      <c r="G12">
        <v>34.703813374606767</v>
      </c>
      <c r="H12">
        <v>2217.5736746373732</v>
      </c>
      <c r="I12">
        <v>1441.422888514292</v>
      </c>
      <c r="J12">
        <v>776.15078612308048</v>
      </c>
      <c r="K12" t="s">
        <v>256</v>
      </c>
      <c r="L12" t="s">
        <v>1274</v>
      </c>
      <c r="M12" t="s">
        <v>1284</v>
      </c>
      <c r="N12" t="s">
        <v>1287</v>
      </c>
      <c r="O12" t="s">
        <v>1290</v>
      </c>
      <c r="P12" t="s">
        <v>1292</v>
      </c>
    </row>
    <row r="13" spans="1:16" x14ac:dyDescent="0.3">
      <c r="A13" t="s">
        <v>27</v>
      </c>
      <c r="B13" t="s">
        <v>129</v>
      </c>
      <c r="C13" t="s">
        <v>133</v>
      </c>
      <c r="D13" t="s">
        <v>145</v>
      </c>
      <c r="E13">
        <v>74.7</v>
      </c>
      <c r="F13" s="11">
        <v>45296</v>
      </c>
      <c r="G13">
        <v>21.92741476680003</v>
      </c>
      <c r="H13">
        <v>1637.9778830799621</v>
      </c>
      <c r="I13">
        <v>1064.6856240019761</v>
      </c>
      <c r="J13">
        <v>573.29225907798673</v>
      </c>
      <c r="K13" t="s">
        <v>257</v>
      </c>
      <c r="L13" t="s">
        <v>1280</v>
      </c>
      <c r="M13" t="s">
        <v>1284</v>
      </c>
      <c r="N13" t="s">
        <v>1287</v>
      </c>
      <c r="O13" t="s">
        <v>1290</v>
      </c>
      <c r="P13" t="s">
        <v>1292</v>
      </c>
    </row>
    <row r="14" spans="1:16" x14ac:dyDescent="0.3">
      <c r="A14" t="s">
        <v>28</v>
      </c>
      <c r="B14" t="s">
        <v>130</v>
      </c>
      <c r="C14" t="s">
        <v>132</v>
      </c>
      <c r="D14" t="s">
        <v>146</v>
      </c>
      <c r="E14">
        <v>60</v>
      </c>
      <c r="F14" s="11">
        <v>45296</v>
      </c>
      <c r="G14">
        <v>23.86614309446804</v>
      </c>
      <c r="H14">
        <v>1431.9685856680819</v>
      </c>
      <c r="I14">
        <v>930.77958068425346</v>
      </c>
      <c r="J14">
        <v>501.18900498382868</v>
      </c>
      <c r="K14" t="s">
        <v>258</v>
      </c>
      <c r="L14" t="s">
        <v>1281</v>
      </c>
      <c r="M14" t="s">
        <v>1284</v>
      </c>
      <c r="N14" t="s">
        <v>1287</v>
      </c>
      <c r="O14" t="s">
        <v>1290</v>
      </c>
      <c r="P14" t="s">
        <v>1292</v>
      </c>
    </row>
    <row r="15" spans="1:16" x14ac:dyDescent="0.3">
      <c r="A15" t="s">
        <v>29</v>
      </c>
      <c r="B15" t="s">
        <v>128</v>
      </c>
      <c r="C15" t="s">
        <v>132</v>
      </c>
      <c r="D15" t="s">
        <v>147</v>
      </c>
      <c r="E15">
        <v>60</v>
      </c>
      <c r="F15" s="11">
        <v>45296</v>
      </c>
      <c r="G15">
        <v>13.303800032141799</v>
      </c>
      <c r="H15">
        <v>798.22800192850787</v>
      </c>
      <c r="I15">
        <v>518.84820125353008</v>
      </c>
      <c r="J15">
        <v>279.37980067497779</v>
      </c>
      <c r="K15" t="s">
        <v>259</v>
      </c>
      <c r="L15" t="s">
        <v>1277</v>
      </c>
      <c r="M15" t="s">
        <v>1277</v>
      </c>
      <c r="N15" t="s">
        <v>1288</v>
      </c>
      <c r="O15" t="s">
        <v>1290</v>
      </c>
      <c r="P15" t="s">
        <v>1292</v>
      </c>
    </row>
    <row r="16" spans="1:16" x14ac:dyDescent="0.3">
      <c r="A16" t="s">
        <v>30</v>
      </c>
      <c r="B16" t="s">
        <v>129</v>
      </c>
      <c r="C16" t="s">
        <v>133</v>
      </c>
      <c r="D16" t="s">
        <v>148</v>
      </c>
      <c r="E16">
        <v>53.9</v>
      </c>
      <c r="F16" s="11">
        <v>45296</v>
      </c>
      <c r="G16">
        <v>11.40355846684065</v>
      </c>
      <c r="H16">
        <v>614.65180136271124</v>
      </c>
      <c r="I16">
        <v>399.52367088576227</v>
      </c>
      <c r="J16">
        <v>215.12813047694891</v>
      </c>
      <c r="K16" t="s">
        <v>260</v>
      </c>
      <c r="L16" t="s">
        <v>1281</v>
      </c>
      <c r="M16" t="s">
        <v>1284</v>
      </c>
      <c r="N16" t="s">
        <v>1287</v>
      </c>
      <c r="O16" t="s">
        <v>1290</v>
      </c>
      <c r="P16" t="s">
        <v>1292</v>
      </c>
    </row>
    <row r="17" spans="1:16" x14ac:dyDescent="0.3">
      <c r="A17" t="s">
        <v>31</v>
      </c>
      <c r="B17" t="s">
        <v>129</v>
      </c>
      <c r="C17" t="s">
        <v>133</v>
      </c>
      <c r="D17" t="s">
        <v>149</v>
      </c>
      <c r="E17">
        <v>97.6</v>
      </c>
      <c r="F17" s="11">
        <v>45297</v>
      </c>
      <c r="G17">
        <v>12.450364800798051</v>
      </c>
      <c r="H17">
        <v>1215.15560455789</v>
      </c>
      <c r="I17">
        <v>789.85114296262827</v>
      </c>
      <c r="J17">
        <v>425.30446159526127</v>
      </c>
      <c r="K17" t="s">
        <v>261</v>
      </c>
      <c r="L17" t="s">
        <v>1278</v>
      </c>
      <c r="M17" t="s">
        <v>1286</v>
      </c>
      <c r="N17" t="s">
        <v>1289</v>
      </c>
      <c r="O17" t="s">
        <v>1290</v>
      </c>
      <c r="P17" t="s">
        <v>1292</v>
      </c>
    </row>
    <row r="18" spans="1:16" x14ac:dyDescent="0.3">
      <c r="A18" t="s">
        <v>32</v>
      </c>
      <c r="B18" t="s">
        <v>130</v>
      </c>
      <c r="C18" t="s">
        <v>132</v>
      </c>
      <c r="D18" t="s">
        <v>150</v>
      </c>
      <c r="E18">
        <v>60</v>
      </c>
      <c r="F18" s="11">
        <v>45299</v>
      </c>
      <c r="G18">
        <v>61.165986445121412</v>
      </c>
      <c r="H18">
        <v>3669.959186707285</v>
      </c>
      <c r="I18">
        <v>2385.473471359735</v>
      </c>
      <c r="J18">
        <v>1284.48571534755</v>
      </c>
      <c r="K18" t="s">
        <v>262</v>
      </c>
      <c r="L18" t="s">
        <v>1276</v>
      </c>
      <c r="M18" t="s">
        <v>1276</v>
      </c>
      <c r="N18" t="s">
        <v>1288</v>
      </c>
      <c r="O18" t="s">
        <v>1290</v>
      </c>
      <c r="P18" t="s">
        <v>1292</v>
      </c>
    </row>
    <row r="19" spans="1:16" x14ac:dyDescent="0.3">
      <c r="A19" t="s">
        <v>33</v>
      </c>
      <c r="B19" t="s">
        <v>128</v>
      </c>
      <c r="C19" t="s">
        <v>132</v>
      </c>
      <c r="D19" t="s">
        <v>151</v>
      </c>
      <c r="E19">
        <v>71</v>
      </c>
      <c r="F19" s="11">
        <v>45299</v>
      </c>
      <c r="G19">
        <v>46.656488535864113</v>
      </c>
      <c r="H19">
        <v>3312.610686046351</v>
      </c>
      <c r="I19">
        <v>2153.196945930129</v>
      </c>
      <c r="J19">
        <v>1159.4137401162229</v>
      </c>
      <c r="K19" t="s">
        <v>263</v>
      </c>
      <c r="L19" t="s">
        <v>1277</v>
      </c>
      <c r="M19" t="s">
        <v>1277</v>
      </c>
      <c r="N19" t="s">
        <v>1288</v>
      </c>
      <c r="O19" t="s">
        <v>1290</v>
      </c>
      <c r="P19" t="s">
        <v>1292</v>
      </c>
    </row>
    <row r="20" spans="1:16" x14ac:dyDescent="0.3">
      <c r="A20" t="s">
        <v>34</v>
      </c>
      <c r="B20" t="s">
        <v>128</v>
      </c>
      <c r="C20" t="s">
        <v>132</v>
      </c>
      <c r="D20" t="s">
        <v>152</v>
      </c>
      <c r="E20">
        <v>60</v>
      </c>
      <c r="F20" s="11">
        <v>45299</v>
      </c>
      <c r="G20">
        <v>42.073359687078593</v>
      </c>
      <c r="H20">
        <v>2524.4015812247148</v>
      </c>
      <c r="I20">
        <v>1640.8610277960649</v>
      </c>
      <c r="J20">
        <v>883.54055342865036</v>
      </c>
      <c r="K20" t="s">
        <v>264</v>
      </c>
      <c r="L20" t="s">
        <v>1279</v>
      </c>
      <c r="M20" t="s">
        <v>1279</v>
      </c>
      <c r="N20" t="s">
        <v>1288</v>
      </c>
      <c r="O20" t="s">
        <v>1290</v>
      </c>
      <c r="P20" t="s">
        <v>1292</v>
      </c>
    </row>
    <row r="21" spans="1:16" x14ac:dyDescent="0.3">
      <c r="A21" t="s">
        <v>35</v>
      </c>
      <c r="B21" t="s">
        <v>129</v>
      </c>
      <c r="C21" t="s">
        <v>133</v>
      </c>
      <c r="D21" t="s">
        <v>153</v>
      </c>
      <c r="E21">
        <v>80.8</v>
      </c>
      <c r="F21" s="11">
        <v>45299</v>
      </c>
      <c r="G21">
        <v>26.607046271366752</v>
      </c>
      <c r="H21">
        <v>2149.849338726433</v>
      </c>
      <c r="I21">
        <v>1397.402070172182</v>
      </c>
      <c r="J21">
        <v>752.44726855425142</v>
      </c>
      <c r="K21" t="s">
        <v>265</v>
      </c>
      <c r="L21" t="s">
        <v>1281</v>
      </c>
      <c r="M21" t="s">
        <v>1284</v>
      </c>
      <c r="N21" t="s">
        <v>1287</v>
      </c>
      <c r="O21" t="s">
        <v>1290</v>
      </c>
      <c r="P21" t="s">
        <v>1292</v>
      </c>
    </row>
    <row r="22" spans="1:16" x14ac:dyDescent="0.3">
      <c r="A22" t="s">
        <v>36</v>
      </c>
      <c r="B22" t="s">
        <v>128</v>
      </c>
      <c r="C22" t="s">
        <v>132</v>
      </c>
      <c r="D22" t="s">
        <v>154</v>
      </c>
      <c r="E22">
        <v>71</v>
      </c>
      <c r="F22" s="11">
        <v>45300</v>
      </c>
      <c r="G22">
        <v>65.098735288977622</v>
      </c>
      <c r="H22">
        <v>4622.0102055174111</v>
      </c>
      <c r="I22">
        <v>3004.3066335863168</v>
      </c>
      <c r="J22">
        <v>1617.7035719310941</v>
      </c>
      <c r="K22" t="s">
        <v>266</v>
      </c>
      <c r="L22" t="s">
        <v>1276</v>
      </c>
      <c r="M22" t="s">
        <v>1276</v>
      </c>
      <c r="N22" t="s">
        <v>1288</v>
      </c>
      <c r="O22" t="s">
        <v>1290</v>
      </c>
      <c r="P22" t="s">
        <v>1292</v>
      </c>
    </row>
    <row r="23" spans="1:16" x14ac:dyDescent="0.3">
      <c r="A23" t="s">
        <v>37</v>
      </c>
      <c r="B23" t="s">
        <v>129</v>
      </c>
      <c r="C23" t="s">
        <v>133</v>
      </c>
      <c r="D23" t="s">
        <v>155</v>
      </c>
      <c r="E23">
        <v>74.7</v>
      </c>
      <c r="F23" s="11">
        <v>45300</v>
      </c>
      <c r="G23">
        <v>29.893312748840181</v>
      </c>
      <c r="H23">
        <v>2233.0304623383622</v>
      </c>
      <c r="I23">
        <v>1451.469800519935</v>
      </c>
      <c r="J23">
        <v>781.56066181842652</v>
      </c>
      <c r="K23" t="s">
        <v>267</v>
      </c>
      <c r="L23" t="s">
        <v>1275</v>
      </c>
      <c r="M23" t="s">
        <v>1285</v>
      </c>
      <c r="N23" t="s">
        <v>1287</v>
      </c>
      <c r="O23" t="s">
        <v>1290</v>
      </c>
      <c r="P23" t="s">
        <v>1292</v>
      </c>
    </row>
    <row r="24" spans="1:16" x14ac:dyDescent="0.3">
      <c r="A24" t="s">
        <v>38</v>
      </c>
      <c r="B24" t="s">
        <v>130</v>
      </c>
      <c r="C24" t="s">
        <v>132</v>
      </c>
      <c r="D24" t="s">
        <v>156</v>
      </c>
      <c r="E24">
        <v>60</v>
      </c>
      <c r="F24" s="11">
        <v>45300</v>
      </c>
      <c r="G24">
        <v>24.12395248221954</v>
      </c>
      <c r="H24">
        <v>1447.437148933172</v>
      </c>
      <c r="I24">
        <v>940.83414680656199</v>
      </c>
      <c r="J24">
        <v>506.60300212661019</v>
      </c>
      <c r="K24" t="s">
        <v>268</v>
      </c>
      <c r="L24" t="s">
        <v>1280</v>
      </c>
      <c r="M24" t="s">
        <v>1284</v>
      </c>
      <c r="N24" t="s">
        <v>1287</v>
      </c>
      <c r="O24" t="s">
        <v>1290</v>
      </c>
      <c r="P24" t="s">
        <v>1292</v>
      </c>
    </row>
    <row r="25" spans="1:16" x14ac:dyDescent="0.3">
      <c r="A25" t="s">
        <v>39</v>
      </c>
      <c r="B25" t="s">
        <v>128</v>
      </c>
      <c r="C25" t="s">
        <v>132</v>
      </c>
      <c r="D25" t="s">
        <v>157</v>
      </c>
      <c r="E25">
        <v>71</v>
      </c>
      <c r="F25" s="11">
        <v>45300</v>
      </c>
      <c r="G25">
        <v>10.127545169484661</v>
      </c>
      <c r="H25">
        <v>719.05570703341061</v>
      </c>
      <c r="I25">
        <v>467.3862095717169</v>
      </c>
      <c r="J25">
        <v>251.66949746169371</v>
      </c>
      <c r="K25" t="s">
        <v>269</v>
      </c>
      <c r="L25" t="s">
        <v>1279</v>
      </c>
      <c r="M25" t="s">
        <v>1279</v>
      </c>
      <c r="N25" t="s">
        <v>1288</v>
      </c>
      <c r="O25" t="s">
        <v>1290</v>
      </c>
      <c r="P25" t="s">
        <v>1292</v>
      </c>
    </row>
    <row r="26" spans="1:16" x14ac:dyDescent="0.3">
      <c r="A26" t="s">
        <v>40</v>
      </c>
      <c r="B26" t="s">
        <v>130</v>
      </c>
      <c r="C26" t="s">
        <v>132</v>
      </c>
      <c r="D26" t="s">
        <v>158</v>
      </c>
      <c r="E26">
        <v>60</v>
      </c>
      <c r="F26" s="11">
        <v>45301</v>
      </c>
      <c r="G26">
        <v>62.782889341184671</v>
      </c>
      <c r="H26">
        <v>3766.97336047108</v>
      </c>
      <c r="I26">
        <v>2448.5326843062021</v>
      </c>
      <c r="J26">
        <v>1318.4406761648779</v>
      </c>
      <c r="K26" t="s">
        <v>270</v>
      </c>
      <c r="L26" t="s">
        <v>1282</v>
      </c>
      <c r="M26" t="s">
        <v>1284</v>
      </c>
      <c r="N26" t="s">
        <v>1287</v>
      </c>
      <c r="O26" t="s">
        <v>1290</v>
      </c>
      <c r="P26" t="s">
        <v>1292</v>
      </c>
    </row>
    <row r="27" spans="1:16" x14ac:dyDescent="0.3">
      <c r="A27" t="s">
        <v>41</v>
      </c>
      <c r="B27" t="s">
        <v>128</v>
      </c>
      <c r="C27" t="s">
        <v>132</v>
      </c>
      <c r="D27" t="s">
        <v>159</v>
      </c>
      <c r="E27">
        <v>50</v>
      </c>
      <c r="F27" s="11">
        <v>45301</v>
      </c>
      <c r="G27">
        <v>62.820418796588882</v>
      </c>
      <c r="H27">
        <v>3141.0209398294442</v>
      </c>
      <c r="I27">
        <v>2041.6636108891389</v>
      </c>
      <c r="J27">
        <v>1099.357328940305</v>
      </c>
      <c r="K27" t="s">
        <v>271</v>
      </c>
      <c r="L27" t="s">
        <v>1277</v>
      </c>
      <c r="M27" t="s">
        <v>1277</v>
      </c>
      <c r="N27" t="s">
        <v>1288</v>
      </c>
      <c r="O27" t="s">
        <v>1290</v>
      </c>
      <c r="P27" t="s">
        <v>1292</v>
      </c>
    </row>
    <row r="28" spans="1:16" x14ac:dyDescent="0.3">
      <c r="A28" t="s">
        <v>42</v>
      </c>
      <c r="B28" t="s">
        <v>130</v>
      </c>
      <c r="C28" t="s">
        <v>132</v>
      </c>
      <c r="D28" t="s">
        <v>160</v>
      </c>
      <c r="E28">
        <v>60</v>
      </c>
      <c r="F28" s="11">
        <v>45301</v>
      </c>
      <c r="G28">
        <v>19.7602237604507</v>
      </c>
      <c r="H28">
        <v>1185.613425627042</v>
      </c>
      <c r="I28">
        <v>770.6487266575773</v>
      </c>
      <c r="J28">
        <v>414.96469896946468</v>
      </c>
      <c r="K28" t="s">
        <v>272</v>
      </c>
      <c r="L28" t="s">
        <v>1282</v>
      </c>
      <c r="M28" t="s">
        <v>1284</v>
      </c>
      <c r="N28" t="s">
        <v>1287</v>
      </c>
      <c r="O28" t="s">
        <v>1290</v>
      </c>
      <c r="P28" t="s">
        <v>1292</v>
      </c>
    </row>
    <row r="29" spans="1:16" x14ac:dyDescent="0.3">
      <c r="A29" t="s">
        <v>43</v>
      </c>
      <c r="B29" t="s">
        <v>129</v>
      </c>
      <c r="C29" t="s">
        <v>133</v>
      </c>
      <c r="D29" t="s">
        <v>161</v>
      </c>
      <c r="E29">
        <v>74.7</v>
      </c>
      <c r="F29" s="11">
        <v>45301</v>
      </c>
      <c r="G29">
        <v>14.417422554891161</v>
      </c>
      <c r="H29">
        <v>1076.98146485037</v>
      </c>
      <c r="I29">
        <v>700.03795215274033</v>
      </c>
      <c r="J29">
        <v>376.94351269762939</v>
      </c>
      <c r="K29" t="s">
        <v>273</v>
      </c>
      <c r="L29" t="s">
        <v>1283</v>
      </c>
      <c r="M29" t="s">
        <v>1283</v>
      </c>
      <c r="N29" t="s">
        <v>1288</v>
      </c>
      <c r="O29" t="s">
        <v>1290</v>
      </c>
      <c r="P29" t="s">
        <v>1292</v>
      </c>
    </row>
    <row r="30" spans="1:16" x14ac:dyDescent="0.3">
      <c r="A30" t="s">
        <v>44</v>
      </c>
      <c r="B30" t="s">
        <v>128</v>
      </c>
      <c r="C30" t="s">
        <v>132</v>
      </c>
      <c r="D30" t="s">
        <v>162</v>
      </c>
      <c r="E30">
        <v>71</v>
      </c>
      <c r="F30" s="11">
        <v>45302</v>
      </c>
      <c r="G30">
        <v>64.23527260102675</v>
      </c>
      <c r="H30">
        <v>4560.7043546728992</v>
      </c>
      <c r="I30">
        <v>2964.4578305373848</v>
      </c>
      <c r="J30">
        <v>1596.2465241355139</v>
      </c>
      <c r="K30" t="s">
        <v>274</v>
      </c>
      <c r="L30" t="s">
        <v>1280</v>
      </c>
      <c r="M30" t="s">
        <v>1284</v>
      </c>
      <c r="N30" t="s">
        <v>1287</v>
      </c>
      <c r="O30" t="s">
        <v>1290</v>
      </c>
      <c r="P30" t="s">
        <v>1292</v>
      </c>
    </row>
    <row r="31" spans="1:16" x14ac:dyDescent="0.3">
      <c r="A31" t="s">
        <v>45</v>
      </c>
      <c r="B31" t="s">
        <v>129</v>
      </c>
      <c r="C31" t="s">
        <v>133</v>
      </c>
      <c r="D31" t="s">
        <v>163</v>
      </c>
      <c r="E31">
        <v>57.6</v>
      </c>
      <c r="F31" s="11">
        <v>45302</v>
      </c>
      <c r="G31">
        <v>43.918385439654067</v>
      </c>
      <c r="H31">
        <v>2529.6990013240738</v>
      </c>
      <c r="I31">
        <v>1644.3043508606479</v>
      </c>
      <c r="J31">
        <v>885.39465046342593</v>
      </c>
      <c r="K31" t="s">
        <v>275</v>
      </c>
      <c r="L31" t="s">
        <v>1283</v>
      </c>
      <c r="M31" t="s">
        <v>1283</v>
      </c>
      <c r="N31" t="s">
        <v>1288</v>
      </c>
      <c r="O31" t="s">
        <v>1290</v>
      </c>
      <c r="P31" t="s">
        <v>1292</v>
      </c>
    </row>
    <row r="32" spans="1:16" x14ac:dyDescent="0.3">
      <c r="A32" t="s">
        <v>46</v>
      </c>
      <c r="B32" t="s">
        <v>130</v>
      </c>
      <c r="C32" t="s">
        <v>132</v>
      </c>
      <c r="D32" t="s">
        <v>164</v>
      </c>
      <c r="E32">
        <v>60</v>
      </c>
      <c r="F32" s="11">
        <v>45302</v>
      </c>
      <c r="G32">
        <v>25.180204588939429</v>
      </c>
      <c r="H32">
        <v>1510.8122753363659</v>
      </c>
      <c r="I32">
        <v>982.02797896863785</v>
      </c>
      <c r="J32">
        <v>528.78429636772807</v>
      </c>
      <c r="K32" t="s">
        <v>276</v>
      </c>
      <c r="L32" t="s">
        <v>1280</v>
      </c>
      <c r="M32" t="s">
        <v>1284</v>
      </c>
      <c r="N32" t="s">
        <v>1287</v>
      </c>
      <c r="O32" t="s">
        <v>1290</v>
      </c>
      <c r="P32" t="s">
        <v>1292</v>
      </c>
    </row>
    <row r="33" spans="1:16" x14ac:dyDescent="0.3">
      <c r="A33" t="s">
        <v>47</v>
      </c>
      <c r="B33" t="s">
        <v>130</v>
      </c>
      <c r="C33" t="s">
        <v>132</v>
      </c>
      <c r="D33" t="s">
        <v>165</v>
      </c>
      <c r="E33">
        <v>50</v>
      </c>
      <c r="F33" s="11">
        <v>45302</v>
      </c>
      <c r="G33">
        <v>25.40279151483195</v>
      </c>
      <c r="H33">
        <v>1270.139575741598</v>
      </c>
      <c r="I33">
        <v>825.5907242320385</v>
      </c>
      <c r="J33">
        <v>444.54885150955909</v>
      </c>
      <c r="K33" t="s">
        <v>277</v>
      </c>
      <c r="L33" t="s">
        <v>1276</v>
      </c>
      <c r="M33" t="s">
        <v>1276</v>
      </c>
      <c r="N33" t="s">
        <v>1288</v>
      </c>
      <c r="O33" t="s">
        <v>1290</v>
      </c>
      <c r="P33" t="s">
        <v>1292</v>
      </c>
    </row>
    <row r="34" spans="1:16" x14ac:dyDescent="0.3">
      <c r="A34" t="s">
        <v>48</v>
      </c>
      <c r="B34" t="s">
        <v>129</v>
      </c>
      <c r="C34" t="s">
        <v>133</v>
      </c>
      <c r="D34" t="s">
        <v>166</v>
      </c>
      <c r="E34">
        <v>63.9</v>
      </c>
      <c r="F34" s="11">
        <v>45303</v>
      </c>
      <c r="G34">
        <v>60.803193035081478</v>
      </c>
      <c r="H34">
        <v>3885.3240349417069</v>
      </c>
      <c r="I34">
        <v>2525.4606227121089</v>
      </c>
      <c r="J34">
        <v>1359.863412229598</v>
      </c>
      <c r="K34" t="s">
        <v>278</v>
      </c>
      <c r="L34" t="s">
        <v>1276</v>
      </c>
      <c r="M34" t="s">
        <v>1276</v>
      </c>
      <c r="N34" t="s">
        <v>1288</v>
      </c>
      <c r="O34" t="s">
        <v>1290</v>
      </c>
      <c r="P34" t="s">
        <v>1292</v>
      </c>
    </row>
    <row r="35" spans="1:16" x14ac:dyDescent="0.3">
      <c r="A35" t="s">
        <v>49</v>
      </c>
      <c r="B35" t="s">
        <v>130</v>
      </c>
      <c r="C35" t="s">
        <v>132</v>
      </c>
      <c r="D35" t="s">
        <v>167</v>
      </c>
      <c r="E35">
        <v>60</v>
      </c>
      <c r="F35" s="11">
        <v>45303</v>
      </c>
      <c r="G35">
        <v>39.642122642843887</v>
      </c>
      <c r="H35">
        <v>2378.5273585706332</v>
      </c>
      <c r="I35">
        <v>1546.042783070912</v>
      </c>
      <c r="J35">
        <v>832.48457549972159</v>
      </c>
      <c r="K35" t="s">
        <v>279</v>
      </c>
      <c r="L35" t="s">
        <v>1274</v>
      </c>
      <c r="M35" t="s">
        <v>1284</v>
      </c>
      <c r="N35" t="s">
        <v>1287</v>
      </c>
      <c r="O35" t="s">
        <v>1290</v>
      </c>
      <c r="P35" t="s">
        <v>1292</v>
      </c>
    </row>
    <row r="36" spans="1:16" x14ac:dyDescent="0.3">
      <c r="A36" t="s">
        <v>50</v>
      </c>
      <c r="B36" t="s">
        <v>131</v>
      </c>
      <c r="C36" t="s">
        <v>132</v>
      </c>
      <c r="D36" t="s">
        <v>168</v>
      </c>
      <c r="E36">
        <v>54</v>
      </c>
      <c r="F36" s="11">
        <v>45303</v>
      </c>
      <c r="G36">
        <v>36.212931192374278</v>
      </c>
      <c r="H36">
        <v>1955.498284388211</v>
      </c>
      <c r="I36">
        <v>1271.073884852337</v>
      </c>
      <c r="J36">
        <v>684.42439953587382</v>
      </c>
      <c r="K36" t="s">
        <v>280</v>
      </c>
      <c r="L36" t="s">
        <v>1278</v>
      </c>
      <c r="M36" t="s">
        <v>1286</v>
      </c>
      <c r="N36" t="s">
        <v>1289</v>
      </c>
      <c r="O36" t="s">
        <v>1290</v>
      </c>
      <c r="P36" t="s">
        <v>1292</v>
      </c>
    </row>
    <row r="37" spans="1:16" x14ac:dyDescent="0.3">
      <c r="A37" t="s">
        <v>51</v>
      </c>
      <c r="B37" t="s">
        <v>130</v>
      </c>
      <c r="C37" t="s">
        <v>132</v>
      </c>
      <c r="D37" t="s">
        <v>169</v>
      </c>
      <c r="E37">
        <v>60</v>
      </c>
      <c r="F37" s="11">
        <v>45303</v>
      </c>
      <c r="G37">
        <v>29.575028788295111</v>
      </c>
      <c r="H37">
        <v>1774.501727297707</v>
      </c>
      <c r="I37">
        <v>1153.426122743509</v>
      </c>
      <c r="J37">
        <v>621.0756045541973</v>
      </c>
      <c r="K37" t="s">
        <v>281</v>
      </c>
      <c r="L37" t="s">
        <v>1274</v>
      </c>
      <c r="M37" t="s">
        <v>1284</v>
      </c>
      <c r="N37" t="s">
        <v>1287</v>
      </c>
      <c r="O37" t="s">
        <v>1290</v>
      </c>
      <c r="P37" t="s">
        <v>1292</v>
      </c>
    </row>
    <row r="38" spans="1:16" x14ac:dyDescent="0.3">
      <c r="A38" t="s">
        <v>52</v>
      </c>
      <c r="B38" t="s">
        <v>130</v>
      </c>
      <c r="C38" t="s">
        <v>132</v>
      </c>
      <c r="D38" t="s">
        <v>170</v>
      </c>
      <c r="E38">
        <v>50</v>
      </c>
      <c r="F38" s="11">
        <v>45304</v>
      </c>
      <c r="G38">
        <v>27.578814535220079</v>
      </c>
      <c r="H38">
        <v>1378.940726761004</v>
      </c>
      <c r="I38">
        <v>896.31147239465247</v>
      </c>
      <c r="J38">
        <v>482.62925436635129</v>
      </c>
      <c r="K38" t="s">
        <v>282</v>
      </c>
      <c r="L38" t="s">
        <v>1279</v>
      </c>
      <c r="M38" t="s">
        <v>1279</v>
      </c>
      <c r="N38" t="s">
        <v>1288</v>
      </c>
      <c r="O38" t="s">
        <v>1290</v>
      </c>
      <c r="P38" t="s">
        <v>1292</v>
      </c>
    </row>
    <row r="39" spans="1:16" x14ac:dyDescent="0.3">
      <c r="A39" t="s">
        <v>53</v>
      </c>
      <c r="B39" t="s">
        <v>128</v>
      </c>
      <c r="C39" t="s">
        <v>132</v>
      </c>
      <c r="D39" t="s">
        <v>171</v>
      </c>
      <c r="E39">
        <v>60</v>
      </c>
      <c r="F39" s="11">
        <v>45306</v>
      </c>
      <c r="G39">
        <v>58.693980811015038</v>
      </c>
      <c r="H39">
        <v>3521.6388486609021</v>
      </c>
      <c r="I39">
        <v>2289.0652516295859</v>
      </c>
      <c r="J39">
        <v>1232.573597031316</v>
      </c>
      <c r="K39" t="s">
        <v>283</v>
      </c>
      <c r="L39" t="s">
        <v>1278</v>
      </c>
      <c r="M39" t="s">
        <v>1286</v>
      </c>
      <c r="N39" t="s">
        <v>1289</v>
      </c>
      <c r="O39" t="s">
        <v>1290</v>
      </c>
      <c r="P39" t="s">
        <v>1292</v>
      </c>
    </row>
    <row r="40" spans="1:16" x14ac:dyDescent="0.3">
      <c r="A40" t="s">
        <v>54</v>
      </c>
      <c r="B40" t="s">
        <v>130</v>
      </c>
      <c r="C40" t="s">
        <v>132</v>
      </c>
      <c r="D40" t="s">
        <v>172</v>
      </c>
      <c r="E40">
        <v>45</v>
      </c>
      <c r="F40" s="11">
        <v>45306</v>
      </c>
      <c r="G40">
        <v>55.740831375381703</v>
      </c>
      <c r="H40">
        <v>2508.337411892177</v>
      </c>
      <c r="I40">
        <v>1630.4193177299151</v>
      </c>
      <c r="J40">
        <v>877.9180941622617</v>
      </c>
      <c r="K40" t="s">
        <v>284</v>
      </c>
      <c r="L40" t="s">
        <v>1280</v>
      </c>
      <c r="M40" t="s">
        <v>1284</v>
      </c>
      <c r="N40" t="s">
        <v>1287</v>
      </c>
      <c r="O40" t="s">
        <v>1290</v>
      </c>
      <c r="P40" t="s">
        <v>1292</v>
      </c>
    </row>
    <row r="41" spans="1:16" x14ac:dyDescent="0.3">
      <c r="A41" t="s">
        <v>55</v>
      </c>
      <c r="B41" t="s">
        <v>128</v>
      </c>
      <c r="C41" t="s">
        <v>132</v>
      </c>
      <c r="D41" t="s">
        <v>173</v>
      </c>
      <c r="E41">
        <v>71</v>
      </c>
      <c r="F41" s="11">
        <v>45306</v>
      </c>
      <c r="G41">
        <v>32.661531844211943</v>
      </c>
      <c r="H41">
        <v>2318.968760939048</v>
      </c>
      <c r="I41">
        <v>1507.329694610381</v>
      </c>
      <c r="J41">
        <v>811.63906632866656</v>
      </c>
      <c r="K41" t="s">
        <v>285</v>
      </c>
      <c r="L41" t="s">
        <v>1277</v>
      </c>
      <c r="M41" t="s">
        <v>1277</v>
      </c>
      <c r="N41" t="s">
        <v>1288</v>
      </c>
      <c r="O41" t="s">
        <v>1290</v>
      </c>
      <c r="P41" t="s">
        <v>1292</v>
      </c>
    </row>
    <row r="42" spans="1:16" x14ac:dyDescent="0.3">
      <c r="A42" t="s">
        <v>56</v>
      </c>
      <c r="B42" t="s">
        <v>130</v>
      </c>
      <c r="C42" t="s">
        <v>132</v>
      </c>
      <c r="D42" t="s">
        <v>174</v>
      </c>
      <c r="E42">
        <v>60</v>
      </c>
      <c r="F42" s="11">
        <v>45306</v>
      </c>
      <c r="G42">
        <v>7.5511132630008237</v>
      </c>
      <c r="H42">
        <v>453.0667957800494</v>
      </c>
      <c r="I42">
        <v>294.49341725703209</v>
      </c>
      <c r="J42">
        <v>158.57337852301731</v>
      </c>
      <c r="K42" t="s">
        <v>286</v>
      </c>
      <c r="L42" t="s">
        <v>1282</v>
      </c>
      <c r="M42" t="s">
        <v>1284</v>
      </c>
      <c r="N42" t="s">
        <v>1287</v>
      </c>
      <c r="O42" t="s">
        <v>1290</v>
      </c>
      <c r="P42" t="s">
        <v>1292</v>
      </c>
    </row>
    <row r="43" spans="1:16" x14ac:dyDescent="0.3">
      <c r="A43" t="s">
        <v>57</v>
      </c>
      <c r="B43" t="s">
        <v>128</v>
      </c>
      <c r="C43" t="s">
        <v>132</v>
      </c>
      <c r="D43" t="s">
        <v>175</v>
      </c>
      <c r="E43">
        <v>71</v>
      </c>
      <c r="F43" s="11">
        <v>45307</v>
      </c>
      <c r="G43">
        <v>75.891456293295093</v>
      </c>
      <c r="H43">
        <v>5388.2933968239513</v>
      </c>
      <c r="I43">
        <v>3502.390707935569</v>
      </c>
      <c r="J43">
        <v>1885.902688888383</v>
      </c>
      <c r="K43" t="s">
        <v>287</v>
      </c>
      <c r="L43" t="s">
        <v>1281</v>
      </c>
      <c r="M43" t="s">
        <v>1284</v>
      </c>
      <c r="N43" t="s">
        <v>1287</v>
      </c>
      <c r="O43" t="s">
        <v>1290</v>
      </c>
      <c r="P43" t="s">
        <v>1292</v>
      </c>
    </row>
    <row r="44" spans="1:16" x14ac:dyDescent="0.3">
      <c r="A44" t="s">
        <v>58</v>
      </c>
      <c r="B44" t="s">
        <v>131</v>
      </c>
      <c r="C44" t="s">
        <v>132</v>
      </c>
      <c r="D44" t="s">
        <v>176</v>
      </c>
      <c r="E44">
        <v>50</v>
      </c>
      <c r="F44" s="11">
        <v>45307</v>
      </c>
      <c r="G44">
        <v>55.347610675678297</v>
      </c>
      <c r="H44">
        <v>2767.3805337839149</v>
      </c>
      <c r="I44">
        <v>1798.7973469595449</v>
      </c>
      <c r="J44">
        <v>968.58318682437039</v>
      </c>
      <c r="K44" t="s">
        <v>288</v>
      </c>
      <c r="L44" t="s">
        <v>1279</v>
      </c>
      <c r="M44" t="s">
        <v>1279</v>
      </c>
      <c r="N44" t="s">
        <v>1288</v>
      </c>
      <c r="O44" t="s">
        <v>1290</v>
      </c>
      <c r="P44" t="s">
        <v>1292</v>
      </c>
    </row>
    <row r="45" spans="1:16" x14ac:dyDescent="0.3">
      <c r="A45" t="s">
        <v>59</v>
      </c>
      <c r="B45" t="s">
        <v>130</v>
      </c>
      <c r="C45" t="s">
        <v>132</v>
      </c>
      <c r="D45" t="s">
        <v>177</v>
      </c>
      <c r="E45">
        <v>60</v>
      </c>
      <c r="F45" s="11">
        <v>45307</v>
      </c>
      <c r="G45">
        <v>38.605314691133827</v>
      </c>
      <c r="H45">
        <v>2316.3188814680302</v>
      </c>
      <c r="I45">
        <v>1505.60727295422</v>
      </c>
      <c r="J45">
        <v>810.71160851381046</v>
      </c>
      <c r="K45" t="s">
        <v>289</v>
      </c>
      <c r="L45" t="s">
        <v>1274</v>
      </c>
      <c r="M45" t="s">
        <v>1284</v>
      </c>
      <c r="N45" t="s">
        <v>1287</v>
      </c>
      <c r="O45" t="s">
        <v>1290</v>
      </c>
      <c r="P45" t="s">
        <v>1292</v>
      </c>
    </row>
    <row r="46" spans="1:16" x14ac:dyDescent="0.3">
      <c r="A46" t="s">
        <v>60</v>
      </c>
      <c r="B46" t="s">
        <v>128</v>
      </c>
      <c r="C46" t="s">
        <v>132</v>
      </c>
      <c r="D46" t="s">
        <v>178</v>
      </c>
      <c r="E46">
        <v>71</v>
      </c>
      <c r="F46" s="11">
        <v>45307</v>
      </c>
      <c r="G46">
        <v>18.999302887848071</v>
      </c>
      <c r="H46">
        <v>1348.9505050372129</v>
      </c>
      <c r="I46">
        <v>876.81782827418874</v>
      </c>
      <c r="J46">
        <v>472.13267676302462</v>
      </c>
      <c r="K46" t="s">
        <v>290</v>
      </c>
      <c r="L46" t="s">
        <v>1282</v>
      </c>
      <c r="M46" t="s">
        <v>1284</v>
      </c>
      <c r="N46" t="s">
        <v>1287</v>
      </c>
      <c r="O46" t="s">
        <v>1290</v>
      </c>
      <c r="P46" t="s">
        <v>1292</v>
      </c>
    </row>
    <row r="47" spans="1:16" x14ac:dyDescent="0.3">
      <c r="A47" t="s">
        <v>61</v>
      </c>
      <c r="B47" t="s">
        <v>129</v>
      </c>
      <c r="C47" t="s">
        <v>133</v>
      </c>
      <c r="D47" t="s">
        <v>179</v>
      </c>
      <c r="E47">
        <v>53.9</v>
      </c>
      <c r="F47" s="11">
        <v>45308</v>
      </c>
      <c r="G47">
        <v>62.122997159681702</v>
      </c>
      <c r="H47">
        <v>3348.4295469068438</v>
      </c>
      <c r="I47">
        <v>2176.4792054894492</v>
      </c>
      <c r="J47">
        <v>1171.9503414173951</v>
      </c>
      <c r="K47" t="s">
        <v>291</v>
      </c>
      <c r="L47" t="s">
        <v>1279</v>
      </c>
      <c r="M47" t="s">
        <v>1279</v>
      </c>
      <c r="N47" t="s">
        <v>1288</v>
      </c>
      <c r="O47" t="s">
        <v>1290</v>
      </c>
      <c r="P47" t="s">
        <v>1292</v>
      </c>
    </row>
    <row r="48" spans="1:16" x14ac:dyDescent="0.3">
      <c r="A48" t="s">
        <v>62</v>
      </c>
      <c r="B48" t="s">
        <v>128</v>
      </c>
      <c r="C48" t="s">
        <v>132</v>
      </c>
      <c r="D48" t="s">
        <v>180</v>
      </c>
      <c r="E48">
        <v>60</v>
      </c>
      <c r="F48" s="11">
        <v>45308</v>
      </c>
      <c r="G48">
        <v>37.731303294610903</v>
      </c>
      <c r="H48">
        <v>2263.8781976766541</v>
      </c>
      <c r="I48">
        <v>1471.5208284898249</v>
      </c>
      <c r="J48">
        <v>792.35736918682869</v>
      </c>
      <c r="K48" t="s">
        <v>292</v>
      </c>
      <c r="L48" t="s">
        <v>1279</v>
      </c>
      <c r="M48" t="s">
        <v>1279</v>
      </c>
      <c r="N48" t="s">
        <v>1288</v>
      </c>
      <c r="O48" t="s">
        <v>1290</v>
      </c>
      <c r="P48" t="s">
        <v>1292</v>
      </c>
    </row>
    <row r="49" spans="1:16" x14ac:dyDescent="0.3">
      <c r="A49" t="s">
        <v>63</v>
      </c>
      <c r="B49" t="s">
        <v>130</v>
      </c>
      <c r="C49" t="s">
        <v>132</v>
      </c>
      <c r="D49" t="s">
        <v>181</v>
      </c>
      <c r="E49">
        <v>60</v>
      </c>
      <c r="F49" s="11">
        <v>45308</v>
      </c>
      <c r="G49">
        <v>16.5079232182403</v>
      </c>
      <c r="H49">
        <v>990.475393094418</v>
      </c>
      <c r="I49">
        <v>643.80900551137177</v>
      </c>
      <c r="J49">
        <v>346.66638758304617</v>
      </c>
      <c r="K49" t="s">
        <v>293</v>
      </c>
      <c r="L49" t="s">
        <v>1276</v>
      </c>
      <c r="M49" t="s">
        <v>1276</v>
      </c>
      <c r="N49" t="s">
        <v>1288</v>
      </c>
      <c r="O49" t="s">
        <v>1290</v>
      </c>
      <c r="P49" t="s">
        <v>1292</v>
      </c>
    </row>
    <row r="50" spans="1:16" x14ac:dyDescent="0.3">
      <c r="A50" t="s">
        <v>64</v>
      </c>
      <c r="B50" t="s">
        <v>129</v>
      </c>
      <c r="C50" t="s">
        <v>133</v>
      </c>
      <c r="D50" t="s">
        <v>182</v>
      </c>
      <c r="E50">
        <v>63.9</v>
      </c>
      <c r="F50" s="11">
        <v>45308</v>
      </c>
      <c r="G50">
        <v>13.22162230996712</v>
      </c>
      <c r="H50">
        <v>844.86166560689924</v>
      </c>
      <c r="I50">
        <v>549.16008264448453</v>
      </c>
      <c r="J50">
        <v>295.7015829624147</v>
      </c>
      <c r="K50" t="s">
        <v>294</v>
      </c>
      <c r="L50" t="s">
        <v>1278</v>
      </c>
      <c r="M50" t="s">
        <v>1286</v>
      </c>
      <c r="N50" t="s">
        <v>1289</v>
      </c>
      <c r="O50" t="s">
        <v>1290</v>
      </c>
      <c r="P50" t="s">
        <v>1292</v>
      </c>
    </row>
    <row r="51" spans="1:16" x14ac:dyDescent="0.3">
      <c r="A51" t="s">
        <v>65</v>
      </c>
      <c r="B51" t="s">
        <v>129</v>
      </c>
      <c r="C51" t="s">
        <v>133</v>
      </c>
      <c r="D51" t="s">
        <v>183</v>
      </c>
      <c r="E51">
        <v>53.9</v>
      </c>
      <c r="F51" s="11">
        <v>45309</v>
      </c>
      <c r="G51">
        <v>70.576270735135921</v>
      </c>
      <c r="H51">
        <v>3804.0609926238262</v>
      </c>
      <c r="I51">
        <v>2472.6396452054869</v>
      </c>
      <c r="J51">
        <v>1331.4213474183391</v>
      </c>
      <c r="K51" t="s">
        <v>295</v>
      </c>
      <c r="L51" t="s">
        <v>1277</v>
      </c>
      <c r="M51" t="s">
        <v>1277</v>
      </c>
      <c r="N51" t="s">
        <v>1288</v>
      </c>
      <c r="O51" t="s">
        <v>1290</v>
      </c>
      <c r="P51" t="s">
        <v>1292</v>
      </c>
    </row>
    <row r="52" spans="1:16" x14ac:dyDescent="0.3">
      <c r="A52" t="s">
        <v>66</v>
      </c>
      <c r="B52" t="s">
        <v>128</v>
      </c>
      <c r="C52" t="s">
        <v>132</v>
      </c>
      <c r="D52" t="s">
        <v>184</v>
      </c>
      <c r="E52">
        <v>71</v>
      </c>
      <c r="F52" s="11">
        <v>45309</v>
      </c>
      <c r="G52">
        <v>38.026617851264668</v>
      </c>
      <c r="H52">
        <v>2699.8898674397919</v>
      </c>
      <c r="I52">
        <v>1754.9284138358651</v>
      </c>
      <c r="J52">
        <v>944.96145360392711</v>
      </c>
      <c r="K52" t="s">
        <v>296</v>
      </c>
      <c r="L52" t="s">
        <v>1282</v>
      </c>
      <c r="M52" t="s">
        <v>1284</v>
      </c>
      <c r="N52" t="s">
        <v>1287</v>
      </c>
      <c r="O52" t="s">
        <v>1290</v>
      </c>
      <c r="P52" t="s">
        <v>1292</v>
      </c>
    </row>
    <row r="53" spans="1:16" x14ac:dyDescent="0.3">
      <c r="A53" t="s">
        <v>67</v>
      </c>
      <c r="B53" t="s">
        <v>129</v>
      </c>
      <c r="C53" t="s">
        <v>133</v>
      </c>
      <c r="D53" t="s">
        <v>185</v>
      </c>
      <c r="E53">
        <v>74.7</v>
      </c>
      <c r="F53" s="11">
        <v>45309</v>
      </c>
      <c r="G53">
        <v>35.126364904254942</v>
      </c>
      <c r="H53">
        <v>2623.9394583478438</v>
      </c>
      <c r="I53">
        <v>1705.5606479260989</v>
      </c>
      <c r="J53">
        <v>918.37881042174536</v>
      </c>
      <c r="K53" t="s">
        <v>297</v>
      </c>
      <c r="L53" t="s">
        <v>1280</v>
      </c>
      <c r="M53" t="s">
        <v>1284</v>
      </c>
      <c r="N53" t="s">
        <v>1287</v>
      </c>
      <c r="O53" t="s">
        <v>1290</v>
      </c>
      <c r="P53" t="s">
        <v>1292</v>
      </c>
    </row>
    <row r="54" spans="1:16" x14ac:dyDescent="0.3">
      <c r="A54" t="s">
        <v>68</v>
      </c>
      <c r="B54" t="s">
        <v>129</v>
      </c>
      <c r="C54" t="s">
        <v>133</v>
      </c>
      <c r="D54" t="s">
        <v>186</v>
      </c>
      <c r="E54">
        <v>67.5</v>
      </c>
      <c r="F54" s="11">
        <v>45310</v>
      </c>
      <c r="G54">
        <v>70.392785359729885</v>
      </c>
      <c r="H54">
        <v>4751.5130117817671</v>
      </c>
      <c r="I54">
        <v>3088.4834576581488</v>
      </c>
      <c r="J54">
        <v>1663.029554123618</v>
      </c>
      <c r="K54" t="s">
        <v>298</v>
      </c>
      <c r="L54" t="s">
        <v>1274</v>
      </c>
      <c r="M54" t="s">
        <v>1284</v>
      </c>
      <c r="N54" t="s">
        <v>1287</v>
      </c>
      <c r="O54" t="s">
        <v>1291</v>
      </c>
      <c r="P54" t="s">
        <v>1292</v>
      </c>
    </row>
    <row r="55" spans="1:16" x14ac:dyDescent="0.3">
      <c r="A55" t="s">
        <v>69</v>
      </c>
      <c r="B55" t="s">
        <v>128</v>
      </c>
      <c r="C55" t="s">
        <v>132</v>
      </c>
      <c r="D55" t="s">
        <v>187</v>
      </c>
      <c r="E55">
        <v>50</v>
      </c>
      <c r="F55" s="11">
        <v>45310</v>
      </c>
      <c r="G55">
        <v>55.738796472856322</v>
      </c>
      <c r="H55">
        <v>2786.939823642816</v>
      </c>
      <c r="I55">
        <v>1811.51088536783</v>
      </c>
      <c r="J55">
        <v>975.42893827498551</v>
      </c>
      <c r="K55" t="s">
        <v>299</v>
      </c>
      <c r="L55" t="s">
        <v>1280</v>
      </c>
      <c r="M55" t="s">
        <v>1284</v>
      </c>
      <c r="N55" t="s">
        <v>1287</v>
      </c>
      <c r="O55" t="s">
        <v>1290</v>
      </c>
      <c r="P55" t="s">
        <v>1292</v>
      </c>
    </row>
    <row r="56" spans="1:16" x14ac:dyDescent="0.3">
      <c r="A56" t="s">
        <v>70</v>
      </c>
      <c r="B56" t="s">
        <v>129</v>
      </c>
      <c r="C56" t="s">
        <v>133</v>
      </c>
      <c r="D56" t="s">
        <v>188</v>
      </c>
      <c r="E56">
        <v>74.7</v>
      </c>
      <c r="F56" s="11">
        <v>45310</v>
      </c>
      <c r="G56">
        <v>24.192613309649879</v>
      </c>
      <c r="H56">
        <v>1807.1882142308459</v>
      </c>
      <c r="I56">
        <v>1174.6723392500501</v>
      </c>
      <c r="J56">
        <v>632.51587498079607</v>
      </c>
      <c r="K56" t="s">
        <v>300</v>
      </c>
      <c r="L56" t="s">
        <v>1274</v>
      </c>
      <c r="M56" t="s">
        <v>1284</v>
      </c>
      <c r="N56" t="s">
        <v>1287</v>
      </c>
      <c r="O56" t="s">
        <v>1290</v>
      </c>
      <c r="P56" t="s">
        <v>1292</v>
      </c>
    </row>
    <row r="57" spans="1:16" x14ac:dyDescent="0.3">
      <c r="A57" t="s">
        <v>71</v>
      </c>
      <c r="B57" t="s">
        <v>130</v>
      </c>
      <c r="C57" t="s">
        <v>132</v>
      </c>
      <c r="D57" t="s">
        <v>189</v>
      </c>
      <c r="E57">
        <v>50</v>
      </c>
      <c r="F57" s="11">
        <v>45311</v>
      </c>
      <c r="G57">
        <v>28.476018163845708</v>
      </c>
      <c r="H57">
        <v>1423.800908192286</v>
      </c>
      <c r="I57">
        <v>925.47059032498566</v>
      </c>
      <c r="J57">
        <v>498.33031786729993</v>
      </c>
      <c r="K57" t="s">
        <v>301</v>
      </c>
      <c r="L57" t="s">
        <v>1277</v>
      </c>
      <c r="M57" t="s">
        <v>1277</v>
      </c>
      <c r="N57" t="s">
        <v>1288</v>
      </c>
      <c r="O57" t="s">
        <v>1290</v>
      </c>
      <c r="P57" t="s">
        <v>1292</v>
      </c>
    </row>
    <row r="58" spans="1:16" x14ac:dyDescent="0.3">
      <c r="A58" t="s">
        <v>72</v>
      </c>
      <c r="B58" t="s">
        <v>129</v>
      </c>
      <c r="C58" t="s">
        <v>133</v>
      </c>
      <c r="D58" t="s">
        <v>190</v>
      </c>
      <c r="E58">
        <v>63.9</v>
      </c>
      <c r="F58" s="11">
        <v>45313</v>
      </c>
      <c r="G58">
        <v>66.922115356487851</v>
      </c>
      <c r="H58">
        <v>4276.3231712795732</v>
      </c>
      <c r="I58">
        <v>2779.610061331723</v>
      </c>
      <c r="J58">
        <v>1496.7131099478511</v>
      </c>
      <c r="K58" t="s">
        <v>302</v>
      </c>
      <c r="L58" t="s">
        <v>1281</v>
      </c>
      <c r="M58" t="s">
        <v>1284</v>
      </c>
      <c r="N58" t="s">
        <v>1287</v>
      </c>
      <c r="O58" t="s">
        <v>1291</v>
      </c>
      <c r="P58" t="s">
        <v>1292</v>
      </c>
    </row>
    <row r="59" spans="1:16" x14ac:dyDescent="0.3">
      <c r="A59" t="s">
        <v>73</v>
      </c>
      <c r="B59" t="s">
        <v>128</v>
      </c>
      <c r="C59" t="s">
        <v>132</v>
      </c>
      <c r="D59" t="s">
        <v>191</v>
      </c>
      <c r="E59">
        <v>71</v>
      </c>
      <c r="F59" s="11">
        <v>45313</v>
      </c>
      <c r="G59">
        <v>42.264730629256533</v>
      </c>
      <c r="H59">
        <v>3000.7958746772142</v>
      </c>
      <c r="I59">
        <v>1950.5173185401891</v>
      </c>
      <c r="J59">
        <v>1050.2785561370249</v>
      </c>
      <c r="K59" t="s">
        <v>303</v>
      </c>
      <c r="L59" t="s">
        <v>1275</v>
      </c>
      <c r="M59" t="s">
        <v>1285</v>
      </c>
      <c r="N59" t="s">
        <v>1287</v>
      </c>
      <c r="O59" t="s">
        <v>1290</v>
      </c>
      <c r="P59" t="s">
        <v>1292</v>
      </c>
    </row>
    <row r="60" spans="1:16" x14ac:dyDescent="0.3">
      <c r="A60" t="s">
        <v>74</v>
      </c>
      <c r="B60" t="s">
        <v>128</v>
      </c>
      <c r="C60" t="s">
        <v>132</v>
      </c>
      <c r="D60" t="s">
        <v>192</v>
      </c>
      <c r="E60">
        <v>71</v>
      </c>
      <c r="F60" s="11">
        <v>45313</v>
      </c>
      <c r="G60">
        <v>31.484480932709062</v>
      </c>
      <c r="H60">
        <v>2235.3981462223428</v>
      </c>
      <c r="I60">
        <v>1453.0087950445229</v>
      </c>
      <c r="J60">
        <v>782.38935117782012</v>
      </c>
      <c r="K60" t="s">
        <v>304</v>
      </c>
      <c r="L60" t="s">
        <v>1279</v>
      </c>
      <c r="M60" t="s">
        <v>1279</v>
      </c>
      <c r="N60" t="s">
        <v>1288</v>
      </c>
      <c r="O60" t="s">
        <v>1290</v>
      </c>
      <c r="P60" t="s">
        <v>1292</v>
      </c>
    </row>
    <row r="61" spans="1:16" x14ac:dyDescent="0.3">
      <c r="A61" t="s">
        <v>75</v>
      </c>
      <c r="B61" t="s">
        <v>129</v>
      </c>
      <c r="C61" t="s">
        <v>133</v>
      </c>
      <c r="D61" t="s">
        <v>193</v>
      </c>
      <c r="E61">
        <v>53.9</v>
      </c>
      <c r="F61" s="11">
        <v>45314</v>
      </c>
      <c r="G61">
        <v>53.149305806534272</v>
      </c>
      <c r="H61">
        <v>2864.7475829721971</v>
      </c>
      <c r="I61">
        <v>1862.085928931928</v>
      </c>
      <c r="J61">
        <v>1002.661654040269</v>
      </c>
      <c r="K61" t="s">
        <v>305</v>
      </c>
      <c r="L61" t="s">
        <v>1283</v>
      </c>
      <c r="M61" t="s">
        <v>1283</v>
      </c>
      <c r="N61" t="s">
        <v>1288</v>
      </c>
      <c r="O61" t="s">
        <v>1290</v>
      </c>
      <c r="P61" t="s">
        <v>1292</v>
      </c>
    </row>
    <row r="62" spans="1:16" x14ac:dyDescent="0.3">
      <c r="A62" t="s">
        <v>76</v>
      </c>
      <c r="B62" t="s">
        <v>129</v>
      </c>
      <c r="C62" t="s">
        <v>133</v>
      </c>
      <c r="D62" t="s">
        <v>194</v>
      </c>
      <c r="E62">
        <v>63.9</v>
      </c>
      <c r="F62" s="11">
        <v>45314</v>
      </c>
      <c r="G62">
        <v>36.713895920836251</v>
      </c>
      <c r="H62">
        <v>2346.0179493414362</v>
      </c>
      <c r="I62">
        <v>1524.9116670719341</v>
      </c>
      <c r="J62">
        <v>821.10628226950257</v>
      </c>
      <c r="K62" t="s">
        <v>306</v>
      </c>
      <c r="L62" t="s">
        <v>1282</v>
      </c>
      <c r="M62" t="s">
        <v>1284</v>
      </c>
      <c r="N62" t="s">
        <v>1287</v>
      </c>
      <c r="O62" t="s">
        <v>1290</v>
      </c>
      <c r="P62" t="s">
        <v>1292</v>
      </c>
    </row>
    <row r="63" spans="1:16" x14ac:dyDescent="0.3">
      <c r="A63" t="s">
        <v>77</v>
      </c>
      <c r="B63" t="s">
        <v>129</v>
      </c>
      <c r="C63" t="s">
        <v>133</v>
      </c>
      <c r="D63" t="s">
        <v>195</v>
      </c>
      <c r="E63">
        <v>53.9</v>
      </c>
      <c r="F63" s="11">
        <v>45314</v>
      </c>
      <c r="G63">
        <v>18.91107783687783</v>
      </c>
      <c r="H63">
        <v>1019.307095407715</v>
      </c>
      <c r="I63">
        <v>662.54961201501476</v>
      </c>
      <c r="J63">
        <v>356.75748339270018</v>
      </c>
      <c r="K63" t="s">
        <v>307</v>
      </c>
      <c r="L63" t="s">
        <v>1276</v>
      </c>
      <c r="M63" t="s">
        <v>1276</v>
      </c>
      <c r="N63" t="s">
        <v>1288</v>
      </c>
      <c r="O63" t="s">
        <v>1290</v>
      </c>
      <c r="P63" t="s">
        <v>1292</v>
      </c>
    </row>
    <row r="64" spans="1:16" x14ac:dyDescent="0.3">
      <c r="A64" t="s">
        <v>78</v>
      </c>
      <c r="B64" t="s">
        <v>128</v>
      </c>
      <c r="C64" t="s">
        <v>132</v>
      </c>
      <c r="D64" t="s">
        <v>196</v>
      </c>
      <c r="E64">
        <v>71</v>
      </c>
      <c r="F64" s="11">
        <v>45315</v>
      </c>
      <c r="G64">
        <v>70.5768619910571</v>
      </c>
      <c r="H64">
        <v>5010.9572013650541</v>
      </c>
      <c r="I64">
        <v>3257.1221808872851</v>
      </c>
      <c r="J64">
        <v>1753.8350204777689</v>
      </c>
      <c r="K64" t="s">
        <v>308</v>
      </c>
      <c r="L64" t="s">
        <v>1276</v>
      </c>
      <c r="M64" t="s">
        <v>1276</v>
      </c>
      <c r="N64" t="s">
        <v>1288</v>
      </c>
      <c r="O64" t="s">
        <v>1291</v>
      </c>
      <c r="P64" t="s">
        <v>1292</v>
      </c>
    </row>
    <row r="65" spans="1:16" x14ac:dyDescent="0.3">
      <c r="A65" t="s">
        <v>79</v>
      </c>
      <c r="B65" t="s">
        <v>131</v>
      </c>
      <c r="C65" t="s">
        <v>132</v>
      </c>
      <c r="D65" t="s">
        <v>197</v>
      </c>
      <c r="E65">
        <v>50</v>
      </c>
      <c r="F65" s="11">
        <v>45315</v>
      </c>
      <c r="G65">
        <v>75.180041322724293</v>
      </c>
      <c r="H65">
        <v>3759.002066136215</v>
      </c>
      <c r="I65">
        <v>2443.3513429885402</v>
      </c>
      <c r="J65">
        <v>1315.6507231476751</v>
      </c>
      <c r="K65" t="s">
        <v>309</v>
      </c>
      <c r="L65" t="s">
        <v>1277</v>
      </c>
      <c r="M65" t="s">
        <v>1277</v>
      </c>
      <c r="N65" t="s">
        <v>1288</v>
      </c>
      <c r="O65" t="s">
        <v>1290</v>
      </c>
      <c r="P65" t="s">
        <v>1292</v>
      </c>
    </row>
    <row r="66" spans="1:16" x14ac:dyDescent="0.3">
      <c r="A66" t="s">
        <v>80</v>
      </c>
      <c r="B66" t="s">
        <v>129</v>
      </c>
      <c r="C66" t="s">
        <v>133</v>
      </c>
      <c r="D66" t="s">
        <v>198</v>
      </c>
      <c r="E66">
        <v>74.7</v>
      </c>
      <c r="F66" s="11">
        <v>45315</v>
      </c>
      <c r="G66">
        <v>41.21892635230035</v>
      </c>
      <c r="H66">
        <v>3079.0537985168362</v>
      </c>
      <c r="I66">
        <v>2001.3849690359441</v>
      </c>
      <c r="J66">
        <v>1077.668829480893</v>
      </c>
      <c r="K66" t="s">
        <v>310</v>
      </c>
      <c r="L66" t="s">
        <v>1278</v>
      </c>
      <c r="M66" t="s">
        <v>1286</v>
      </c>
      <c r="N66" t="s">
        <v>1289</v>
      </c>
      <c r="O66" t="s">
        <v>1290</v>
      </c>
      <c r="P66" t="s">
        <v>1292</v>
      </c>
    </row>
    <row r="67" spans="1:16" x14ac:dyDescent="0.3">
      <c r="A67" t="s">
        <v>81</v>
      </c>
      <c r="B67" t="s">
        <v>129</v>
      </c>
      <c r="C67" t="s">
        <v>133</v>
      </c>
      <c r="D67" t="s">
        <v>199</v>
      </c>
      <c r="E67">
        <v>53.9</v>
      </c>
      <c r="F67" s="11">
        <v>45316</v>
      </c>
      <c r="G67">
        <v>68.506103497451434</v>
      </c>
      <c r="H67">
        <v>3692.4789785126318</v>
      </c>
      <c r="I67">
        <v>2400.111336033211</v>
      </c>
      <c r="J67">
        <v>1292.367642479421</v>
      </c>
      <c r="K67" t="s">
        <v>311</v>
      </c>
      <c r="L67" t="s">
        <v>1274</v>
      </c>
      <c r="M67" t="s">
        <v>1284</v>
      </c>
      <c r="N67" t="s">
        <v>1287</v>
      </c>
      <c r="O67" t="s">
        <v>1290</v>
      </c>
      <c r="P67" t="s">
        <v>1292</v>
      </c>
    </row>
    <row r="68" spans="1:16" x14ac:dyDescent="0.3">
      <c r="A68" t="s">
        <v>82</v>
      </c>
      <c r="B68" t="s">
        <v>129</v>
      </c>
      <c r="C68" t="s">
        <v>133</v>
      </c>
      <c r="D68" t="s">
        <v>200</v>
      </c>
      <c r="E68">
        <v>53.9</v>
      </c>
      <c r="F68" s="11">
        <v>45316</v>
      </c>
      <c r="G68">
        <v>24.800871734605909</v>
      </c>
      <c r="H68">
        <v>1336.7669864952579</v>
      </c>
      <c r="I68">
        <v>868.89854122191798</v>
      </c>
      <c r="J68">
        <v>467.8684452733404</v>
      </c>
      <c r="K68" t="s">
        <v>312</v>
      </c>
      <c r="L68" t="s">
        <v>1283</v>
      </c>
      <c r="M68" t="s">
        <v>1283</v>
      </c>
      <c r="N68" t="s">
        <v>1288</v>
      </c>
      <c r="O68" t="s">
        <v>1290</v>
      </c>
      <c r="P68" t="s">
        <v>1292</v>
      </c>
    </row>
    <row r="69" spans="1:16" x14ac:dyDescent="0.3">
      <c r="A69" t="s">
        <v>83</v>
      </c>
      <c r="B69" t="s">
        <v>129</v>
      </c>
      <c r="C69" t="s">
        <v>133</v>
      </c>
      <c r="D69" t="s">
        <v>201</v>
      </c>
      <c r="E69">
        <v>74.7</v>
      </c>
      <c r="F69" s="11">
        <v>45316</v>
      </c>
      <c r="G69">
        <v>11.91755450646728</v>
      </c>
      <c r="H69">
        <v>890.24132163310605</v>
      </c>
      <c r="I69">
        <v>578.65685906151896</v>
      </c>
      <c r="J69">
        <v>311.5844625715871</v>
      </c>
      <c r="K69" t="s">
        <v>313</v>
      </c>
      <c r="L69" t="s">
        <v>1276</v>
      </c>
      <c r="M69" t="s">
        <v>1276</v>
      </c>
      <c r="N69" t="s">
        <v>1288</v>
      </c>
      <c r="O69" t="s">
        <v>1290</v>
      </c>
      <c r="P69" t="s">
        <v>1292</v>
      </c>
    </row>
    <row r="70" spans="1:16" x14ac:dyDescent="0.3">
      <c r="A70" t="s">
        <v>84</v>
      </c>
      <c r="B70" t="s">
        <v>129</v>
      </c>
      <c r="C70" t="s">
        <v>133</v>
      </c>
      <c r="D70" t="s">
        <v>202</v>
      </c>
      <c r="E70">
        <v>63.9</v>
      </c>
      <c r="F70" s="11">
        <v>45317</v>
      </c>
      <c r="G70">
        <v>20.873102830731671</v>
      </c>
      <c r="H70">
        <v>1333.7912708837539</v>
      </c>
      <c r="I70">
        <v>866.96432607444001</v>
      </c>
      <c r="J70">
        <v>466.82694480931389</v>
      </c>
      <c r="K70" t="s">
        <v>314</v>
      </c>
      <c r="L70" t="s">
        <v>1277</v>
      </c>
      <c r="M70" t="s">
        <v>1277</v>
      </c>
      <c r="N70" t="s">
        <v>1288</v>
      </c>
      <c r="O70" t="s">
        <v>1290</v>
      </c>
      <c r="P70" t="s">
        <v>1292</v>
      </c>
    </row>
    <row r="71" spans="1:16" x14ac:dyDescent="0.3">
      <c r="A71" t="s">
        <v>85</v>
      </c>
      <c r="B71" t="s">
        <v>130</v>
      </c>
      <c r="C71" t="s">
        <v>132</v>
      </c>
      <c r="D71" t="s">
        <v>203</v>
      </c>
      <c r="E71">
        <v>60</v>
      </c>
      <c r="F71" s="11">
        <v>45317</v>
      </c>
      <c r="G71">
        <v>19.730409609248991</v>
      </c>
      <c r="H71">
        <v>1183.82457655494</v>
      </c>
      <c r="I71">
        <v>769.48597476071075</v>
      </c>
      <c r="J71">
        <v>414.33860179422879</v>
      </c>
      <c r="K71" t="s">
        <v>315</v>
      </c>
      <c r="L71" t="s">
        <v>1277</v>
      </c>
      <c r="M71" t="s">
        <v>1277</v>
      </c>
      <c r="N71" t="s">
        <v>1288</v>
      </c>
      <c r="O71" t="s">
        <v>1290</v>
      </c>
      <c r="P71" t="s">
        <v>1292</v>
      </c>
    </row>
    <row r="72" spans="1:16" x14ac:dyDescent="0.3">
      <c r="A72" t="s">
        <v>86</v>
      </c>
      <c r="B72" t="s">
        <v>129</v>
      </c>
      <c r="C72" t="s">
        <v>133</v>
      </c>
      <c r="D72" t="s">
        <v>204</v>
      </c>
      <c r="E72">
        <v>80.8</v>
      </c>
      <c r="F72" s="11">
        <v>45317</v>
      </c>
      <c r="G72">
        <v>10.29616752420951</v>
      </c>
      <c r="H72">
        <v>831.93033595612826</v>
      </c>
      <c r="I72">
        <v>540.75471837148336</v>
      </c>
      <c r="J72">
        <v>291.1756175846449</v>
      </c>
      <c r="K72" t="s">
        <v>316</v>
      </c>
      <c r="L72" t="s">
        <v>1281</v>
      </c>
      <c r="M72" t="s">
        <v>1284</v>
      </c>
      <c r="N72" t="s">
        <v>1287</v>
      </c>
      <c r="O72" t="s">
        <v>1290</v>
      </c>
      <c r="P72" t="s">
        <v>1292</v>
      </c>
    </row>
    <row r="73" spans="1:16" x14ac:dyDescent="0.3">
      <c r="A73" t="s">
        <v>87</v>
      </c>
      <c r="B73" t="s">
        <v>130</v>
      </c>
      <c r="C73" t="s">
        <v>132</v>
      </c>
      <c r="D73" t="s">
        <v>205</v>
      </c>
      <c r="E73">
        <v>64</v>
      </c>
      <c r="F73" s="11">
        <v>45318</v>
      </c>
      <c r="G73">
        <v>53.738659843508039</v>
      </c>
      <c r="H73">
        <v>3439.274229984514</v>
      </c>
      <c r="I73">
        <v>2235.5282494899338</v>
      </c>
      <c r="J73">
        <v>1203.74598049458</v>
      </c>
      <c r="K73" t="s">
        <v>317</v>
      </c>
      <c r="L73" t="s">
        <v>1276</v>
      </c>
      <c r="M73" t="s">
        <v>1276</v>
      </c>
      <c r="N73" t="s">
        <v>1288</v>
      </c>
      <c r="O73" t="s">
        <v>1290</v>
      </c>
      <c r="P73" t="s">
        <v>1292</v>
      </c>
    </row>
    <row r="74" spans="1:16" x14ac:dyDescent="0.3">
      <c r="A74" t="s">
        <v>88</v>
      </c>
      <c r="B74" t="s">
        <v>129</v>
      </c>
      <c r="C74" t="s">
        <v>133</v>
      </c>
      <c r="D74" t="s">
        <v>206</v>
      </c>
      <c r="E74">
        <v>74.7</v>
      </c>
      <c r="F74" s="11">
        <v>45320</v>
      </c>
      <c r="G74">
        <v>70.699808766067775</v>
      </c>
      <c r="H74">
        <v>5281.2757148252631</v>
      </c>
      <c r="I74">
        <v>3432.8292146364211</v>
      </c>
      <c r="J74">
        <v>1848.446500188842</v>
      </c>
      <c r="K74" t="s">
        <v>318</v>
      </c>
      <c r="L74" t="s">
        <v>1276</v>
      </c>
      <c r="M74" t="s">
        <v>1276</v>
      </c>
      <c r="N74" t="s">
        <v>1288</v>
      </c>
      <c r="O74" t="s">
        <v>1290</v>
      </c>
      <c r="P74" t="s">
        <v>1292</v>
      </c>
    </row>
    <row r="75" spans="1:16" x14ac:dyDescent="0.3">
      <c r="A75" t="s">
        <v>89</v>
      </c>
      <c r="B75" t="s">
        <v>128</v>
      </c>
      <c r="C75" t="s">
        <v>132</v>
      </c>
      <c r="D75" t="s">
        <v>207</v>
      </c>
      <c r="E75">
        <v>60</v>
      </c>
      <c r="F75" s="11">
        <v>45320</v>
      </c>
      <c r="G75">
        <v>44.811226934860052</v>
      </c>
      <c r="H75">
        <v>2688.673616091603</v>
      </c>
      <c r="I75">
        <v>1747.6378504595421</v>
      </c>
      <c r="J75">
        <v>941.03576563206093</v>
      </c>
      <c r="K75" t="s">
        <v>319</v>
      </c>
      <c r="L75" t="s">
        <v>1283</v>
      </c>
      <c r="M75" t="s">
        <v>1283</v>
      </c>
      <c r="N75" t="s">
        <v>1288</v>
      </c>
      <c r="O75" t="s">
        <v>1290</v>
      </c>
      <c r="P75" t="s">
        <v>1292</v>
      </c>
    </row>
    <row r="76" spans="1:16" x14ac:dyDescent="0.3">
      <c r="A76" t="s">
        <v>90</v>
      </c>
      <c r="B76" t="s">
        <v>129</v>
      </c>
      <c r="C76" t="s">
        <v>133</v>
      </c>
      <c r="D76" t="s">
        <v>208</v>
      </c>
      <c r="E76">
        <v>80.8</v>
      </c>
      <c r="F76" s="11">
        <v>45320</v>
      </c>
      <c r="G76">
        <v>14.858376321306419</v>
      </c>
      <c r="H76">
        <v>1200.5568067615591</v>
      </c>
      <c r="I76">
        <v>780.36192439501326</v>
      </c>
      <c r="J76">
        <v>420.19488236654558</v>
      </c>
      <c r="K76" t="s">
        <v>320</v>
      </c>
      <c r="L76" t="s">
        <v>1279</v>
      </c>
      <c r="M76" t="s">
        <v>1279</v>
      </c>
      <c r="N76" t="s">
        <v>1288</v>
      </c>
      <c r="O76" t="s">
        <v>1290</v>
      </c>
      <c r="P76" t="s">
        <v>1292</v>
      </c>
    </row>
    <row r="77" spans="1:16" x14ac:dyDescent="0.3">
      <c r="A77" t="s">
        <v>91</v>
      </c>
      <c r="B77" t="s">
        <v>130</v>
      </c>
      <c r="C77" t="s">
        <v>132</v>
      </c>
      <c r="D77" t="s">
        <v>209</v>
      </c>
      <c r="E77">
        <v>50</v>
      </c>
      <c r="F77" s="11">
        <v>45320</v>
      </c>
      <c r="G77">
        <v>16.525947467807491</v>
      </c>
      <c r="H77">
        <v>826.29737339037456</v>
      </c>
      <c r="I77">
        <v>537.09329270374349</v>
      </c>
      <c r="J77">
        <v>289.20408068663107</v>
      </c>
      <c r="K77" t="s">
        <v>321</v>
      </c>
      <c r="L77" t="s">
        <v>1277</v>
      </c>
      <c r="M77" t="s">
        <v>1277</v>
      </c>
      <c r="N77" t="s">
        <v>1288</v>
      </c>
      <c r="O77" t="s">
        <v>1290</v>
      </c>
      <c r="P77" t="s">
        <v>1292</v>
      </c>
    </row>
    <row r="78" spans="1:16" x14ac:dyDescent="0.3">
      <c r="A78" t="s">
        <v>92</v>
      </c>
      <c r="B78" t="s">
        <v>128</v>
      </c>
      <c r="C78" t="s">
        <v>132</v>
      </c>
      <c r="D78" t="s">
        <v>210</v>
      </c>
      <c r="E78">
        <v>71</v>
      </c>
      <c r="F78" s="11">
        <v>45321</v>
      </c>
      <c r="G78">
        <v>71.1326999215173</v>
      </c>
      <c r="H78">
        <v>5050.4216944277287</v>
      </c>
      <c r="I78">
        <v>3282.7741013780242</v>
      </c>
      <c r="J78">
        <v>1767.6475930497049</v>
      </c>
      <c r="K78" t="s">
        <v>322</v>
      </c>
      <c r="L78" t="s">
        <v>1275</v>
      </c>
      <c r="M78" t="s">
        <v>1285</v>
      </c>
      <c r="N78" t="s">
        <v>1287</v>
      </c>
      <c r="O78" t="s">
        <v>1291</v>
      </c>
      <c r="P78" t="s">
        <v>1292</v>
      </c>
    </row>
    <row r="79" spans="1:16" x14ac:dyDescent="0.3">
      <c r="A79" t="s">
        <v>93</v>
      </c>
      <c r="B79" t="s">
        <v>129</v>
      </c>
      <c r="C79" t="s">
        <v>133</v>
      </c>
      <c r="D79" t="s">
        <v>211</v>
      </c>
      <c r="E79">
        <v>80.8</v>
      </c>
      <c r="F79" s="11">
        <v>45321</v>
      </c>
      <c r="G79">
        <v>50.370130969705059</v>
      </c>
      <c r="H79">
        <v>4069.9065823521692</v>
      </c>
      <c r="I79">
        <v>2645.4392785289101</v>
      </c>
      <c r="J79">
        <v>1424.467303823259</v>
      </c>
      <c r="K79" t="s">
        <v>323</v>
      </c>
      <c r="L79" t="s">
        <v>1275</v>
      </c>
      <c r="M79" t="s">
        <v>1285</v>
      </c>
      <c r="N79" t="s">
        <v>1287</v>
      </c>
      <c r="O79" t="s">
        <v>1290</v>
      </c>
      <c r="P79" t="s">
        <v>1292</v>
      </c>
    </row>
    <row r="80" spans="1:16" x14ac:dyDescent="0.3">
      <c r="A80" t="s">
        <v>94</v>
      </c>
      <c r="B80" t="s">
        <v>130</v>
      </c>
      <c r="C80" t="s">
        <v>132</v>
      </c>
      <c r="D80" t="s">
        <v>212</v>
      </c>
      <c r="E80">
        <v>50</v>
      </c>
      <c r="F80" s="11">
        <v>45321</v>
      </c>
      <c r="G80">
        <v>27.745014333199549</v>
      </c>
      <c r="H80">
        <v>1387.250716659978</v>
      </c>
      <c r="I80">
        <v>901.71296582898549</v>
      </c>
      <c r="J80">
        <v>485.53775083099208</v>
      </c>
      <c r="K80" t="s">
        <v>324</v>
      </c>
      <c r="L80" t="s">
        <v>1276</v>
      </c>
      <c r="M80" t="s">
        <v>1276</v>
      </c>
      <c r="N80" t="s">
        <v>1288</v>
      </c>
      <c r="O80" t="s">
        <v>1290</v>
      </c>
      <c r="P80" t="s">
        <v>1292</v>
      </c>
    </row>
    <row r="81" spans="1:16" x14ac:dyDescent="0.3">
      <c r="A81" t="s">
        <v>95</v>
      </c>
      <c r="B81" t="s">
        <v>129</v>
      </c>
      <c r="C81" t="s">
        <v>133</v>
      </c>
      <c r="D81" t="s">
        <v>213</v>
      </c>
      <c r="E81">
        <v>80.8</v>
      </c>
      <c r="F81" s="11">
        <v>45321</v>
      </c>
      <c r="G81">
        <v>15.344667929518691</v>
      </c>
      <c r="H81">
        <v>1239.849168705111</v>
      </c>
      <c r="I81">
        <v>805.90195965832186</v>
      </c>
      <c r="J81">
        <v>433.94720904678871</v>
      </c>
      <c r="K81" t="s">
        <v>325</v>
      </c>
      <c r="L81" t="s">
        <v>1280</v>
      </c>
      <c r="M81" t="s">
        <v>1284</v>
      </c>
      <c r="N81" t="s">
        <v>1287</v>
      </c>
      <c r="O81" t="s">
        <v>1290</v>
      </c>
      <c r="P81" t="s">
        <v>1292</v>
      </c>
    </row>
    <row r="82" spans="1:16" x14ac:dyDescent="0.3">
      <c r="A82" t="s">
        <v>96</v>
      </c>
      <c r="B82" t="s">
        <v>129</v>
      </c>
      <c r="C82" t="s">
        <v>133</v>
      </c>
      <c r="D82" t="s">
        <v>214</v>
      </c>
      <c r="E82">
        <v>74.7</v>
      </c>
      <c r="F82" s="11">
        <v>45322</v>
      </c>
      <c r="G82">
        <v>75.005475865353219</v>
      </c>
      <c r="H82">
        <v>5602.9090471418858</v>
      </c>
      <c r="I82">
        <v>3641.890880642226</v>
      </c>
      <c r="J82">
        <v>1961.0181664996601</v>
      </c>
      <c r="K82" t="s">
        <v>326</v>
      </c>
      <c r="L82" t="s">
        <v>1280</v>
      </c>
      <c r="M82" t="s">
        <v>1284</v>
      </c>
      <c r="N82" t="s">
        <v>1287</v>
      </c>
      <c r="O82" t="s">
        <v>1290</v>
      </c>
      <c r="P82" t="s">
        <v>1292</v>
      </c>
    </row>
    <row r="83" spans="1:16" x14ac:dyDescent="0.3">
      <c r="A83" t="s">
        <v>97</v>
      </c>
      <c r="B83" t="s">
        <v>128</v>
      </c>
      <c r="C83" t="s">
        <v>132</v>
      </c>
      <c r="D83" t="s">
        <v>215</v>
      </c>
      <c r="E83">
        <v>71</v>
      </c>
      <c r="F83" s="11">
        <v>45322</v>
      </c>
      <c r="G83">
        <v>44.815852686347966</v>
      </c>
      <c r="H83">
        <v>3181.925540730706</v>
      </c>
      <c r="I83">
        <v>2068.251601474959</v>
      </c>
      <c r="J83">
        <v>1113.673939255747</v>
      </c>
      <c r="K83" t="s">
        <v>327</v>
      </c>
      <c r="L83" t="s">
        <v>1275</v>
      </c>
      <c r="M83" t="s">
        <v>1285</v>
      </c>
      <c r="N83" t="s">
        <v>1287</v>
      </c>
      <c r="O83" t="s">
        <v>1290</v>
      </c>
      <c r="P83" t="s">
        <v>1292</v>
      </c>
    </row>
    <row r="84" spans="1:16" x14ac:dyDescent="0.3">
      <c r="A84" t="s">
        <v>98</v>
      </c>
      <c r="B84" t="s">
        <v>128</v>
      </c>
      <c r="C84" t="s">
        <v>132</v>
      </c>
      <c r="D84" t="s">
        <v>216</v>
      </c>
      <c r="E84">
        <v>71</v>
      </c>
      <c r="F84" s="11">
        <v>45322</v>
      </c>
      <c r="G84">
        <v>13.263915921853441</v>
      </c>
      <c r="H84">
        <v>941.73803045159423</v>
      </c>
      <c r="I84">
        <v>612.12971979353631</v>
      </c>
      <c r="J84">
        <v>329.60831065805792</v>
      </c>
      <c r="K84" t="s">
        <v>328</v>
      </c>
      <c r="L84" t="s">
        <v>1280</v>
      </c>
      <c r="M84" t="s">
        <v>1284</v>
      </c>
      <c r="N84" t="s">
        <v>1287</v>
      </c>
      <c r="O84" t="s">
        <v>1290</v>
      </c>
      <c r="P84" t="s">
        <v>1292</v>
      </c>
    </row>
    <row r="85" spans="1:16" x14ac:dyDescent="0.3">
      <c r="A85" t="s">
        <v>99</v>
      </c>
      <c r="B85" t="s">
        <v>129</v>
      </c>
      <c r="C85" t="s">
        <v>133</v>
      </c>
      <c r="D85" t="s">
        <v>217</v>
      </c>
      <c r="E85">
        <v>74.7</v>
      </c>
      <c r="F85" s="11">
        <v>45322</v>
      </c>
      <c r="G85">
        <v>9.5791996429668114</v>
      </c>
      <c r="H85">
        <v>715.56621332962084</v>
      </c>
      <c r="I85">
        <v>465.11803866425362</v>
      </c>
      <c r="J85">
        <v>250.4481746653673</v>
      </c>
      <c r="K85" t="s">
        <v>329</v>
      </c>
      <c r="L85" t="s">
        <v>1276</v>
      </c>
      <c r="M85" t="s">
        <v>1276</v>
      </c>
      <c r="N85" t="s">
        <v>1288</v>
      </c>
      <c r="O85" t="s">
        <v>1290</v>
      </c>
      <c r="P85" t="s">
        <v>1292</v>
      </c>
    </row>
    <row r="86" spans="1:16" x14ac:dyDescent="0.3">
      <c r="A86" t="s">
        <v>92</v>
      </c>
      <c r="B86" t="s">
        <v>128</v>
      </c>
      <c r="C86" t="s">
        <v>132</v>
      </c>
      <c r="D86" t="s">
        <v>210</v>
      </c>
      <c r="E86">
        <v>71</v>
      </c>
      <c r="F86" s="11">
        <v>45323</v>
      </c>
      <c r="G86">
        <v>41.621626002236212</v>
      </c>
      <c r="H86">
        <v>2955.1354461587712</v>
      </c>
      <c r="I86">
        <v>1920.8380400032011</v>
      </c>
      <c r="J86">
        <v>1034.2974061555699</v>
      </c>
      <c r="K86" t="s">
        <v>302</v>
      </c>
      <c r="L86" t="s">
        <v>1279</v>
      </c>
      <c r="M86" t="s">
        <v>1279</v>
      </c>
      <c r="N86" t="s">
        <v>1288</v>
      </c>
      <c r="O86" t="s">
        <v>1291</v>
      </c>
      <c r="P86" t="s">
        <v>1292</v>
      </c>
    </row>
    <row r="87" spans="1:16" x14ac:dyDescent="0.3">
      <c r="A87" t="s">
        <v>97</v>
      </c>
      <c r="B87" t="s">
        <v>128</v>
      </c>
      <c r="C87" t="s">
        <v>132</v>
      </c>
      <c r="D87" t="s">
        <v>215</v>
      </c>
      <c r="E87">
        <v>71</v>
      </c>
      <c r="F87" s="11">
        <v>45323</v>
      </c>
      <c r="G87">
        <v>40.536272470143409</v>
      </c>
      <c r="H87">
        <v>2878.0753453801822</v>
      </c>
      <c r="I87">
        <v>1870.748974497119</v>
      </c>
      <c r="J87">
        <v>1007.326370883064</v>
      </c>
      <c r="K87" t="s">
        <v>330</v>
      </c>
      <c r="L87" t="s">
        <v>1280</v>
      </c>
      <c r="M87" t="s">
        <v>1284</v>
      </c>
      <c r="N87" t="s">
        <v>1287</v>
      </c>
      <c r="O87" t="s">
        <v>1291</v>
      </c>
      <c r="P87" t="s">
        <v>1292</v>
      </c>
    </row>
    <row r="88" spans="1:16" x14ac:dyDescent="0.3">
      <c r="A88" t="s">
        <v>34</v>
      </c>
      <c r="B88" t="s">
        <v>128</v>
      </c>
      <c r="C88" t="s">
        <v>132</v>
      </c>
      <c r="D88" t="s">
        <v>152</v>
      </c>
      <c r="E88">
        <v>60</v>
      </c>
      <c r="F88" s="11">
        <v>45323</v>
      </c>
      <c r="G88">
        <v>62.196092159435807</v>
      </c>
      <c r="H88">
        <v>3731.765529566148</v>
      </c>
      <c r="I88">
        <v>2425.6475942179959</v>
      </c>
      <c r="J88">
        <v>1306.1179353481521</v>
      </c>
      <c r="K88" t="s">
        <v>331</v>
      </c>
      <c r="L88" t="s">
        <v>1276</v>
      </c>
      <c r="M88" t="s">
        <v>1276</v>
      </c>
      <c r="N88" t="s">
        <v>1288</v>
      </c>
      <c r="O88" t="s">
        <v>1290</v>
      </c>
      <c r="P88" t="s">
        <v>1292</v>
      </c>
    </row>
    <row r="89" spans="1:16" x14ac:dyDescent="0.3">
      <c r="A89" t="s">
        <v>98</v>
      </c>
      <c r="B89" t="s">
        <v>128</v>
      </c>
      <c r="C89" t="s">
        <v>132</v>
      </c>
      <c r="D89" t="s">
        <v>216</v>
      </c>
      <c r="E89">
        <v>71</v>
      </c>
      <c r="F89" s="11">
        <v>45323</v>
      </c>
      <c r="G89">
        <v>50.021547628810382</v>
      </c>
      <c r="H89">
        <v>3551.529881645537</v>
      </c>
      <c r="I89">
        <v>2308.4944230695992</v>
      </c>
      <c r="J89">
        <v>1243.035458575938</v>
      </c>
      <c r="K89" t="s">
        <v>332</v>
      </c>
      <c r="L89" t="s">
        <v>1274</v>
      </c>
      <c r="M89" t="s">
        <v>1284</v>
      </c>
      <c r="N89" t="s">
        <v>1287</v>
      </c>
      <c r="O89" t="s">
        <v>1290</v>
      </c>
      <c r="P89" t="s">
        <v>1292</v>
      </c>
    </row>
    <row r="90" spans="1:16" x14ac:dyDescent="0.3">
      <c r="A90" t="s">
        <v>89</v>
      </c>
      <c r="B90" t="s">
        <v>128</v>
      </c>
      <c r="C90" t="s">
        <v>132</v>
      </c>
      <c r="D90" t="s">
        <v>207</v>
      </c>
      <c r="E90">
        <v>60</v>
      </c>
      <c r="F90" s="11">
        <v>45323</v>
      </c>
      <c r="G90">
        <v>58.729156231635379</v>
      </c>
      <c r="H90">
        <v>3523.7493738981229</v>
      </c>
      <c r="I90">
        <v>2290.43709303378</v>
      </c>
      <c r="J90">
        <v>1233.3122808643429</v>
      </c>
      <c r="K90" t="s">
        <v>333</v>
      </c>
      <c r="L90" t="s">
        <v>1277</v>
      </c>
      <c r="M90" t="s">
        <v>1277</v>
      </c>
      <c r="N90" t="s">
        <v>1288</v>
      </c>
      <c r="O90" t="s">
        <v>1290</v>
      </c>
      <c r="P90" t="s">
        <v>1292</v>
      </c>
    </row>
    <row r="91" spans="1:16" x14ac:dyDescent="0.3">
      <c r="A91" t="s">
        <v>62</v>
      </c>
      <c r="B91" t="s">
        <v>128</v>
      </c>
      <c r="C91" t="s">
        <v>132</v>
      </c>
      <c r="D91" t="s">
        <v>180</v>
      </c>
      <c r="E91">
        <v>60</v>
      </c>
      <c r="F91" s="11">
        <v>45323</v>
      </c>
      <c r="G91">
        <v>39.301699826818307</v>
      </c>
      <c r="H91">
        <v>2358.1019896090988</v>
      </c>
      <c r="I91">
        <v>1532.7662932459141</v>
      </c>
      <c r="J91">
        <v>825.33569636318452</v>
      </c>
      <c r="K91" t="s">
        <v>334</v>
      </c>
      <c r="L91" t="s">
        <v>1281</v>
      </c>
      <c r="M91" t="s">
        <v>1284</v>
      </c>
      <c r="N91" t="s">
        <v>1287</v>
      </c>
      <c r="O91" t="s">
        <v>1290</v>
      </c>
      <c r="P91" t="s">
        <v>1292</v>
      </c>
    </row>
    <row r="92" spans="1:16" x14ac:dyDescent="0.3">
      <c r="A92" t="s">
        <v>36</v>
      </c>
      <c r="B92" t="s">
        <v>128</v>
      </c>
      <c r="C92" t="s">
        <v>132</v>
      </c>
      <c r="D92" t="s">
        <v>154</v>
      </c>
      <c r="E92">
        <v>71</v>
      </c>
      <c r="F92" s="11">
        <v>45323</v>
      </c>
      <c r="G92">
        <v>21.469919739945372</v>
      </c>
      <c r="H92">
        <v>1524.364301536121</v>
      </c>
      <c r="I92">
        <v>990.83679599847869</v>
      </c>
      <c r="J92">
        <v>533.52750553764236</v>
      </c>
      <c r="K92" t="s">
        <v>335</v>
      </c>
      <c r="L92" t="s">
        <v>1278</v>
      </c>
      <c r="M92" t="s">
        <v>1286</v>
      </c>
      <c r="N92" t="s">
        <v>1289</v>
      </c>
      <c r="O92" t="s">
        <v>1290</v>
      </c>
      <c r="P92" t="s">
        <v>1292</v>
      </c>
    </row>
    <row r="93" spans="1:16" x14ac:dyDescent="0.3">
      <c r="A93" t="s">
        <v>69</v>
      </c>
      <c r="B93" t="s">
        <v>128</v>
      </c>
      <c r="C93" t="s">
        <v>132</v>
      </c>
      <c r="D93" t="s">
        <v>187</v>
      </c>
      <c r="E93">
        <v>50</v>
      </c>
      <c r="F93" s="11">
        <v>45323</v>
      </c>
      <c r="G93">
        <v>20.755767452729881</v>
      </c>
      <c r="H93">
        <v>1037.7883726364939</v>
      </c>
      <c r="I93">
        <v>674.56244221372128</v>
      </c>
      <c r="J93">
        <v>363.22593042277288</v>
      </c>
      <c r="K93" t="s">
        <v>336</v>
      </c>
      <c r="L93" t="s">
        <v>1276</v>
      </c>
      <c r="M93" t="s">
        <v>1276</v>
      </c>
      <c r="N93" t="s">
        <v>1288</v>
      </c>
      <c r="O93" t="s">
        <v>1290</v>
      </c>
      <c r="P93" t="s">
        <v>1292</v>
      </c>
    </row>
    <row r="94" spans="1:16" x14ac:dyDescent="0.3">
      <c r="A94" t="s">
        <v>41</v>
      </c>
      <c r="B94" t="s">
        <v>128</v>
      </c>
      <c r="C94" t="s">
        <v>132</v>
      </c>
      <c r="D94" t="s">
        <v>159</v>
      </c>
      <c r="E94">
        <v>50</v>
      </c>
      <c r="F94" s="11">
        <v>45323</v>
      </c>
      <c r="G94">
        <v>15.99335056731316</v>
      </c>
      <c r="H94">
        <v>799.6675283656582</v>
      </c>
      <c r="I94">
        <v>519.78389343767788</v>
      </c>
      <c r="J94">
        <v>279.88363492798032</v>
      </c>
      <c r="K94" t="s">
        <v>337</v>
      </c>
      <c r="L94" t="s">
        <v>1279</v>
      </c>
      <c r="M94" t="s">
        <v>1279</v>
      </c>
      <c r="N94" t="s">
        <v>1288</v>
      </c>
      <c r="O94" t="s">
        <v>1290</v>
      </c>
      <c r="P94" t="s">
        <v>1292</v>
      </c>
    </row>
    <row r="95" spans="1:16" x14ac:dyDescent="0.3">
      <c r="A95" t="s">
        <v>39</v>
      </c>
      <c r="B95" t="s">
        <v>128</v>
      </c>
      <c r="C95" t="s">
        <v>132</v>
      </c>
      <c r="D95" t="s">
        <v>157</v>
      </c>
      <c r="E95">
        <v>71</v>
      </c>
      <c r="F95" s="11">
        <v>45324</v>
      </c>
      <c r="G95">
        <v>54.43294938501257</v>
      </c>
      <c r="H95">
        <v>3864.739406335892</v>
      </c>
      <c r="I95">
        <v>2512.0806141183298</v>
      </c>
      <c r="J95">
        <v>1352.658792217562</v>
      </c>
      <c r="K95" t="s">
        <v>338</v>
      </c>
      <c r="L95" t="s">
        <v>1281</v>
      </c>
      <c r="M95" t="s">
        <v>1284</v>
      </c>
      <c r="N95" t="s">
        <v>1287</v>
      </c>
      <c r="O95" t="s">
        <v>1290</v>
      </c>
      <c r="P95" t="s">
        <v>1292</v>
      </c>
    </row>
    <row r="96" spans="1:16" x14ac:dyDescent="0.3">
      <c r="A96" t="s">
        <v>58</v>
      </c>
      <c r="B96" t="s">
        <v>131</v>
      </c>
      <c r="C96" t="s">
        <v>132</v>
      </c>
      <c r="D96" t="s">
        <v>176</v>
      </c>
      <c r="E96">
        <v>50</v>
      </c>
      <c r="F96" s="11">
        <v>45324</v>
      </c>
      <c r="G96">
        <v>61.854252815783873</v>
      </c>
      <c r="H96">
        <v>3092.7126407891942</v>
      </c>
      <c r="I96">
        <v>2010.263216512976</v>
      </c>
      <c r="J96">
        <v>1082.449424276218</v>
      </c>
      <c r="K96" t="s">
        <v>339</v>
      </c>
      <c r="L96" t="s">
        <v>1274</v>
      </c>
      <c r="M96" t="s">
        <v>1284</v>
      </c>
      <c r="N96" t="s">
        <v>1287</v>
      </c>
      <c r="O96" t="s">
        <v>1290</v>
      </c>
      <c r="P96" t="s">
        <v>1292</v>
      </c>
    </row>
    <row r="97" spans="1:16" x14ac:dyDescent="0.3">
      <c r="A97" t="s">
        <v>61</v>
      </c>
      <c r="B97" t="s">
        <v>129</v>
      </c>
      <c r="C97" t="s">
        <v>133</v>
      </c>
      <c r="D97" t="s">
        <v>179</v>
      </c>
      <c r="E97">
        <v>53.9</v>
      </c>
      <c r="F97" s="11">
        <v>45324</v>
      </c>
      <c r="G97">
        <v>49.908657152450168</v>
      </c>
      <c r="H97">
        <v>2690.0766205170639</v>
      </c>
      <c r="I97">
        <v>1748.5498033360921</v>
      </c>
      <c r="J97">
        <v>941.52681718097233</v>
      </c>
      <c r="K97" t="s">
        <v>340</v>
      </c>
      <c r="L97" t="s">
        <v>1282</v>
      </c>
      <c r="M97" t="s">
        <v>1284</v>
      </c>
      <c r="N97" t="s">
        <v>1287</v>
      </c>
      <c r="O97" t="s">
        <v>1290</v>
      </c>
      <c r="P97" t="s">
        <v>1292</v>
      </c>
    </row>
    <row r="98" spans="1:16" x14ac:dyDescent="0.3">
      <c r="A98" t="s">
        <v>38</v>
      </c>
      <c r="B98" t="s">
        <v>130</v>
      </c>
      <c r="C98" t="s">
        <v>132</v>
      </c>
      <c r="D98" t="s">
        <v>156</v>
      </c>
      <c r="E98">
        <v>60</v>
      </c>
      <c r="F98" s="11">
        <v>45324</v>
      </c>
      <c r="G98">
        <v>37.622541539728573</v>
      </c>
      <c r="H98">
        <v>2257.352492383714</v>
      </c>
      <c r="I98">
        <v>1467.2791200494139</v>
      </c>
      <c r="J98">
        <v>790.07337233430007</v>
      </c>
      <c r="K98" t="s">
        <v>341</v>
      </c>
      <c r="L98" t="s">
        <v>1276</v>
      </c>
      <c r="M98" t="s">
        <v>1276</v>
      </c>
      <c r="N98" t="s">
        <v>1288</v>
      </c>
      <c r="O98" t="s">
        <v>1290</v>
      </c>
      <c r="P98" t="s">
        <v>1292</v>
      </c>
    </row>
    <row r="99" spans="1:16" x14ac:dyDescent="0.3">
      <c r="A99" t="s">
        <v>100</v>
      </c>
      <c r="B99" t="s">
        <v>130</v>
      </c>
      <c r="C99" t="s">
        <v>132</v>
      </c>
      <c r="D99" t="s">
        <v>218</v>
      </c>
      <c r="E99">
        <v>50</v>
      </c>
      <c r="F99" s="11">
        <v>45324</v>
      </c>
      <c r="G99">
        <v>42.203004715156133</v>
      </c>
      <c r="H99">
        <v>2110.150235757807</v>
      </c>
      <c r="I99">
        <v>1371.5976532425741</v>
      </c>
      <c r="J99">
        <v>738.55258251523219</v>
      </c>
      <c r="K99" t="s">
        <v>342</v>
      </c>
      <c r="L99" t="s">
        <v>1280</v>
      </c>
      <c r="M99" t="s">
        <v>1284</v>
      </c>
      <c r="N99" t="s">
        <v>1287</v>
      </c>
      <c r="O99" t="s">
        <v>1290</v>
      </c>
      <c r="P99" t="s">
        <v>1292</v>
      </c>
    </row>
    <row r="100" spans="1:16" x14ac:dyDescent="0.3">
      <c r="A100" t="s">
        <v>84</v>
      </c>
      <c r="B100" t="s">
        <v>129</v>
      </c>
      <c r="C100" t="s">
        <v>133</v>
      </c>
      <c r="D100" t="s">
        <v>202</v>
      </c>
      <c r="E100">
        <v>63.9</v>
      </c>
      <c r="F100" s="11">
        <v>45324</v>
      </c>
      <c r="G100">
        <v>32.66935267381924</v>
      </c>
      <c r="H100">
        <v>2087.5716358570489</v>
      </c>
      <c r="I100">
        <v>1356.9215633070819</v>
      </c>
      <c r="J100">
        <v>730.65007254996726</v>
      </c>
      <c r="K100" t="s">
        <v>343</v>
      </c>
      <c r="L100" t="s">
        <v>1278</v>
      </c>
      <c r="M100" t="s">
        <v>1286</v>
      </c>
      <c r="N100" t="s">
        <v>1289</v>
      </c>
      <c r="O100" t="s">
        <v>1290</v>
      </c>
      <c r="P100" t="s">
        <v>1292</v>
      </c>
    </row>
    <row r="101" spans="1:16" x14ac:dyDescent="0.3">
      <c r="A101" t="s">
        <v>18</v>
      </c>
      <c r="B101" t="s">
        <v>130</v>
      </c>
      <c r="C101" t="s">
        <v>132</v>
      </c>
      <c r="D101" t="s">
        <v>136</v>
      </c>
      <c r="E101">
        <v>50</v>
      </c>
      <c r="F101" s="11">
        <v>45324</v>
      </c>
      <c r="G101">
        <v>26.550761811382142</v>
      </c>
      <c r="H101">
        <v>1327.538090569107</v>
      </c>
      <c r="I101">
        <v>862.89975886991954</v>
      </c>
      <c r="J101">
        <v>464.63833169918752</v>
      </c>
      <c r="K101" t="s">
        <v>344</v>
      </c>
      <c r="L101" t="s">
        <v>1276</v>
      </c>
      <c r="M101" t="s">
        <v>1276</v>
      </c>
      <c r="N101" t="s">
        <v>1288</v>
      </c>
      <c r="O101" t="s">
        <v>1290</v>
      </c>
      <c r="P101" t="s">
        <v>1292</v>
      </c>
    </row>
    <row r="102" spans="1:16" x14ac:dyDescent="0.3">
      <c r="A102" t="s">
        <v>42</v>
      </c>
      <c r="B102" t="s">
        <v>130</v>
      </c>
      <c r="C102" t="s">
        <v>132</v>
      </c>
      <c r="D102" t="s">
        <v>160</v>
      </c>
      <c r="E102">
        <v>60</v>
      </c>
      <c r="F102" s="11">
        <v>45324</v>
      </c>
      <c r="G102">
        <v>19.913767997059349</v>
      </c>
      <c r="H102">
        <v>1194.826079823561</v>
      </c>
      <c r="I102">
        <v>776.6369518853146</v>
      </c>
      <c r="J102">
        <v>418.1891279382462</v>
      </c>
      <c r="K102" t="s">
        <v>345</v>
      </c>
      <c r="L102" t="s">
        <v>1275</v>
      </c>
      <c r="M102" t="s">
        <v>1285</v>
      </c>
      <c r="N102" t="s">
        <v>1287</v>
      </c>
      <c r="O102" t="s">
        <v>1290</v>
      </c>
      <c r="P102" t="s">
        <v>1292</v>
      </c>
    </row>
    <row r="103" spans="1:16" x14ac:dyDescent="0.3">
      <c r="A103" t="s">
        <v>101</v>
      </c>
      <c r="B103" t="s">
        <v>130</v>
      </c>
      <c r="C103" t="s">
        <v>132</v>
      </c>
      <c r="D103" t="s">
        <v>219</v>
      </c>
      <c r="E103">
        <v>60</v>
      </c>
      <c r="F103" s="11">
        <v>45324</v>
      </c>
      <c r="G103">
        <v>19.325131769595611</v>
      </c>
      <c r="H103">
        <v>1159.507906175736</v>
      </c>
      <c r="I103">
        <v>753.68013901422876</v>
      </c>
      <c r="J103">
        <v>405.82776716150772</v>
      </c>
      <c r="K103" t="s">
        <v>346</v>
      </c>
      <c r="L103" t="s">
        <v>1281</v>
      </c>
      <c r="M103" t="s">
        <v>1284</v>
      </c>
      <c r="N103" t="s">
        <v>1287</v>
      </c>
      <c r="O103" t="s">
        <v>1290</v>
      </c>
      <c r="P103" t="s">
        <v>1292</v>
      </c>
    </row>
    <row r="104" spans="1:16" x14ac:dyDescent="0.3">
      <c r="A104" t="s">
        <v>102</v>
      </c>
      <c r="B104" t="s">
        <v>128</v>
      </c>
      <c r="C104" t="s">
        <v>132</v>
      </c>
      <c r="D104" t="s">
        <v>220</v>
      </c>
      <c r="E104">
        <v>50</v>
      </c>
      <c r="F104" s="11">
        <v>45324</v>
      </c>
      <c r="G104">
        <v>21.379211255992381</v>
      </c>
      <c r="H104">
        <v>1068.9605627996191</v>
      </c>
      <c r="I104">
        <v>694.8243658197523</v>
      </c>
      <c r="J104">
        <v>374.13619697986661</v>
      </c>
      <c r="K104" t="s">
        <v>347</v>
      </c>
      <c r="L104" t="s">
        <v>1275</v>
      </c>
      <c r="M104" t="s">
        <v>1285</v>
      </c>
      <c r="N104" t="s">
        <v>1287</v>
      </c>
      <c r="O104" t="s">
        <v>1290</v>
      </c>
      <c r="P104" t="s">
        <v>1292</v>
      </c>
    </row>
    <row r="105" spans="1:16" x14ac:dyDescent="0.3">
      <c r="A105" t="s">
        <v>29</v>
      </c>
      <c r="B105" t="s">
        <v>128</v>
      </c>
      <c r="C105" t="s">
        <v>132</v>
      </c>
      <c r="D105" t="s">
        <v>147</v>
      </c>
      <c r="E105">
        <v>60</v>
      </c>
      <c r="F105" s="11">
        <v>45324</v>
      </c>
      <c r="G105">
        <v>17.66587578434714</v>
      </c>
      <c r="H105">
        <v>1059.952547060828</v>
      </c>
      <c r="I105">
        <v>688.96915558953856</v>
      </c>
      <c r="J105">
        <v>370.98339147128991</v>
      </c>
      <c r="K105" t="s">
        <v>348</v>
      </c>
      <c r="L105" t="s">
        <v>1283</v>
      </c>
      <c r="M105" t="s">
        <v>1283</v>
      </c>
      <c r="N105" t="s">
        <v>1288</v>
      </c>
      <c r="O105" t="s">
        <v>1290</v>
      </c>
      <c r="P105" t="s">
        <v>1292</v>
      </c>
    </row>
    <row r="106" spans="1:16" x14ac:dyDescent="0.3">
      <c r="A106" t="s">
        <v>47</v>
      </c>
      <c r="B106" t="s">
        <v>130</v>
      </c>
      <c r="C106" t="s">
        <v>132</v>
      </c>
      <c r="D106" t="s">
        <v>165</v>
      </c>
      <c r="E106">
        <v>50</v>
      </c>
      <c r="F106" s="11">
        <v>45324</v>
      </c>
      <c r="G106">
        <v>18.07583666081101</v>
      </c>
      <c r="H106">
        <v>903.79183304055073</v>
      </c>
      <c r="I106">
        <v>587.46469147635798</v>
      </c>
      <c r="J106">
        <v>316.32714156419269</v>
      </c>
      <c r="K106" t="s">
        <v>349</v>
      </c>
      <c r="L106" t="s">
        <v>1277</v>
      </c>
      <c r="M106" t="s">
        <v>1277</v>
      </c>
      <c r="N106" t="s">
        <v>1288</v>
      </c>
      <c r="O106" t="s">
        <v>1290</v>
      </c>
      <c r="P106" t="s">
        <v>1292</v>
      </c>
    </row>
    <row r="107" spans="1:16" x14ac:dyDescent="0.3">
      <c r="A107" t="s">
        <v>60</v>
      </c>
      <c r="B107" t="s">
        <v>128</v>
      </c>
      <c r="C107" t="s">
        <v>132</v>
      </c>
      <c r="D107" t="s">
        <v>178</v>
      </c>
      <c r="E107">
        <v>71</v>
      </c>
      <c r="F107" s="11">
        <v>45324</v>
      </c>
      <c r="G107">
        <v>11.812993695076811</v>
      </c>
      <c r="H107">
        <v>838.7225523504535</v>
      </c>
      <c r="I107">
        <v>545.16965902779475</v>
      </c>
      <c r="J107">
        <v>293.55289332265869</v>
      </c>
      <c r="K107" t="s">
        <v>350</v>
      </c>
      <c r="L107" t="s">
        <v>1274</v>
      </c>
      <c r="M107" t="s">
        <v>1284</v>
      </c>
      <c r="N107" t="s">
        <v>1287</v>
      </c>
      <c r="O107" t="s">
        <v>1290</v>
      </c>
      <c r="P107" t="s">
        <v>1292</v>
      </c>
    </row>
    <row r="108" spans="1:16" x14ac:dyDescent="0.3">
      <c r="A108" t="s">
        <v>103</v>
      </c>
      <c r="B108" t="s">
        <v>130</v>
      </c>
      <c r="C108" t="s">
        <v>132</v>
      </c>
      <c r="D108" t="s">
        <v>221</v>
      </c>
      <c r="E108">
        <v>50</v>
      </c>
      <c r="F108" s="11">
        <v>45324</v>
      </c>
      <c r="G108">
        <v>11.93908680741929</v>
      </c>
      <c r="H108">
        <v>596.9543403709647</v>
      </c>
      <c r="I108">
        <v>388.02032124112708</v>
      </c>
      <c r="J108">
        <v>208.93401912983759</v>
      </c>
      <c r="K108" t="s">
        <v>351</v>
      </c>
      <c r="L108" t="s">
        <v>1279</v>
      </c>
      <c r="M108" t="s">
        <v>1279</v>
      </c>
      <c r="N108" t="s">
        <v>1288</v>
      </c>
      <c r="O108" t="s">
        <v>1290</v>
      </c>
      <c r="P108" t="s">
        <v>1292</v>
      </c>
    </row>
    <row r="109" spans="1:16" x14ac:dyDescent="0.3">
      <c r="A109" t="s">
        <v>87</v>
      </c>
      <c r="B109" t="s">
        <v>130</v>
      </c>
      <c r="C109" t="s">
        <v>132</v>
      </c>
      <c r="D109" t="s">
        <v>205</v>
      </c>
      <c r="E109">
        <v>64</v>
      </c>
      <c r="F109" s="11">
        <v>45324</v>
      </c>
      <c r="G109">
        <v>5.4723122756294584</v>
      </c>
      <c r="H109">
        <v>350.22798564028528</v>
      </c>
      <c r="I109">
        <v>227.6481906661854</v>
      </c>
      <c r="J109">
        <v>122.5797949740999</v>
      </c>
      <c r="K109" t="s">
        <v>352</v>
      </c>
      <c r="L109" t="s">
        <v>1277</v>
      </c>
      <c r="M109" t="s">
        <v>1277</v>
      </c>
      <c r="N109" t="s">
        <v>1288</v>
      </c>
      <c r="O109" t="s">
        <v>1290</v>
      </c>
      <c r="P109" t="s">
        <v>1292</v>
      </c>
    </row>
    <row r="110" spans="1:16" x14ac:dyDescent="0.3">
      <c r="A110" t="s">
        <v>104</v>
      </c>
      <c r="B110" t="s">
        <v>129</v>
      </c>
      <c r="C110" t="s">
        <v>133</v>
      </c>
      <c r="D110" t="s">
        <v>222</v>
      </c>
      <c r="E110">
        <v>74.7</v>
      </c>
      <c r="F110" s="11">
        <v>45325</v>
      </c>
      <c r="G110">
        <v>63.526898159034722</v>
      </c>
      <c r="H110">
        <v>4745.4592924798944</v>
      </c>
      <c r="I110">
        <v>3084.5485401119308</v>
      </c>
      <c r="J110">
        <v>1660.9107523679629</v>
      </c>
      <c r="K110" t="s">
        <v>353</v>
      </c>
      <c r="L110" t="s">
        <v>1280</v>
      </c>
      <c r="M110" t="s">
        <v>1284</v>
      </c>
      <c r="N110" t="s">
        <v>1287</v>
      </c>
      <c r="O110" t="s">
        <v>1291</v>
      </c>
      <c r="P110" t="s">
        <v>1292</v>
      </c>
    </row>
    <row r="111" spans="1:16" x14ac:dyDescent="0.3">
      <c r="A111" t="s">
        <v>65</v>
      </c>
      <c r="B111" t="s">
        <v>129</v>
      </c>
      <c r="C111" t="s">
        <v>133</v>
      </c>
      <c r="D111" t="s">
        <v>183</v>
      </c>
      <c r="E111">
        <v>53.9</v>
      </c>
      <c r="F111" s="11">
        <v>45325</v>
      </c>
      <c r="G111">
        <v>14.99992886090474</v>
      </c>
      <c r="H111">
        <v>808.49616560276547</v>
      </c>
      <c r="I111">
        <v>525.52250764179757</v>
      </c>
      <c r="J111">
        <v>282.9736579609679</v>
      </c>
      <c r="K111" t="s">
        <v>354</v>
      </c>
      <c r="L111" t="s">
        <v>1282</v>
      </c>
      <c r="M111" t="s">
        <v>1284</v>
      </c>
      <c r="N111" t="s">
        <v>1287</v>
      </c>
      <c r="O111" t="s">
        <v>1290</v>
      </c>
      <c r="P111" t="s">
        <v>1292</v>
      </c>
    </row>
    <row r="112" spans="1:16" x14ac:dyDescent="0.3">
      <c r="A112" t="s">
        <v>99</v>
      </c>
      <c r="B112" t="s">
        <v>129</v>
      </c>
      <c r="C112" t="s">
        <v>133</v>
      </c>
      <c r="D112" t="s">
        <v>217</v>
      </c>
      <c r="E112">
        <v>74.7</v>
      </c>
      <c r="F112" s="11">
        <v>45327</v>
      </c>
      <c r="G112">
        <v>54.078559945051353</v>
      </c>
      <c r="H112">
        <v>4039.6684278953362</v>
      </c>
      <c r="I112">
        <v>2625.7844781319682</v>
      </c>
      <c r="J112">
        <v>1413.883949763368</v>
      </c>
      <c r="K112" t="s">
        <v>355</v>
      </c>
      <c r="L112" t="s">
        <v>1280</v>
      </c>
      <c r="M112" t="s">
        <v>1284</v>
      </c>
      <c r="N112" t="s">
        <v>1287</v>
      </c>
      <c r="O112" t="s">
        <v>1290</v>
      </c>
      <c r="P112" t="s">
        <v>1292</v>
      </c>
    </row>
    <row r="113" spans="1:16" x14ac:dyDescent="0.3">
      <c r="A113" t="s">
        <v>81</v>
      </c>
      <c r="B113" t="s">
        <v>129</v>
      </c>
      <c r="C113" t="s">
        <v>133</v>
      </c>
      <c r="D113" t="s">
        <v>199</v>
      </c>
      <c r="E113">
        <v>53.9</v>
      </c>
      <c r="F113" s="11">
        <v>45327</v>
      </c>
      <c r="G113">
        <v>27.01136023994567</v>
      </c>
      <c r="H113">
        <v>1455.9123169330719</v>
      </c>
      <c r="I113">
        <v>946.34300600649658</v>
      </c>
      <c r="J113">
        <v>509.5693109265751</v>
      </c>
      <c r="K113" t="s">
        <v>356</v>
      </c>
      <c r="L113" t="s">
        <v>1282</v>
      </c>
      <c r="M113" t="s">
        <v>1284</v>
      </c>
      <c r="N113" t="s">
        <v>1287</v>
      </c>
      <c r="O113" t="s">
        <v>1290</v>
      </c>
      <c r="P113" t="s">
        <v>1292</v>
      </c>
    </row>
    <row r="114" spans="1:16" x14ac:dyDescent="0.3">
      <c r="A114" t="s">
        <v>96</v>
      </c>
      <c r="B114" t="s">
        <v>129</v>
      </c>
      <c r="C114" t="s">
        <v>133</v>
      </c>
      <c r="D114" t="s">
        <v>214</v>
      </c>
      <c r="E114">
        <v>74.7</v>
      </c>
      <c r="F114" s="11">
        <v>45328</v>
      </c>
      <c r="G114">
        <v>32.488807918515647</v>
      </c>
      <c r="H114">
        <v>2426.9139515131201</v>
      </c>
      <c r="I114">
        <v>1577.4940684835281</v>
      </c>
      <c r="J114">
        <v>849.4198830295918</v>
      </c>
      <c r="K114" t="s">
        <v>357</v>
      </c>
      <c r="L114" t="s">
        <v>1275</v>
      </c>
      <c r="M114" t="s">
        <v>1285</v>
      </c>
      <c r="N114" t="s">
        <v>1287</v>
      </c>
      <c r="O114" t="s">
        <v>1290</v>
      </c>
      <c r="P114" t="s">
        <v>1292</v>
      </c>
    </row>
    <row r="115" spans="1:16" x14ac:dyDescent="0.3">
      <c r="A115" t="s">
        <v>75</v>
      </c>
      <c r="B115" t="s">
        <v>129</v>
      </c>
      <c r="C115" t="s">
        <v>133</v>
      </c>
      <c r="D115" t="s">
        <v>193</v>
      </c>
      <c r="E115">
        <v>53.9</v>
      </c>
      <c r="F115" s="11">
        <v>45328</v>
      </c>
      <c r="G115">
        <v>35.214612362055711</v>
      </c>
      <c r="H115">
        <v>1898.067606314803</v>
      </c>
      <c r="I115">
        <v>1233.743944104622</v>
      </c>
      <c r="J115">
        <v>664.32366221018083</v>
      </c>
      <c r="K115" t="s">
        <v>358</v>
      </c>
      <c r="L115" t="s">
        <v>1278</v>
      </c>
      <c r="M115" t="s">
        <v>1286</v>
      </c>
      <c r="N115" t="s">
        <v>1289</v>
      </c>
      <c r="O115" t="s">
        <v>1290</v>
      </c>
      <c r="P115" t="s">
        <v>1292</v>
      </c>
    </row>
    <row r="116" spans="1:16" x14ac:dyDescent="0.3">
      <c r="A116" t="s">
        <v>45</v>
      </c>
      <c r="B116" t="s">
        <v>129</v>
      </c>
      <c r="C116" t="s">
        <v>133</v>
      </c>
      <c r="D116" t="s">
        <v>163</v>
      </c>
      <c r="E116">
        <v>57.6</v>
      </c>
      <c r="F116" s="11">
        <v>45329</v>
      </c>
      <c r="G116">
        <v>45.793186377074242</v>
      </c>
      <c r="H116">
        <v>2637.687535319476</v>
      </c>
      <c r="I116">
        <v>1714.4968979576599</v>
      </c>
      <c r="J116">
        <v>923.1906373618167</v>
      </c>
      <c r="K116" t="s">
        <v>359</v>
      </c>
      <c r="L116" t="s">
        <v>1281</v>
      </c>
      <c r="M116" t="s">
        <v>1284</v>
      </c>
      <c r="N116" t="s">
        <v>1287</v>
      </c>
      <c r="O116" t="s">
        <v>1290</v>
      </c>
      <c r="P116" t="s">
        <v>1292</v>
      </c>
    </row>
    <row r="117" spans="1:16" x14ac:dyDescent="0.3">
      <c r="A117" t="s">
        <v>49</v>
      </c>
      <c r="B117" t="s">
        <v>130</v>
      </c>
      <c r="C117" t="s">
        <v>132</v>
      </c>
      <c r="D117" t="s">
        <v>167</v>
      </c>
      <c r="E117">
        <v>60</v>
      </c>
      <c r="F117" s="11">
        <v>45329</v>
      </c>
      <c r="G117">
        <v>23.421373155736131</v>
      </c>
      <c r="H117">
        <v>1405.282389344168</v>
      </c>
      <c r="I117">
        <v>913.43355307370905</v>
      </c>
      <c r="J117">
        <v>491.84883627045872</v>
      </c>
      <c r="K117" t="s">
        <v>360</v>
      </c>
      <c r="L117" t="s">
        <v>1283</v>
      </c>
      <c r="M117" t="s">
        <v>1283</v>
      </c>
      <c r="N117" t="s">
        <v>1288</v>
      </c>
      <c r="O117" t="s">
        <v>1290</v>
      </c>
      <c r="P117" t="s">
        <v>1292</v>
      </c>
    </row>
    <row r="118" spans="1:16" x14ac:dyDescent="0.3">
      <c r="A118" t="s">
        <v>105</v>
      </c>
      <c r="B118" t="s">
        <v>129</v>
      </c>
      <c r="C118" t="s">
        <v>133</v>
      </c>
      <c r="D118" t="s">
        <v>223</v>
      </c>
      <c r="E118">
        <v>80.8</v>
      </c>
      <c r="F118" s="11">
        <v>45329</v>
      </c>
      <c r="G118">
        <v>12.735093293040521</v>
      </c>
      <c r="H118">
        <v>1028.9955380776739</v>
      </c>
      <c r="I118">
        <v>668.84709975048804</v>
      </c>
      <c r="J118">
        <v>360.14843832718589</v>
      </c>
      <c r="K118" t="s">
        <v>361</v>
      </c>
      <c r="L118" t="s">
        <v>1276</v>
      </c>
      <c r="M118" t="s">
        <v>1276</v>
      </c>
      <c r="N118" t="s">
        <v>1288</v>
      </c>
      <c r="O118" t="s">
        <v>1290</v>
      </c>
      <c r="P118" t="s">
        <v>1292</v>
      </c>
    </row>
    <row r="119" spans="1:16" x14ac:dyDescent="0.3">
      <c r="A119" t="s">
        <v>82</v>
      </c>
      <c r="B119" t="s">
        <v>129</v>
      </c>
      <c r="C119" t="s">
        <v>133</v>
      </c>
      <c r="D119" t="s">
        <v>200</v>
      </c>
      <c r="E119">
        <v>53.9</v>
      </c>
      <c r="F119" s="11">
        <v>45329</v>
      </c>
      <c r="G119">
        <v>9.3624643884784593</v>
      </c>
      <c r="H119">
        <v>504.63683053898887</v>
      </c>
      <c r="I119">
        <v>328.01393985034281</v>
      </c>
      <c r="J119">
        <v>176.62289068864609</v>
      </c>
      <c r="K119" t="s">
        <v>362</v>
      </c>
      <c r="L119" t="s">
        <v>1276</v>
      </c>
      <c r="M119" t="s">
        <v>1276</v>
      </c>
      <c r="N119" t="s">
        <v>1288</v>
      </c>
      <c r="O119" t="s">
        <v>1290</v>
      </c>
      <c r="P119" t="s">
        <v>1292</v>
      </c>
    </row>
    <row r="120" spans="1:16" x14ac:dyDescent="0.3">
      <c r="A120" t="s">
        <v>106</v>
      </c>
      <c r="B120" t="s">
        <v>129</v>
      </c>
      <c r="C120" t="s">
        <v>133</v>
      </c>
      <c r="D120" t="s">
        <v>224</v>
      </c>
      <c r="E120">
        <v>57.6</v>
      </c>
      <c r="F120" s="11">
        <v>45330</v>
      </c>
      <c r="G120">
        <v>49.464380270433473</v>
      </c>
      <c r="H120">
        <v>2849.1483035769679</v>
      </c>
      <c r="I120">
        <v>1851.946397325029</v>
      </c>
      <c r="J120">
        <v>997.20190625193868</v>
      </c>
      <c r="K120" t="s">
        <v>363</v>
      </c>
      <c r="L120" t="s">
        <v>1279</v>
      </c>
      <c r="M120" t="s">
        <v>1279</v>
      </c>
      <c r="N120" t="s">
        <v>1288</v>
      </c>
      <c r="O120" t="s">
        <v>1290</v>
      </c>
      <c r="P120" t="s">
        <v>1292</v>
      </c>
    </row>
    <row r="121" spans="1:16" x14ac:dyDescent="0.3">
      <c r="A121" t="s">
        <v>107</v>
      </c>
      <c r="B121" t="s">
        <v>129</v>
      </c>
      <c r="C121" t="s">
        <v>133</v>
      </c>
      <c r="D121" t="s">
        <v>225</v>
      </c>
      <c r="E121">
        <v>80.8</v>
      </c>
      <c r="F121" s="11">
        <v>45330</v>
      </c>
      <c r="G121">
        <v>22.97046548094325</v>
      </c>
      <c r="H121">
        <v>1856.0136108602139</v>
      </c>
      <c r="I121">
        <v>1206.4088470591389</v>
      </c>
      <c r="J121">
        <v>649.60476380107502</v>
      </c>
      <c r="K121" t="s">
        <v>364</v>
      </c>
      <c r="L121" t="s">
        <v>1276</v>
      </c>
      <c r="M121" t="s">
        <v>1276</v>
      </c>
      <c r="N121" t="s">
        <v>1288</v>
      </c>
      <c r="O121" t="s">
        <v>1290</v>
      </c>
      <c r="P121" t="s">
        <v>1292</v>
      </c>
    </row>
    <row r="122" spans="1:16" x14ac:dyDescent="0.3">
      <c r="A122" t="s">
        <v>30</v>
      </c>
      <c r="B122" t="s">
        <v>129</v>
      </c>
      <c r="C122" t="s">
        <v>133</v>
      </c>
      <c r="D122" t="s">
        <v>148</v>
      </c>
      <c r="E122">
        <v>53.9</v>
      </c>
      <c r="F122" s="11">
        <v>45330</v>
      </c>
      <c r="G122">
        <v>25.802906063529981</v>
      </c>
      <c r="H122">
        <v>1390.776636824266</v>
      </c>
      <c r="I122">
        <v>904.00481393577309</v>
      </c>
      <c r="J122">
        <v>486.77182288849309</v>
      </c>
      <c r="K122" t="s">
        <v>365</v>
      </c>
      <c r="L122" t="s">
        <v>1275</v>
      </c>
      <c r="M122" t="s">
        <v>1285</v>
      </c>
      <c r="N122" t="s">
        <v>1287</v>
      </c>
      <c r="O122" t="s">
        <v>1290</v>
      </c>
      <c r="P122" t="s">
        <v>1292</v>
      </c>
    </row>
    <row r="123" spans="1:16" x14ac:dyDescent="0.3">
      <c r="A123" t="s">
        <v>32</v>
      </c>
      <c r="B123" t="s">
        <v>130</v>
      </c>
      <c r="C123" t="s">
        <v>132</v>
      </c>
      <c r="D123" t="s">
        <v>150</v>
      </c>
      <c r="E123">
        <v>60</v>
      </c>
      <c r="F123" s="11">
        <v>45330</v>
      </c>
      <c r="G123">
        <v>22.362227825129509</v>
      </c>
      <c r="H123">
        <v>1341.7336695077699</v>
      </c>
      <c r="I123">
        <v>872.12688518005075</v>
      </c>
      <c r="J123">
        <v>469.60678432771971</v>
      </c>
      <c r="K123" t="s">
        <v>366</v>
      </c>
      <c r="L123" t="s">
        <v>1275</v>
      </c>
      <c r="M123" t="s">
        <v>1285</v>
      </c>
      <c r="N123" t="s">
        <v>1287</v>
      </c>
      <c r="O123" t="s">
        <v>1290</v>
      </c>
      <c r="P123" t="s">
        <v>1292</v>
      </c>
    </row>
    <row r="124" spans="1:16" x14ac:dyDescent="0.3">
      <c r="A124" t="s">
        <v>86</v>
      </c>
      <c r="B124" t="s">
        <v>129</v>
      </c>
      <c r="C124" t="s">
        <v>133</v>
      </c>
      <c r="D124" t="s">
        <v>204</v>
      </c>
      <c r="E124">
        <v>80.8</v>
      </c>
      <c r="F124" s="11">
        <v>45331</v>
      </c>
      <c r="G124">
        <v>45.785088953834432</v>
      </c>
      <c r="H124">
        <v>3699.4351874698218</v>
      </c>
      <c r="I124">
        <v>2404.6328718553841</v>
      </c>
      <c r="J124">
        <v>1294.8023156144379</v>
      </c>
      <c r="K124" t="s">
        <v>367</v>
      </c>
      <c r="L124" t="s">
        <v>1283</v>
      </c>
      <c r="M124" t="s">
        <v>1283</v>
      </c>
      <c r="N124" t="s">
        <v>1288</v>
      </c>
      <c r="O124" t="s">
        <v>1290</v>
      </c>
      <c r="P124" t="s">
        <v>1292</v>
      </c>
    </row>
    <row r="125" spans="1:16" x14ac:dyDescent="0.3">
      <c r="A125" t="s">
        <v>108</v>
      </c>
      <c r="B125" t="s">
        <v>129</v>
      </c>
      <c r="C125" t="s">
        <v>133</v>
      </c>
      <c r="D125" t="s">
        <v>226</v>
      </c>
      <c r="E125">
        <v>53.9</v>
      </c>
      <c r="F125" s="11">
        <v>45331</v>
      </c>
      <c r="G125">
        <v>35.583169691379993</v>
      </c>
      <c r="H125">
        <v>1917.932846365381</v>
      </c>
      <c r="I125">
        <v>1246.6563501374981</v>
      </c>
      <c r="J125">
        <v>671.2764962278834</v>
      </c>
      <c r="K125" t="s">
        <v>368</v>
      </c>
      <c r="L125" t="s">
        <v>1279</v>
      </c>
      <c r="M125" t="s">
        <v>1279</v>
      </c>
      <c r="N125" t="s">
        <v>1288</v>
      </c>
      <c r="O125" t="s">
        <v>1290</v>
      </c>
      <c r="P125" t="s">
        <v>1292</v>
      </c>
    </row>
    <row r="126" spans="1:16" x14ac:dyDescent="0.3">
      <c r="A126" t="s">
        <v>20</v>
      </c>
      <c r="B126" t="s">
        <v>129</v>
      </c>
      <c r="C126" t="s">
        <v>133</v>
      </c>
      <c r="D126" t="s">
        <v>138</v>
      </c>
      <c r="E126">
        <v>63.9</v>
      </c>
      <c r="F126" s="11">
        <v>45331</v>
      </c>
      <c r="G126">
        <v>29.817306430852639</v>
      </c>
      <c r="H126">
        <v>1905.325880931483</v>
      </c>
      <c r="I126">
        <v>1238.461822605464</v>
      </c>
      <c r="J126">
        <v>666.86405832601918</v>
      </c>
      <c r="K126" t="s">
        <v>369</v>
      </c>
      <c r="L126" t="s">
        <v>1283</v>
      </c>
      <c r="M126" t="s">
        <v>1283</v>
      </c>
      <c r="N126" t="s">
        <v>1288</v>
      </c>
      <c r="O126" t="s">
        <v>1290</v>
      </c>
      <c r="P126" t="s">
        <v>1292</v>
      </c>
    </row>
    <row r="127" spans="1:16" x14ac:dyDescent="0.3">
      <c r="A127" t="s">
        <v>21</v>
      </c>
      <c r="B127" t="s">
        <v>130</v>
      </c>
      <c r="C127" t="s">
        <v>132</v>
      </c>
      <c r="D127" t="s">
        <v>139</v>
      </c>
      <c r="E127">
        <v>50</v>
      </c>
      <c r="F127" s="11">
        <v>45331</v>
      </c>
      <c r="G127">
        <v>21.323964329694441</v>
      </c>
      <c r="H127">
        <v>1066.198216484722</v>
      </c>
      <c r="I127">
        <v>693.02884071506935</v>
      </c>
      <c r="J127">
        <v>373.16937576965267</v>
      </c>
      <c r="K127" t="s">
        <v>370</v>
      </c>
      <c r="L127" t="s">
        <v>1275</v>
      </c>
      <c r="M127" t="s">
        <v>1285</v>
      </c>
      <c r="N127" t="s">
        <v>1287</v>
      </c>
      <c r="O127" t="s">
        <v>1290</v>
      </c>
      <c r="P127" t="s">
        <v>1292</v>
      </c>
    </row>
    <row r="128" spans="1:16" x14ac:dyDescent="0.3">
      <c r="A128" t="s">
        <v>72</v>
      </c>
      <c r="B128" t="s">
        <v>129</v>
      </c>
      <c r="C128" t="s">
        <v>133</v>
      </c>
      <c r="D128" t="s">
        <v>190</v>
      </c>
      <c r="E128">
        <v>63.9</v>
      </c>
      <c r="F128" s="11">
        <v>45332</v>
      </c>
      <c r="G128">
        <v>19.56829288524354</v>
      </c>
      <c r="H128">
        <v>1250.4139153670619</v>
      </c>
      <c r="I128">
        <v>812.76904498859039</v>
      </c>
      <c r="J128">
        <v>437.64487037847181</v>
      </c>
      <c r="K128" t="s">
        <v>371</v>
      </c>
      <c r="L128" t="s">
        <v>1283</v>
      </c>
      <c r="M128" t="s">
        <v>1283</v>
      </c>
      <c r="N128" t="s">
        <v>1288</v>
      </c>
      <c r="O128" t="s">
        <v>1291</v>
      </c>
      <c r="P128" t="s">
        <v>1292</v>
      </c>
    </row>
    <row r="129" spans="1:16" x14ac:dyDescent="0.3">
      <c r="A129" t="s">
        <v>95</v>
      </c>
      <c r="B129" t="s">
        <v>129</v>
      </c>
      <c r="C129" t="s">
        <v>133</v>
      </c>
      <c r="D129" t="s">
        <v>213</v>
      </c>
      <c r="E129">
        <v>80.8</v>
      </c>
      <c r="F129" s="11">
        <v>45332</v>
      </c>
      <c r="G129">
        <v>36.773843258684487</v>
      </c>
      <c r="H129">
        <v>2971.3265353017068</v>
      </c>
      <c r="I129">
        <v>1931.3622479461089</v>
      </c>
      <c r="J129">
        <v>1039.964287355597</v>
      </c>
      <c r="K129" t="s">
        <v>372</v>
      </c>
      <c r="L129" t="s">
        <v>1276</v>
      </c>
      <c r="M129" t="s">
        <v>1276</v>
      </c>
      <c r="N129" t="s">
        <v>1288</v>
      </c>
      <c r="O129" t="s">
        <v>1290</v>
      </c>
      <c r="P129" t="s">
        <v>1292</v>
      </c>
    </row>
    <row r="130" spans="1:16" x14ac:dyDescent="0.3">
      <c r="A130" t="s">
        <v>25</v>
      </c>
      <c r="B130" t="s">
        <v>130</v>
      </c>
      <c r="C130" t="s">
        <v>132</v>
      </c>
      <c r="D130" t="s">
        <v>143</v>
      </c>
      <c r="E130">
        <v>60</v>
      </c>
      <c r="F130" s="11">
        <v>45332</v>
      </c>
      <c r="G130">
        <v>18.1484496693053</v>
      </c>
      <c r="H130">
        <v>1088.906980158318</v>
      </c>
      <c r="I130">
        <v>707.78953710290659</v>
      </c>
      <c r="J130">
        <v>381.11744305541117</v>
      </c>
      <c r="K130" t="s">
        <v>373</v>
      </c>
      <c r="L130" t="s">
        <v>1283</v>
      </c>
      <c r="M130" t="s">
        <v>1283</v>
      </c>
      <c r="N130" t="s">
        <v>1288</v>
      </c>
      <c r="O130" t="s">
        <v>1290</v>
      </c>
      <c r="P130" t="s">
        <v>1292</v>
      </c>
    </row>
    <row r="131" spans="1:16" x14ac:dyDescent="0.3">
      <c r="A131" t="s">
        <v>46</v>
      </c>
      <c r="B131" t="s">
        <v>130</v>
      </c>
      <c r="C131" t="s">
        <v>132</v>
      </c>
      <c r="D131" t="s">
        <v>164</v>
      </c>
      <c r="E131">
        <v>60</v>
      </c>
      <c r="F131" s="11">
        <v>45334</v>
      </c>
      <c r="G131">
        <v>47.887022175516456</v>
      </c>
      <c r="H131">
        <v>2873.221330530987</v>
      </c>
      <c r="I131">
        <v>1867.593864845142</v>
      </c>
      <c r="J131">
        <v>1005.627465685845</v>
      </c>
      <c r="K131" t="s">
        <v>374</v>
      </c>
      <c r="L131" t="s">
        <v>1275</v>
      </c>
      <c r="M131" t="s">
        <v>1285</v>
      </c>
      <c r="N131" t="s">
        <v>1287</v>
      </c>
      <c r="O131" t="s">
        <v>1291</v>
      </c>
      <c r="P131" t="s">
        <v>1292</v>
      </c>
    </row>
    <row r="132" spans="1:16" x14ac:dyDescent="0.3">
      <c r="A132" t="s">
        <v>109</v>
      </c>
      <c r="B132" t="s">
        <v>129</v>
      </c>
      <c r="C132" t="s">
        <v>133</v>
      </c>
      <c r="D132" t="s">
        <v>227</v>
      </c>
      <c r="E132">
        <v>80.8</v>
      </c>
      <c r="F132" s="11">
        <v>45334</v>
      </c>
      <c r="G132">
        <v>59.920209097905797</v>
      </c>
      <c r="H132">
        <v>4841.5528951107881</v>
      </c>
      <c r="I132">
        <v>3147.009381822013</v>
      </c>
      <c r="J132">
        <v>1694.543513288776</v>
      </c>
      <c r="K132" t="s">
        <v>375</v>
      </c>
      <c r="L132" t="s">
        <v>1274</v>
      </c>
      <c r="M132" t="s">
        <v>1284</v>
      </c>
      <c r="N132" t="s">
        <v>1287</v>
      </c>
      <c r="O132" t="s">
        <v>1291</v>
      </c>
      <c r="P132" t="s">
        <v>1292</v>
      </c>
    </row>
    <row r="133" spans="1:16" x14ac:dyDescent="0.3">
      <c r="A133" t="s">
        <v>26</v>
      </c>
      <c r="B133" t="s">
        <v>129</v>
      </c>
      <c r="C133" t="s">
        <v>133</v>
      </c>
      <c r="D133" t="s">
        <v>144</v>
      </c>
      <c r="E133">
        <v>63.9</v>
      </c>
      <c r="F133" s="11">
        <v>45334</v>
      </c>
      <c r="G133">
        <v>31.897383484714709</v>
      </c>
      <c r="H133">
        <v>2038.24280467327</v>
      </c>
      <c r="I133">
        <v>1324.8578230376261</v>
      </c>
      <c r="J133">
        <v>713.38498163564441</v>
      </c>
      <c r="K133" t="s">
        <v>376</v>
      </c>
      <c r="L133" t="s">
        <v>1279</v>
      </c>
      <c r="M133" t="s">
        <v>1279</v>
      </c>
      <c r="N133" t="s">
        <v>1288</v>
      </c>
      <c r="O133" t="s">
        <v>1291</v>
      </c>
      <c r="P133" t="s">
        <v>1292</v>
      </c>
    </row>
    <row r="134" spans="1:16" x14ac:dyDescent="0.3">
      <c r="A134" t="s">
        <v>40</v>
      </c>
      <c r="B134" t="s">
        <v>130</v>
      </c>
      <c r="C134" t="s">
        <v>132</v>
      </c>
      <c r="D134" t="s">
        <v>158</v>
      </c>
      <c r="E134">
        <v>60</v>
      </c>
      <c r="F134" s="11">
        <v>45335</v>
      </c>
      <c r="G134">
        <v>60.960337677707543</v>
      </c>
      <c r="H134">
        <v>3657.620260662452</v>
      </c>
      <c r="I134">
        <v>2377.4531694305938</v>
      </c>
      <c r="J134">
        <v>1280.167091231858</v>
      </c>
      <c r="K134" t="s">
        <v>377</v>
      </c>
      <c r="L134" t="s">
        <v>1275</v>
      </c>
      <c r="M134" t="s">
        <v>1285</v>
      </c>
      <c r="N134" t="s">
        <v>1287</v>
      </c>
      <c r="O134" t="s">
        <v>1290</v>
      </c>
      <c r="P134" t="s">
        <v>1292</v>
      </c>
    </row>
    <row r="135" spans="1:16" x14ac:dyDescent="0.3">
      <c r="A135" t="s">
        <v>50</v>
      </c>
      <c r="B135" t="s">
        <v>131</v>
      </c>
      <c r="C135" t="s">
        <v>132</v>
      </c>
      <c r="D135" t="s">
        <v>168</v>
      </c>
      <c r="E135">
        <v>54</v>
      </c>
      <c r="F135" s="11">
        <v>45335</v>
      </c>
      <c r="G135">
        <v>59.816959525517532</v>
      </c>
      <c r="H135">
        <v>3230.1158143779471</v>
      </c>
      <c r="I135">
        <v>2099.575279345665</v>
      </c>
      <c r="J135">
        <v>1130.540535032281</v>
      </c>
      <c r="K135" t="s">
        <v>378</v>
      </c>
      <c r="L135" t="s">
        <v>1276</v>
      </c>
      <c r="M135" t="s">
        <v>1276</v>
      </c>
      <c r="N135" t="s">
        <v>1288</v>
      </c>
      <c r="O135" t="s">
        <v>1290</v>
      </c>
      <c r="P135" t="s">
        <v>1292</v>
      </c>
    </row>
    <row r="136" spans="1:16" x14ac:dyDescent="0.3">
      <c r="A136" t="s">
        <v>54</v>
      </c>
      <c r="B136" t="s">
        <v>130</v>
      </c>
      <c r="C136" t="s">
        <v>132</v>
      </c>
      <c r="D136" t="s">
        <v>172</v>
      </c>
      <c r="E136">
        <v>45</v>
      </c>
      <c r="F136" s="11">
        <v>45335</v>
      </c>
      <c r="G136">
        <v>50.154936834282807</v>
      </c>
      <c r="H136">
        <v>2256.972157542727</v>
      </c>
      <c r="I136">
        <v>1467.0319024027719</v>
      </c>
      <c r="J136">
        <v>789.94025513995416</v>
      </c>
      <c r="K136" t="s">
        <v>379</v>
      </c>
      <c r="L136" t="s">
        <v>1281</v>
      </c>
      <c r="M136" t="s">
        <v>1284</v>
      </c>
      <c r="N136" t="s">
        <v>1287</v>
      </c>
      <c r="O136" t="s">
        <v>1290</v>
      </c>
      <c r="P136" t="s">
        <v>1292</v>
      </c>
    </row>
    <row r="137" spans="1:16" x14ac:dyDescent="0.3">
      <c r="A137" t="s">
        <v>93</v>
      </c>
      <c r="B137" t="s">
        <v>129</v>
      </c>
      <c r="C137" t="s">
        <v>133</v>
      </c>
      <c r="D137" t="s">
        <v>211</v>
      </c>
      <c r="E137">
        <v>80.8</v>
      </c>
      <c r="F137" s="11">
        <v>45335</v>
      </c>
      <c r="G137">
        <v>26.56564784411918</v>
      </c>
      <c r="H137">
        <v>2146.5043458048299</v>
      </c>
      <c r="I137">
        <v>1395.227824773139</v>
      </c>
      <c r="J137">
        <v>751.27652103169044</v>
      </c>
      <c r="K137" t="s">
        <v>380</v>
      </c>
      <c r="L137" t="s">
        <v>1274</v>
      </c>
      <c r="M137" t="s">
        <v>1284</v>
      </c>
      <c r="N137" t="s">
        <v>1287</v>
      </c>
      <c r="O137" t="s">
        <v>1290</v>
      </c>
      <c r="P137" t="s">
        <v>1292</v>
      </c>
    </row>
    <row r="138" spans="1:16" x14ac:dyDescent="0.3">
      <c r="A138" t="s">
        <v>48</v>
      </c>
      <c r="B138" t="s">
        <v>129</v>
      </c>
      <c r="C138" t="s">
        <v>133</v>
      </c>
      <c r="D138" t="s">
        <v>166</v>
      </c>
      <c r="E138">
        <v>63.9</v>
      </c>
      <c r="F138" s="11">
        <v>45335</v>
      </c>
      <c r="G138">
        <v>23.324626779265898</v>
      </c>
      <c r="H138">
        <v>1490.443651195091</v>
      </c>
      <c r="I138">
        <v>968.78837327680912</v>
      </c>
      <c r="J138">
        <v>521.65527791828185</v>
      </c>
      <c r="K138" t="s">
        <v>381</v>
      </c>
      <c r="L138" t="s">
        <v>1274</v>
      </c>
      <c r="M138" t="s">
        <v>1284</v>
      </c>
      <c r="N138" t="s">
        <v>1287</v>
      </c>
      <c r="O138" t="s">
        <v>1290</v>
      </c>
      <c r="P138" t="s">
        <v>1292</v>
      </c>
    </row>
    <row r="139" spans="1:16" x14ac:dyDescent="0.3">
      <c r="A139" t="s">
        <v>110</v>
      </c>
      <c r="B139" t="s">
        <v>131</v>
      </c>
      <c r="C139" t="s">
        <v>132</v>
      </c>
      <c r="D139" t="s">
        <v>228</v>
      </c>
      <c r="E139">
        <v>60</v>
      </c>
      <c r="F139" s="11">
        <v>45336</v>
      </c>
      <c r="G139">
        <v>38.157063554528158</v>
      </c>
      <c r="H139">
        <v>2289.4238132716901</v>
      </c>
      <c r="I139">
        <v>1488.1254786265979</v>
      </c>
      <c r="J139">
        <v>801.29833464509124</v>
      </c>
      <c r="K139" t="s">
        <v>382</v>
      </c>
      <c r="L139" t="s">
        <v>1276</v>
      </c>
      <c r="M139" t="s">
        <v>1276</v>
      </c>
      <c r="N139" t="s">
        <v>1288</v>
      </c>
      <c r="O139" t="s">
        <v>1290</v>
      </c>
      <c r="P139" t="s">
        <v>1292</v>
      </c>
    </row>
    <row r="140" spans="1:16" x14ac:dyDescent="0.3">
      <c r="A140" t="s">
        <v>90</v>
      </c>
      <c r="B140" t="s">
        <v>129</v>
      </c>
      <c r="C140" t="s">
        <v>133</v>
      </c>
      <c r="D140" t="s">
        <v>208</v>
      </c>
      <c r="E140">
        <v>80.8</v>
      </c>
      <c r="F140" s="11">
        <v>45336</v>
      </c>
      <c r="G140">
        <v>20.847591158399759</v>
      </c>
      <c r="H140">
        <v>1684.485365598701</v>
      </c>
      <c r="I140">
        <v>1094.915487639156</v>
      </c>
      <c r="J140">
        <v>589.56987795954524</v>
      </c>
      <c r="K140" t="s">
        <v>383</v>
      </c>
      <c r="L140" t="s">
        <v>1277</v>
      </c>
      <c r="M140" t="s">
        <v>1277</v>
      </c>
      <c r="N140" t="s">
        <v>1288</v>
      </c>
      <c r="O140" t="s">
        <v>1290</v>
      </c>
      <c r="P140" t="s">
        <v>1292</v>
      </c>
    </row>
    <row r="141" spans="1:16" x14ac:dyDescent="0.3">
      <c r="A141" t="s">
        <v>59</v>
      </c>
      <c r="B141" t="s">
        <v>130</v>
      </c>
      <c r="C141" t="s">
        <v>132</v>
      </c>
      <c r="D141" t="s">
        <v>177</v>
      </c>
      <c r="E141">
        <v>60</v>
      </c>
      <c r="F141" s="11">
        <v>45336</v>
      </c>
      <c r="G141">
        <v>23.536687127678729</v>
      </c>
      <c r="H141">
        <v>1412.201227660724</v>
      </c>
      <c r="I141">
        <v>917.93079797947053</v>
      </c>
      <c r="J141">
        <v>494.27042968125329</v>
      </c>
      <c r="K141" t="s">
        <v>384</v>
      </c>
      <c r="L141" t="s">
        <v>1283</v>
      </c>
      <c r="M141" t="s">
        <v>1283</v>
      </c>
      <c r="N141" t="s">
        <v>1288</v>
      </c>
      <c r="O141" t="s">
        <v>1290</v>
      </c>
      <c r="P141" t="s">
        <v>1292</v>
      </c>
    </row>
    <row r="142" spans="1:16" x14ac:dyDescent="0.3">
      <c r="A142" t="s">
        <v>111</v>
      </c>
      <c r="B142" t="s">
        <v>129</v>
      </c>
      <c r="C142" t="s">
        <v>133</v>
      </c>
      <c r="D142" t="s">
        <v>229</v>
      </c>
      <c r="E142">
        <v>63.9</v>
      </c>
      <c r="F142" s="11">
        <v>45336</v>
      </c>
      <c r="G142">
        <v>14.893034168186031</v>
      </c>
      <c r="H142">
        <v>951.6648833470872</v>
      </c>
      <c r="I142">
        <v>618.58217417560672</v>
      </c>
      <c r="J142">
        <v>333.08270917148047</v>
      </c>
      <c r="K142" t="s">
        <v>385</v>
      </c>
      <c r="L142" t="s">
        <v>1276</v>
      </c>
      <c r="M142" t="s">
        <v>1276</v>
      </c>
      <c r="N142" t="s">
        <v>1288</v>
      </c>
      <c r="O142" t="s">
        <v>1290</v>
      </c>
      <c r="P142" t="s">
        <v>1292</v>
      </c>
    </row>
    <row r="143" spans="1:16" x14ac:dyDescent="0.3">
      <c r="A143" t="s">
        <v>53</v>
      </c>
      <c r="B143" t="s">
        <v>128</v>
      </c>
      <c r="C143" t="s">
        <v>132</v>
      </c>
      <c r="D143" t="s">
        <v>171</v>
      </c>
      <c r="E143">
        <v>60</v>
      </c>
      <c r="F143" s="11">
        <v>45337</v>
      </c>
      <c r="G143">
        <v>63.161880924658277</v>
      </c>
      <c r="H143">
        <v>3789.7128554794972</v>
      </c>
      <c r="I143">
        <v>2463.3133560616729</v>
      </c>
      <c r="J143">
        <v>1326.399499417824</v>
      </c>
      <c r="K143" t="s">
        <v>386</v>
      </c>
      <c r="L143" t="s">
        <v>1280</v>
      </c>
      <c r="M143" t="s">
        <v>1284</v>
      </c>
      <c r="N143" t="s">
        <v>1287</v>
      </c>
      <c r="O143" t="s">
        <v>1290</v>
      </c>
      <c r="P143" t="s">
        <v>1292</v>
      </c>
    </row>
    <row r="144" spans="1:16" x14ac:dyDescent="0.3">
      <c r="A144" t="s">
        <v>112</v>
      </c>
      <c r="B144" t="s">
        <v>129</v>
      </c>
      <c r="C144" t="s">
        <v>133</v>
      </c>
      <c r="D144" t="s">
        <v>230</v>
      </c>
      <c r="E144">
        <v>63.9</v>
      </c>
      <c r="F144" s="11">
        <v>45337</v>
      </c>
      <c r="G144">
        <v>54.062595005365857</v>
      </c>
      <c r="H144">
        <v>3454.5998208428791</v>
      </c>
      <c r="I144">
        <v>2245.4898835478712</v>
      </c>
      <c r="J144">
        <v>1209.109937295008</v>
      </c>
      <c r="K144" t="s">
        <v>387</v>
      </c>
      <c r="L144" t="s">
        <v>1275</v>
      </c>
      <c r="M144" t="s">
        <v>1285</v>
      </c>
      <c r="N144" t="s">
        <v>1287</v>
      </c>
      <c r="O144" t="s">
        <v>1290</v>
      </c>
      <c r="P144" t="s">
        <v>1292</v>
      </c>
    </row>
    <row r="145" spans="1:16" x14ac:dyDescent="0.3">
      <c r="A145" t="s">
        <v>113</v>
      </c>
      <c r="B145" t="s">
        <v>130</v>
      </c>
      <c r="C145" t="s">
        <v>132</v>
      </c>
      <c r="D145" t="s">
        <v>231</v>
      </c>
      <c r="E145">
        <v>60</v>
      </c>
      <c r="F145" s="11">
        <v>45337</v>
      </c>
      <c r="G145">
        <v>54.549592348789353</v>
      </c>
      <c r="H145">
        <v>3272.9755409273612</v>
      </c>
      <c r="I145">
        <v>2127.4341016027852</v>
      </c>
      <c r="J145">
        <v>1145.541439324576</v>
      </c>
      <c r="K145" t="s">
        <v>388</v>
      </c>
      <c r="L145" t="s">
        <v>1278</v>
      </c>
      <c r="M145" t="s">
        <v>1286</v>
      </c>
      <c r="N145" t="s">
        <v>1289</v>
      </c>
      <c r="O145" t="s">
        <v>1290</v>
      </c>
      <c r="P145" t="s">
        <v>1292</v>
      </c>
    </row>
    <row r="146" spans="1:16" x14ac:dyDescent="0.3">
      <c r="A146" t="s">
        <v>24</v>
      </c>
      <c r="B146" t="s">
        <v>129</v>
      </c>
      <c r="C146" t="s">
        <v>133</v>
      </c>
      <c r="D146" t="s">
        <v>142</v>
      </c>
      <c r="E146">
        <v>80.8</v>
      </c>
      <c r="F146" s="11">
        <v>45337</v>
      </c>
      <c r="G146">
        <v>23.61199293226769</v>
      </c>
      <c r="H146">
        <v>1907.849028927229</v>
      </c>
      <c r="I146">
        <v>1240.1018688026991</v>
      </c>
      <c r="J146">
        <v>667.74716012453018</v>
      </c>
      <c r="K146" t="s">
        <v>389</v>
      </c>
      <c r="L146" t="s">
        <v>1278</v>
      </c>
      <c r="M146" t="s">
        <v>1286</v>
      </c>
      <c r="N146" t="s">
        <v>1289</v>
      </c>
      <c r="O146" t="s">
        <v>1290</v>
      </c>
      <c r="P146" t="s">
        <v>1292</v>
      </c>
    </row>
    <row r="147" spans="1:16" x14ac:dyDescent="0.3">
      <c r="A147" t="s">
        <v>33</v>
      </c>
      <c r="B147" t="s">
        <v>128</v>
      </c>
      <c r="C147" t="s">
        <v>132</v>
      </c>
      <c r="D147" t="s">
        <v>151</v>
      </c>
      <c r="E147">
        <v>71</v>
      </c>
      <c r="F147" s="11">
        <v>45337</v>
      </c>
      <c r="G147">
        <v>26.304870231604841</v>
      </c>
      <c r="H147">
        <v>1867.645786443944</v>
      </c>
      <c r="I147">
        <v>1213.969761188564</v>
      </c>
      <c r="J147">
        <v>653.67602525538041</v>
      </c>
      <c r="K147" t="s">
        <v>390</v>
      </c>
      <c r="L147" t="s">
        <v>1276</v>
      </c>
      <c r="M147" t="s">
        <v>1276</v>
      </c>
      <c r="N147" t="s">
        <v>1288</v>
      </c>
      <c r="O147" t="s">
        <v>1290</v>
      </c>
      <c r="P147" t="s">
        <v>1292</v>
      </c>
    </row>
    <row r="148" spans="1:16" x14ac:dyDescent="0.3">
      <c r="A148" t="s">
        <v>71</v>
      </c>
      <c r="B148" t="s">
        <v>130</v>
      </c>
      <c r="C148" t="s">
        <v>132</v>
      </c>
      <c r="D148" t="s">
        <v>189</v>
      </c>
      <c r="E148">
        <v>50</v>
      </c>
      <c r="F148" s="11">
        <v>45337</v>
      </c>
      <c r="G148">
        <v>23.81359019835762</v>
      </c>
      <c r="H148">
        <v>1190.679509917881</v>
      </c>
      <c r="I148">
        <v>773.94168144662262</v>
      </c>
      <c r="J148">
        <v>416.73782847125841</v>
      </c>
      <c r="K148" t="s">
        <v>391</v>
      </c>
      <c r="L148" t="s">
        <v>1280</v>
      </c>
      <c r="M148" t="s">
        <v>1284</v>
      </c>
      <c r="N148" t="s">
        <v>1287</v>
      </c>
      <c r="O148" t="s">
        <v>1290</v>
      </c>
      <c r="P148" t="s">
        <v>1292</v>
      </c>
    </row>
    <row r="149" spans="1:16" x14ac:dyDescent="0.3">
      <c r="A149" t="s">
        <v>114</v>
      </c>
      <c r="B149" t="s">
        <v>131</v>
      </c>
      <c r="C149" t="s">
        <v>132</v>
      </c>
      <c r="D149" t="s">
        <v>232</v>
      </c>
      <c r="E149">
        <v>60</v>
      </c>
      <c r="F149" s="11">
        <v>45337</v>
      </c>
      <c r="G149">
        <v>15.57304541326905</v>
      </c>
      <c r="H149">
        <v>934.38272479614295</v>
      </c>
      <c r="I149">
        <v>607.3487711174929</v>
      </c>
      <c r="J149">
        <v>327.03395367865011</v>
      </c>
      <c r="K149" t="s">
        <v>392</v>
      </c>
      <c r="L149" t="s">
        <v>1276</v>
      </c>
      <c r="M149" t="s">
        <v>1276</v>
      </c>
      <c r="N149" t="s">
        <v>1288</v>
      </c>
      <c r="O149" t="s">
        <v>1290</v>
      </c>
      <c r="P149" t="s">
        <v>1292</v>
      </c>
    </row>
    <row r="150" spans="1:16" x14ac:dyDescent="0.3">
      <c r="A150" t="s">
        <v>31</v>
      </c>
      <c r="B150" t="s">
        <v>129</v>
      </c>
      <c r="C150" t="s">
        <v>133</v>
      </c>
      <c r="D150" t="s">
        <v>149</v>
      </c>
      <c r="E150">
        <v>97.6</v>
      </c>
      <c r="F150" s="11">
        <v>45338</v>
      </c>
      <c r="G150">
        <v>38.793569018287428</v>
      </c>
      <c r="H150">
        <v>3786.252336184853</v>
      </c>
      <c r="I150">
        <v>2461.0640185201551</v>
      </c>
      <c r="J150">
        <v>1325.1883176646979</v>
      </c>
      <c r="K150" t="s">
        <v>393</v>
      </c>
      <c r="L150" t="s">
        <v>1283</v>
      </c>
      <c r="M150" t="s">
        <v>1283</v>
      </c>
      <c r="N150" t="s">
        <v>1288</v>
      </c>
      <c r="O150" t="s">
        <v>1290</v>
      </c>
      <c r="P150" t="s">
        <v>1292</v>
      </c>
    </row>
    <row r="151" spans="1:16" x14ac:dyDescent="0.3">
      <c r="A151" t="s">
        <v>64</v>
      </c>
      <c r="B151" t="s">
        <v>129</v>
      </c>
      <c r="C151" t="s">
        <v>133</v>
      </c>
      <c r="D151" t="s">
        <v>182</v>
      </c>
      <c r="E151">
        <v>63.9</v>
      </c>
      <c r="F151" s="11">
        <v>45338</v>
      </c>
      <c r="G151">
        <v>51.204360553925888</v>
      </c>
      <c r="H151">
        <v>3271.9586393958648</v>
      </c>
      <c r="I151">
        <v>2126.7731156073119</v>
      </c>
      <c r="J151">
        <v>1145.185523788552</v>
      </c>
      <c r="K151" t="s">
        <v>394</v>
      </c>
      <c r="L151" t="s">
        <v>1277</v>
      </c>
      <c r="M151" t="s">
        <v>1277</v>
      </c>
      <c r="N151" t="s">
        <v>1288</v>
      </c>
      <c r="O151" t="s">
        <v>1290</v>
      </c>
      <c r="P151" t="s">
        <v>1292</v>
      </c>
    </row>
    <row r="152" spans="1:16" x14ac:dyDescent="0.3">
      <c r="A152" t="s">
        <v>23</v>
      </c>
      <c r="B152" t="s">
        <v>131</v>
      </c>
      <c r="C152" t="s">
        <v>132</v>
      </c>
      <c r="D152" t="s">
        <v>141</v>
      </c>
      <c r="E152">
        <v>60</v>
      </c>
      <c r="F152" s="11">
        <v>45338</v>
      </c>
      <c r="G152">
        <v>41.936448384535709</v>
      </c>
      <c r="H152">
        <v>2516.1869030721432</v>
      </c>
      <c r="I152">
        <v>1635.5214869968929</v>
      </c>
      <c r="J152">
        <v>880.66541607524982</v>
      </c>
      <c r="K152" t="s">
        <v>395</v>
      </c>
      <c r="L152" t="s">
        <v>1275</v>
      </c>
      <c r="M152" t="s">
        <v>1285</v>
      </c>
      <c r="N152" t="s">
        <v>1287</v>
      </c>
      <c r="O152" t="s">
        <v>1290</v>
      </c>
      <c r="P152" t="s">
        <v>1292</v>
      </c>
    </row>
    <row r="153" spans="1:16" x14ac:dyDescent="0.3">
      <c r="A153" t="s">
        <v>56</v>
      </c>
      <c r="B153" t="s">
        <v>130</v>
      </c>
      <c r="C153" t="s">
        <v>132</v>
      </c>
      <c r="D153" t="s">
        <v>174</v>
      </c>
      <c r="E153">
        <v>60</v>
      </c>
      <c r="F153" s="11">
        <v>45338</v>
      </c>
      <c r="G153">
        <v>41.186788991914177</v>
      </c>
      <c r="H153">
        <v>2471.2073395148509</v>
      </c>
      <c r="I153">
        <v>1606.284770684653</v>
      </c>
      <c r="J153">
        <v>864.92256883019786</v>
      </c>
      <c r="K153" t="s">
        <v>396</v>
      </c>
      <c r="L153" t="s">
        <v>1283</v>
      </c>
      <c r="M153" t="s">
        <v>1283</v>
      </c>
      <c r="N153" t="s">
        <v>1288</v>
      </c>
      <c r="O153" t="s">
        <v>1290</v>
      </c>
      <c r="P153" t="s">
        <v>1292</v>
      </c>
    </row>
    <row r="154" spans="1:16" x14ac:dyDescent="0.3">
      <c r="A154" t="s">
        <v>115</v>
      </c>
      <c r="B154" t="s">
        <v>128</v>
      </c>
      <c r="C154" t="s">
        <v>132</v>
      </c>
      <c r="D154" t="s">
        <v>233</v>
      </c>
      <c r="E154">
        <v>71</v>
      </c>
      <c r="F154" s="11">
        <v>45338</v>
      </c>
      <c r="G154">
        <v>22.99081893109997</v>
      </c>
      <c r="H154">
        <v>1632.348144108098</v>
      </c>
      <c r="I154">
        <v>1061.0262936702641</v>
      </c>
      <c r="J154">
        <v>571.3218504378342</v>
      </c>
      <c r="K154" t="s">
        <v>397</v>
      </c>
      <c r="L154" t="s">
        <v>1281</v>
      </c>
      <c r="M154" t="s">
        <v>1284</v>
      </c>
      <c r="N154" t="s">
        <v>1287</v>
      </c>
      <c r="O154" t="s">
        <v>1290</v>
      </c>
      <c r="P154" t="s">
        <v>1292</v>
      </c>
    </row>
    <row r="155" spans="1:16" x14ac:dyDescent="0.3">
      <c r="A155" t="s">
        <v>116</v>
      </c>
      <c r="B155" t="s">
        <v>129</v>
      </c>
      <c r="C155" t="s">
        <v>133</v>
      </c>
      <c r="D155" t="s">
        <v>234</v>
      </c>
      <c r="E155">
        <v>63.9</v>
      </c>
      <c r="F155" s="11">
        <v>45339</v>
      </c>
      <c r="G155">
        <v>46.07350835507814</v>
      </c>
      <c r="H155">
        <v>2944.097183889493</v>
      </c>
      <c r="I155">
        <v>1913.663169528171</v>
      </c>
      <c r="J155">
        <v>1030.4340143613219</v>
      </c>
      <c r="K155" t="s">
        <v>398</v>
      </c>
      <c r="L155" t="s">
        <v>1275</v>
      </c>
      <c r="M155" t="s">
        <v>1285</v>
      </c>
      <c r="N155" t="s">
        <v>1287</v>
      </c>
      <c r="O155" t="s">
        <v>1291</v>
      </c>
      <c r="P155" t="s">
        <v>1292</v>
      </c>
    </row>
    <row r="156" spans="1:16" x14ac:dyDescent="0.3">
      <c r="A156" t="s">
        <v>117</v>
      </c>
      <c r="B156" t="s">
        <v>131</v>
      </c>
      <c r="C156" t="s">
        <v>132</v>
      </c>
      <c r="D156" t="s">
        <v>235</v>
      </c>
      <c r="E156">
        <v>60</v>
      </c>
      <c r="F156" s="11">
        <v>45339</v>
      </c>
      <c r="G156">
        <v>65.055405638569965</v>
      </c>
      <c r="H156">
        <v>3903.324338314198</v>
      </c>
      <c r="I156">
        <v>2537.1608199042289</v>
      </c>
      <c r="J156">
        <v>1366.1635184099689</v>
      </c>
      <c r="K156" t="s">
        <v>399</v>
      </c>
      <c r="L156" t="s">
        <v>1274</v>
      </c>
      <c r="M156" t="s">
        <v>1284</v>
      </c>
      <c r="N156" t="s">
        <v>1287</v>
      </c>
      <c r="O156" t="s">
        <v>1290</v>
      </c>
      <c r="P156" t="s">
        <v>1292</v>
      </c>
    </row>
    <row r="157" spans="1:16" x14ac:dyDescent="0.3">
      <c r="A157" t="s">
        <v>22</v>
      </c>
      <c r="B157" t="s">
        <v>128</v>
      </c>
      <c r="C157" t="s">
        <v>132</v>
      </c>
      <c r="D157" t="s">
        <v>140</v>
      </c>
      <c r="E157">
        <v>60</v>
      </c>
      <c r="F157" s="11">
        <v>45339</v>
      </c>
      <c r="G157">
        <v>59.921202533026623</v>
      </c>
      <c r="H157">
        <v>3595.2721519815968</v>
      </c>
      <c r="I157">
        <v>2336.9268987880382</v>
      </c>
      <c r="J157">
        <v>1258.3452531935591</v>
      </c>
      <c r="K157" t="s">
        <v>400</v>
      </c>
      <c r="L157" t="s">
        <v>1278</v>
      </c>
      <c r="M157" t="s">
        <v>1286</v>
      </c>
      <c r="N157" t="s">
        <v>1289</v>
      </c>
      <c r="O157" t="s">
        <v>1290</v>
      </c>
      <c r="P157" t="s">
        <v>1292</v>
      </c>
    </row>
    <row r="158" spans="1:16" x14ac:dyDescent="0.3">
      <c r="A158" t="s">
        <v>118</v>
      </c>
      <c r="B158" t="s">
        <v>131</v>
      </c>
      <c r="C158" t="s">
        <v>132</v>
      </c>
      <c r="D158" t="s">
        <v>236</v>
      </c>
      <c r="E158">
        <v>60</v>
      </c>
      <c r="F158" s="11">
        <v>45341</v>
      </c>
      <c r="G158">
        <v>61.637181471063073</v>
      </c>
      <c r="H158">
        <v>3698.230888263784</v>
      </c>
      <c r="I158">
        <v>2403.85007737146</v>
      </c>
      <c r="J158">
        <v>1294.380810892324</v>
      </c>
      <c r="K158" t="s">
        <v>401</v>
      </c>
      <c r="L158" t="s">
        <v>1276</v>
      </c>
      <c r="M158" t="s">
        <v>1276</v>
      </c>
      <c r="N158" t="s">
        <v>1288</v>
      </c>
      <c r="O158" t="s">
        <v>1290</v>
      </c>
      <c r="P158" t="s">
        <v>1292</v>
      </c>
    </row>
    <row r="159" spans="1:16" x14ac:dyDescent="0.3">
      <c r="A159" t="s">
        <v>27</v>
      </c>
      <c r="B159" t="s">
        <v>129</v>
      </c>
      <c r="C159" t="s">
        <v>133</v>
      </c>
      <c r="D159" t="s">
        <v>145</v>
      </c>
      <c r="E159">
        <v>74.7</v>
      </c>
      <c r="F159" s="11">
        <v>45341</v>
      </c>
      <c r="G159">
        <v>45.784766061328533</v>
      </c>
      <c r="H159">
        <v>3420.1220247812421</v>
      </c>
      <c r="I159">
        <v>2223.0793161078068</v>
      </c>
      <c r="J159">
        <v>1197.0427086734339</v>
      </c>
      <c r="K159" t="s">
        <v>402</v>
      </c>
      <c r="L159" t="s">
        <v>1276</v>
      </c>
      <c r="M159" t="s">
        <v>1276</v>
      </c>
      <c r="N159" t="s">
        <v>1288</v>
      </c>
      <c r="O159" t="s">
        <v>1290</v>
      </c>
      <c r="P159" t="s">
        <v>1292</v>
      </c>
    </row>
    <row r="160" spans="1:16" x14ac:dyDescent="0.3">
      <c r="A160" t="s">
        <v>16</v>
      </c>
      <c r="B160" t="s">
        <v>128</v>
      </c>
      <c r="C160" t="s">
        <v>132</v>
      </c>
      <c r="D160" t="s">
        <v>134</v>
      </c>
      <c r="E160">
        <v>71</v>
      </c>
      <c r="F160" s="11">
        <v>45341</v>
      </c>
      <c r="G160">
        <v>20.06249367038216</v>
      </c>
      <c r="H160">
        <v>1424.4370505971331</v>
      </c>
      <c r="I160">
        <v>925.88408288813662</v>
      </c>
      <c r="J160">
        <v>498.55296770899668</v>
      </c>
      <c r="K160" t="s">
        <v>403</v>
      </c>
      <c r="L160" t="s">
        <v>1280</v>
      </c>
      <c r="M160" t="s">
        <v>1284</v>
      </c>
      <c r="N160" t="s">
        <v>1287</v>
      </c>
      <c r="O160" t="s">
        <v>1290</v>
      </c>
      <c r="P160" t="s">
        <v>1292</v>
      </c>
    </row>
    <row r="161" spans="1:16" x14ac:dyDescent="0.3">
      <c r="A161" t="s">
        <v>74</v>
      </c>
      <c r="B161" t="s">
        <v>128</v>
      </c>
      <c r="C161" t="s">
        <v>132</v>
      </c>
      <c r="D161" t="s">
        <v>192</v>
      </c>
      <c r="E161">
        <v>71</v>
      </c>
      <c r="F161" s="11">
        <v>45342</v>
      </c>
      <c r="G161">
        <v>49.299580568993719</v>
      </c>
      <c r="H161">
        <v>3500.2702203985541</v>
      </c>
      <c r="I161">
        <v>2275.1756432590601</v>
      </c>
      <c r="J161">
        <v>1225.094577139494</v>
      </c>
      <c r="K161" t="s">
        <v>404</v>
      </c>
      <c r="L161" t="s">
        <v>1278</v>
      </c>
      <c r="M161" t="s">
        <v>1286</v>
      </c>
      <c r="N161" t="s">
        <v>1289</v>
      </c>
      <c r="O161" t="s">
        <v>1290</v>
      </c>
      <c r="P161" t="s">
        <v>1292</v>
      </c>
    </row>
    <row r="162" spans="1:16" x14ac:dyDescent="0.3">
      <c r="A162" t="s">
        <v>67</v>
      </c>
      <c r="B162" t="s">
        <v>129</v>
      </c>
      <c r="C162" t="s">
        <v>133</v>
      </c>
      <c r="D162" t="s">
        <v>185</v>
      </c>
      <c r="E162">
        <v>74.7</v>
      </c>
      <c r="F162" s="11">
        <v>45342</v>
      </c>
      <c r="G162">
        <v>18.9834043815626</v>
      </c>
      <c r="H162">
        <v>1418.060307302726</v>
      </c>
      <c r="I162">
        <v>921.7391997467721</v>
      </c>
      <c r="J162">
        <v>496.32110755595409</v>
      </c>
      <c r="K162" t="s">
        <v>405</v>
      </c>
      <c r="L162" t="s">
        <v>1274</v>
      </c>
      <c r="M162" t="s">
        <v>1284</v>
      </c>
      <c r="N162" t="s">
        <v>1287</v>
      </c>
      <c r="O162" t="s">
        <v>1290</v>
      </c>
      <c r="P162" t="s">
        <v>1292</v>
      </c>
    </row>
    <row r="163" spans="1:16" x14ac:dyDescent="0.3">
      <c r="A163" t="s">
        <v>17</v>
      </c>
      <c r="B163" t="s">
        <v>129</v>
      </c>
      <c r="C163" t="s">
        <v>133</v>
      </c>
      <c r="D163" t="s">
        <v>135</v>
      </c>
      <c r="E163">
        <v>53.9</v>
      </c>
      <c r="F163" s="11">
        <v>45342</v>
      </c>
      <c r="G163">
        <v>21.410918604607289</v>
      </c>
      <c r="H163">
        <v>1154.048512788333</v>
      </c>
      <c r="I163">
        <v>750.1315333124162</v>
      </c>
      <c r="J163">
        <v>403.91697947591638</v>
      </c>
      <c r="K163" t="s">
        <v>406</v>
      </c>
      <c r="L163" t="s">
        <v>1274</v>
      </c>
      <c r="M163" t="s">
        <v>1284</v>
      </c>
      <c r="N163" t="s">
        <v>1287</v>
      </c>
      <c r="O163" t="s">
        <v>1290</v>
      </c>
      <c r="P163" t="s">
        <v>1292</v>
      </c>
    </row>
    <row r="164" spans="1:16" x14ac:dyDescent="0.3">
      <c r="A164" t="s">
        <v>73</v>
      </c>
      <c r="B164" t="s">
        <v>128</v>
      </c>
      <c r="C164" t="s">
        <v>132</v>
      </c>
      <c r="D164" t="s">
        <v>191</v>
      </c>
      <c r="E164">
        <v>71</v>
      </c>
      <c r="F164" s="11">
        <v>45343</v>
      </c>
      <c r="G164">
        <v>32.456048173574331</v>
      </c>
      <c r="H164">
        <v>2304.379420323778</v>
      </c>
      <c r="I164">
        <v>1497.8466232104549</v>
      </c>
      <c r="J164">
        <v>806.5327971133222</v>
      </c>
      <c r="K164" t="s">
        <v>407</v>
      </c>
      <c r="L164" t="s">
        <v>1281</v>
      </c>
      <c r="M164" t="s">
        <v>1284</v>
      </c>
      <c r="N164" t="s">
        <v>1287</v>
      </c>
      <c r="O164" t="s">
        <v>1290</v>
      </c>
      <c r="P164" t="s">
        <v>1292</v>
      </c>
    </row>
    <row r="165" spans="1:16" x14ac:dyDescent="0.3">
      <c r="A165" t="s">
        <v>28</v>
      </c>
      <c r="B165" t="s">
        <v>130</v>
      </c>
      <c r="C165" t="s">
        <v>132</v>
      </c>
      <c r="D165" t="s">
        <v>146</v>
      </c>
      <c r="E165">
        <v>60</v>
      </c>
      <c r="F165" s="11">
        <v>45343</v>
      </c>
      <c r="G165">
        <v>25.2370596621641</v>
      </c>
      <c r="H165">
        <v>1514.2235797298461</v>
      </c>
      <c r="I165">
        <v>984.24532682440008</v>
      </c>
      <c r="J165">
        <v>529.9782529054462</v>
      </c>
      <c r="K165" t="s">
        <v>408</v>
      </c>
      <c r="L165" t="s">
        <v>1282</v>
      </c>
      <c r="M165" t="s">
        <v>1284</v>
      </c>
      <c r="N165" t="s">
        <v>1287</v>
      </c>
      <c r="O165" t="s">
        <v>1290</v>
      </c>
      <c r="P165" t="s">
        <v>1292</v>
      </c>
    </row>
    <row r="166" spans="1:16" x14ac:dyDescent="0.3">
      <c r="A166" t="s">
        <v>70</v>
      </c>
      <c r="B166" t="s">
        <v>129</v>
      </c>
      <c r="C166" t="s">
        <v>133</v>
      </c>
      <c r="D166" t="s">
        <v>188</v>
      </c>
      <c r="E166">
        <v>74.7</v>
      </c>
      <c r="F166" s="11">
        <v>45343</v>
      </c>
      <c r="G166">
        <v>19.31276906959539</v>
      </c>
      <c r="H166">
        <v>1442.663849498776</v>
      </c>
      <c r="I166">
        <v>937.73150217420425</v>
      </c>
      <c r="J166">
        <v>504.93234732457148</v>
      </c>
      <c r="K166" t="s">
        <v>409</v>
      </c>
      <c r="L166" t="s">
        <v>1276</v>
      </c>
      <c r="M166" t="s">
        <v>1276</v>
      </c>
      <c r="N166" t="s">
        <v>1288</v>
      </c>
      <c r="O166" t="s">
        <v>1290</v>
      </c>
      <c r="P166" t="s">
        <v>1292</v>
      </c>
    </row>
    <row r="167" spans="1:16" x14ac:dyDescent="0.3">
      <c r="A167" t="s">
        <v>91</v>
      </c>
      <c r="B167" t="s">
        <v>130</v>
      </c>
      <c r="C167" t="s">
        <v>132</v>
      </c>
      <c r="D167" t="s">
        <v>209</v>
      </c>
      <c r="E167">
        <v>50</v>
      </c>
      <c r="F167" s="11">
        <v>45344</v>
      </c>
      <c r="G167">
        <v>53.842300800375</v>
      </c>
      <c r="H167">
        <v>2692.1150400187498</v>
      </c>
      <c r="I167">
        <v>1749.8747760121871</v>
      </c>
      <c r="J167">
        <v>942.24026400656248</v>
      </c>
      <c r="K167" t="s">
        <v>410</v>
      </c>
      <c r="L167" t="s">
        <v>1279</v>
      </c>
      <c r="M167" t="s">
        <v>1279</v>
      </c>
      <c r="N167" t="s">
        <v>1288</v>
      </c>
      <c r="O167" t="s">
        <v>1290</v>
      </c>
      <c r="P167" t="s">
        <v>1292</v>
      </c>
    </row>
    <row r="168" spans="1:16" x14ac:dyDescent="0.3">
      <c r="A168" t="s">
        <v>78</v>
      </c>
      <c r="B168" t="s">
        <v>128</v>
      </c>
      <c r="C168" t="s">
        <v>132</v>
      </c>
      <c r="D168" t="s">
        <v>196</v>
      </c>
      <c r="E168">
        <v>71</v>
      </c>
      <c r="F168" s="11">
        <v>45344</v>
      </c>
      <c r="G168">
        <v>37.277155112662882</v>
      </c>
      <c r="H168">
        <v>2646.6780129990648</v>
      </c>
      <c r="I168">
        <v>1720.340708449392</v>
      </c>
      <c r="J168">
        <v>926.33730454967258</v>
      </c>
      <c r="K168" t="s">
        <v>411</v>
      </c>
      <c r="L168" t="s">
        <v>1275</v>
      </c>
      <c r="M168" t="s">
        <v>1285</v>
      </c>
      <c r="N168" t="s">
        <v>1287</v>
      </c>
      <c r="O168" t="s">
        <v>1290</v>
      </c>
      <c r="P168" t="s">
        <v>1292</v>
      </c>
    </row>
    <row r="169" spans="1:16" x14ac:dyDescent="0.3">
      <c r="A169" t="s">
        <v>80</v>
      </c>
      <c r="B169" t="s">
        <v>129</v>
      </c>
      <c r="C169" t="s">
        <v>133</v>
      </c>
      <c r="D169" t="s">
        <v>198</v>
      </c>
      <c r="E169">
        <v>74.7</v>
      </c>
      <c r="F169" s="11">
        <v>45344</v>
      </c>
      <c r="G169">
        <v>24.80519428499807</v>
      </c>
      <c r="H169">
        <v>1852.948013089356</v>
      </c>
      <c r="I169">
        <v>1204.4162085080809</v>
      </c>
      <c r="J169">
        <v>648.53180458127463</v>
      </c>
      <c r="K169" t="s">
        <v>412</v>
      </c>
      <c r="L169" t="s">
        <v>1283</v>
      </c>
      <c r="M169" t="s">
        <v>1283</v>
      </c>
      <c r="N169" t="s">
        <v>1288</v>
      </c>
      <c r="O169" t="s">
        <v>1290</v>
      </c>
      <c r="P169" t="s">
        <v>1292</v>
      </c>
    </row>
    <row r="170" spans="1:16" x14ac:dyDescent="0.3">
      <c r="A170" t="s">
        <v>63</v>
      </c>
      <c r="B170" t="s">
        <v>130</v>
      </c>
      <c r="C170" t="s">
        <v>132</v>
      </c>
      <c r="D170" t="s">
        <v>181</v>
      </c>
      <c r="E170">
        <v>60</v>
      </c>
      <c r="F170" s="11">
        <v>45345</v>
      </c>
      <c r="G170">
        <v>52.179903087920721</v>
      </c>
      <c r="H170">
        <v>3130.7941852752429</v>
      </c>
      <c r="I170">
        <v>2035.0162204289079</v>
      </c>
      <c r="J170">
        <v>1095.777964846335</v>
      </c>
      <c r="K170" t="s">
        <v>413</v>
      </c>
      <c r="L170" t="s">
        <v>1281</v>
      </c>
      <c r="M170" t="s">
        <v>1284</v>
      </c>
      <c r="N170" t="s">
        <v>1287</v>
      </c>
      <c r="O170" t="s">
        <v>1290</v>
      </c>
      <c r="P170" t="s">
        <v>1292</v>
      </c>
    </row>
    <row r="171" spans="1:16" x14ac:dyDescent="0.3">
      <c r="A171" t="s">
        <v>83</v>
      </c>
      <c r="B171" t="s">
        <v>129</v>
      </c>
      <c r="C171" t="s">
        <v>133</v>
      </c>
      <c r="D171" t="s">
        <v>201</v>
      </c>
      <c r="E171">
        <v>74.7</v>
      </c>
      <c r="F171" s="11">
        <v>45345</v>
      </c>
      <c r="G171">
        <v>31.160006470089449</v>
      </c>
      <c r="H171">
        <v>2327.6524833156818</v>
      </c>
      <c r="I171">
        <v>1512.9741141551931</v>
      </c>
      <c r="J171">
        <v>814.6783691604885</v>
      </c>
      <c r="K171" t="s">
        <v>414</v>
      </c>
      <c r="L171" t="s">
        <v>1281</v>
      </c>
      <c r="M171" t="s">
        <v>1284</v>
      </c>
      <c r="N171" t="s">
        <v>1287</v>
      </c>
      <c r="O171" t="s">
        <v>1290</v>
      </c>
      <c r="P171" t="s">
        <v>1292</v>
      </c>
    </row>
    <row r="172" spans="1:16" x14ac:dyDescent="0.3">
      <c r="A172" t="s">
        <v>44</v>
      </c>
      <c r="B172" t="s">
        <v>128</v>
      </c>
      <c r="C172" t="s">
        <v>132</v>
      </c>
      <c r="D172" t="s">
        <v>162</v>
      </c>
      <c r="E172">
        <v>71</v>
      </c>
      <c r="F172" s="11">
        <v>45345</v>
      </c>
      <c r="G172">
        <v>28.46454481869786</v>
      </c>
      <c r="H172">
        <v>2020.9826821275481</v>
      </c>
      <c r="I172">
        <v>1313.6387433829059</v>
      </c>
      <c r="J172">
        <v>707.34393874464195</v>
      </c>
      <c r="K172" t="s">
        <v>415</v>
      </c>
      <c r="L172" t="s">
        <v>1280</v>
      </c>
      <c r="M172" t="s">
        <v>1284</v>
      </c>
      <c r="N172" t="s">
        <v>1287</v>
      </c>
      <c r="O172" t="s">
        <v>1290</v>
      </c>
      <c r="P172" t="s">
        <v>1292</v>
      </c>
    </row>
    <row r="173" spans="1:16" x14ac:dyDescent="0.3">
      <c r="A173" t="s">
        <v>85</v>
      </c>
      <c r="B173" t="s">
        <v>130</v>
      </c>
      <c r="C173" t="s">
        <v>132</v>
      </c>
      <c r="D173" t="s">
        <v>203</v>
      </c>
      <c r="E173">
        <v>60</v>
      </c>
      <c r="F173" s="11">
        <v>45346</v>
      </c>
      <c r="G173">
        <v>64.859910642276901</v>
      </c>
      <c r="H173">
        <v>3891.5946385366142</v>
      </c>
      <c r="I173">
        <v>2529.5365150487992</v>
      </c>
      <c r="J173">
        <v>1362.058123487815</v>
      </c>
      <c r="K173" t="s">
        <v>416</v>
      </c>
      <c r="L173" t="s">
        <v>1281</v>
      </c>
      <c r="M173" t="s">
        <v>1284</v>
      </c>
      <c r="N173" t="s">
        <v>1287</v>
      </c>
      <c r="O173" t="s">
        <v>1290</v>
      </c>
      <c r="P173" t="s">
        <v>1292</v>
      </c>
    </row>
    <row r="174" spans="1:16" x14ac:dyDescent="0.3">
      <c r="A174" t="s">
        <v>119</v>
      </c>
      <c r="B174" t="s">
        <v>129</v>
      </c>
      <c r="C174" t="s">
        <v>133</v>
      </c>
      <c r="D174" t="s">
        <v>237</v>
      </c>
      <c r="E174">
        <v>74.7</v>
      </c>
      <c r="F174" s="11">
        <v>45346</v>
      </c>
      <c r="G174">
        <v>30.998393585734942</v>
      </c>
      <c r="H174">
        <v>2315.5800008544002</v>
      </c>
      <c r="I174">
        <v>1505.1270005553599</v>
      </c>
      <c r="J174">
        <v>810.45300029904001</v>
      </c>
      <c r="K174" t="s">
        <v>417</v>
      </c>
      <c r="L174" t="s">
        <v>1274</v>
      </c>
      <c r="M174" t="s">
        <v>1284</v>
      </c>
      <c r="N174" t="s">
        <v>1287</v>
      </c>
      <c r="O174" t="s">
        <v>1290</v>
      </c>
      <c r="P174" t="s">
        <v>1292</v>
      </c>
    </row>
    <row r="175" spans="1:16" x14ac:dyDescent="0.3">
      <c r="A175" t="s">
        <v>57</v>
      </c>
      <c r="B175" t="s">
        <v>128</v>
      </c>
      <c r="C175" t="s">
        <v>132</v>
      </c>
      <c r="D175" t="s">
        <v>175</v>
      </c>
      <c r="E175">
        <v>71</v>
      </c>
      <c r="F175" s="11">
        <v>45346</v>
      </c>
      <c r="G175">
        <v>12.81765939322095</v>
      </c>
      <c r="H175">
        <v>910.05381691868774</v>
      </c>
      <c r="I175">
        <v>591.53498099714704</v>
      </c>
      <c r="J175">
        <v>318.5188359215407</v>
      </c>
      <c r="K175" t="s">
        <v>418</v>
      </c>
      <c r="L175" t="s">
        <v>1280</v>
      </c>
      <c r="M175" t="s">
        <v>1284</v>
      </c>
      <c r="N175" t="s">
        <v>1287</v>
      </c>
      <c r="O175" t="s">
        <v>1290</v>
      </c>
      <c r="P175" t="s">
        <v>1292</v>
      </c>
    </row>
    <row r="176" spans="1:16" x14ac:dyDescent="0.3">
      <c r="A176" t="s">
        <v>88</v>
      </c>
      <c r="B176" t="s">
        <v>129</v>
      </c>
      <c r="C176" t="s">
        <v>133</v>
      </c>
      <c r="D176" t="s">
        <v>206</v>
      </c>
      <c r="E176">
        <v>74.7</v>
      </c>
      <c r="F176" s="11">
        <v>45348</v>
      </c>
      <c r="G176">
        <v>63.937444737027107</v>
      </c>
      <c r="H176">
        <v>4776.127121855925</v>
      </c>
      <c r="I176">
        <v>3104.4826292063508</v>
      </c>
      <c r="J176">
        <v>1671.644492649574</v>
      </c>
      <c r="K176" t="s">
        <v>419</v>
      </c>
      <c r="L176" t="s">
        <v>1278</v>
      </c>
      <c r="M176" t="s">
        <v>1286</v>
      </c>
      <c r="N176" t="s">
        <v>1289</v>
      </c>
      <c r="O176" t="s">
        <v>1291</v>
      </c>
      <c r="P176" t="s">
        <v>1292</v>
      </c>
    </row>
    <row r="177" spans="1:16" x14ac:dyDescent="0.3">
      <c r="A177" t="s">
        <v>52</v>
      </c>
      <c r="B177" t="s">
        <v>130</v>
      </c>
      <c r="C177" t="s">
        <v>132</v>
      </c>
      <c r="D177" t="s">
        <v>170</v>
      </c>
      <c r="E177">
        <v>50</v>
      </c>
      <c r="F177" s="11">
        <v>45348</v>
      </c>
      <c r="G177">
        <v>34.050699281715083</v>
      </c>
      <c r="H177">
        <v>1702.5349640857539</v>
      </c>
      <c r="I177">
        <v>1106.6477266557399</v>
      </c>
      <c r="J177">
        <v>595.88723743001401</v>
      </c>
      <c r="K177" t="s">
        <v>420</v>
      </c>
      <c r="L177" t="s">
        <v>1276</v>
      </c>
      <c r="M177" t="s">
        <v>1276</v>
      </c>
      <c r="N177" t="s">
        <v>1288</v>
      </c>
      <c r="O177" t="s">
        <v>1290</v>
      </c>
      <c r="P177" t="s">
        <v>1292</v>
      </c>
    </row>
    <row r="178" spans="1:16" x14ac:dyDescent="0.3">
      <c r="A178" t="s">
        <v>120</v>
      </c>
      <c r="B178" t="s">
        <v>130</v>
      </c>
      <c r="C178" t="s">
        <v>132</v>
      </c>
      <c r="D178" t="s">
        <v>238</v>
      </c>
      <c r="E178">
        <v>60</v>
      </c>
      <c r="F178" s="11">
        <v>45348</v>
      </c>
      <c r="G178">
        <v>17.845917785308281</v>
      </c>
      <c r="H178">
        <v>1070.755067118497</v>
      </c>
      <c r="I178">
        <v>695.99079362702275</v>
      </c>
      <c r="J178">
        <v>374.76427349147377</v>
      </c>
      <c r="K178" t="s">
        <v>421</v>
      </c>
      <c r="L178" t="s">
        <v>1282</v>
      </c>
      <c r="M178" t="s">
        <v>1284</v>
      </c>
      <c r="N178" t="s">
        <v>1287</v>
      </c>
      <c r="O178" t="s">
        <v>1290</v>
      </c>
      <c r="P178" t="s">
        <v>1292</v>
      </c>
    </row>
    <row r="179" spans="1:16" x14ac:dyDescent="0.3">
      <c r="A179" t="s">
        <v>19</v>
      </c>
      <c r="B179" t="s">
        <v>129</v>
      </c>
      <c r="C179" t="s">
        <v>133</v>
      </c>
      <c r="D179" t="s">
        <v>137</v>
      </c>
      <c r="E179">
        <v>74.7</v>
      </c>
      <c r="F179" s="11">
        <v>45349</v>
      </c>
      <c r="G179">
        <v>61.131946229520643</v>
      </c>
      <c r="H179">
        <v>4566.5563833451924</v>
      </c>
      <c r="I179">
        <v>2968.2616491743752</v>
      </c>
      <c r="J179">
        <v>1598.294734170817</v>
      </c>
      <c r="K179" t="s">
        <v>422</v>
      </c>
      <c r="L179" t="s">
        <v>1279</v>
      </c>
      <c r="M179" t="s">
        <v>1279</v>
      </c>
      <c r="N179" t="s">
        <v>1288</v>
      </c>
      <c r="O179" t="s">
        <v>1290</v>
      </c>
      <c r="P179" t="s">
        <v>1292</v>
      </c>
    </row>
    <row r="180" spans="1:16" x14ac:dyDescent="0.3">
      <c r="A180" t="s">
        <v>51</v>
      </c>
      <c r="B180" t="s">
        <v>130</v>
      </c>
      <c r="C180" t="s">
        <v>132</v>
      </c>
      <c r="D180" t="s">
        <v>169</v>
      </c>
      <c r="E180">
        <v>60</v>
      </c>
      <c r="F180" s="11">
        <v>45349</v>
      </c>
      <c r="G180">
        <v>30.851977957883189</v>
      </c>
      <c r="H180">
        <v>1851.1186774729911</v>
      </c>
      <c r="I180">
        <v>1203.2271403574439</v>
      </c>
      <c r="J180">
        <v>647.89153711554695</v>
      </c>
      <c r="K180" t="s">
        <v>423</v>
      </c>
      <c r="L180" t="s">
        <v>1275</v>
      </c>
      <c r="M180" t="s">
        <v>1285</v>
      </c>
      <c r="N180" t="s">
        <v>1287</v>
      </c>
      <c r="O180" t="s">
        <v>1290</v>
      </c>
      <c r="P180" t="s">
        <v>1292</v>
      </c>
    </row>
    <row r="181" spans="1:16" x14ac:dyDescent="0.3">
      <c r="A181" t="s">
        <v>121</v>
      </c>
      <c r="B181" t="s">
        <v>130</v>
      </c>
      <c r="C181" t="s">
        <v>132</v>
      </c>
      <c r="D181" t="s">
        <v>239</v>
      </c>
      <c r="E181">
        <v>50</v>
      </c>
      <c r="F181" s="11">
        <v>45349</v>
      </c>
      <c r="G181">
        <v>36.404262824678021</v>
      </c>
      <c r="H181">
        <v>1820.2131412339011</v>
      </c>
      <c r="I181">
        <v>1183.1385418020359</v>
      </c>
      <c r="J181">
        <v>637.07459943186541</v>
      </c>
      <c r="K181" t="s">
        <v>424</v>
      </c>
      <c r="L181" t="s">
        <v>1283</v>
      </c>
      <c r="M181" t="s">
        <v>1283</v>
      </c>
      <c r="N181" t="s">
        <v>1288</v>
      </c>
      <c r="O181" t="s">
        <v>1290</v>
      </c>
      <c r="P181" t="s">
        <v>1292</v>
      </c>
    </row>
    <row r="182" spans="1:16" x14ac:dyDescent="0.3">
      <c r="A182" t="s">
        <v>94</v>
      </c>
      <c r="B182" t="s">
        <v>130</v>
      </c>
      <c r="C182" t="s">
        <v>132</v>
      </c>
      <c r="D182" t="s">
        <v>212</v>
      </c>
      <c r="E182">
        <v>50</v>
      </c>
      <c r="F182" s="11">
        <v>45350</v>
      </c>
      <c r="G182">
        <v>41.0594983670536</v>
      </c>
      <c r="H182">
        <v>2052.9749183526801</v>
      </c>
      <c r="I182">
        <v>1334.4336969292419</v>
      </c>
      <c r="J182">
        <v>718.54122142343795</v>
      </c>
      <c r="K182" t="s">
        <v>425</v>
      </c>
      <c r="L182" t="s">
        <v>1278</v>
      </c>
      <c r="M182" t="s">
        <v>1286</v>
      </c>
      <c r="N182" t="s">
        <v>1289</v>
      </c>
      <c r="O182" t="s">
        <v>1291</v>
      </c>
      <c r="P182" t="s">
        <v>1292</v>
      </c>
    </row>
    <row r="183" spans="1:16" x14ac:dyDescent="0.3">
      <c r="A183" t="s">
        <v>122</v>
      </c>
      <c r="B183" t="s">
        <v>130</v>
      </c>
      <c r="C183" t="s">
        <v>132</v>
      </c>
      <c r="D183" t="s">
        <v>240</v>
      </c>
      <c r="E183">
        <v>60</v>
      </c>
      <c r="F183" s="11">
        <v>45350</v>
      </c>
      <c r="G183">
        <v>57.480378458602061</v>
      </c>
      <c r="H183">
        <v>3448.822707516124</v>
      </c>
      <c r="I183">
        <v>2241.7347598854799</v>
      </c>
      <c r="J183">
        <v>1207.0879476306429</v>
      </c>
      <c r="K183" t="s">
        <v>426</v>
      </c>
      <c r="L183" t="s">
        <v>1277</v>
      </c>
      <c r="M183" t="s">
        <v>1277</v>
      </c>
      <c r="N183" t="s">
        <v>1288</v>
      </c>
      <c r="O183" t="s">
        <v>1290</v>
      </c>
      <c r="P183" t="s">
        <v>1292</v>
      </c>
    </row>
    <row r="184" spans="1:16" x14ac:dyDescent="0.3">
      <c r="A184" t="s">
        <v>123</v>
      </c>
      <c r="B184" t="s">
        <v>129</v>
      </c>
      <c r="C184" t="s">
        <v>133</v>
      </c>
      <c r="D184" t="s">
        <v>241</v>
      </c>
      <c r="E184">
        <v>74.7</v>
      </c>
      <c r="F184" s="11">
        <v>45350</v>
      </c>
      <c r="G184">
        <v>23.259744622091791</v>
      </c>
      <c r="H184">
        <v>1737.502923270257</v>
      </c>
      <c r="I184">
        <v>1129.3769001256669</v>
      </c>
      <c r="J184">
        <v>608.12602314458991</v>
      </c>
      <c r="K184" t="s">
        <v>427</v>
      </c>
      <c r="L184" t="s">
        <v>1274</v>
      </c>
      <c r="M184" t="s">
        <v>1284</v>
      </c>
      <c r="N184" t="s">
        <v>1287</v>
      </c>
      <c r="O184" t="s">
        <v>1290</v>
      </c>
      <c r="P184" t="s">
        <v>1292</v>
      </c>
    </row>
    <row r="185" spans="1:16" x14ac:dyDescent="0.3">
      <c r="A185" t="s">
        <v>124</v>
      </c>
      <c r="B185" t="s">
        <v>130</v>
      </c>
      <c r="C185" t="s">
        <v>132</v>
      </c>
      <c r="D185" t="s">
        <v>242</v>
      </c>
      <c r="E185">
        <v>60</v>
      </c>
      <c r="F185" s="11">
        <v>45351</v>
      </c>
      <c r="G185">
        <v>46.981494250885802</v>
      </c>
      <c r="H185">
        <v>2818.8896550531481</v>
      </c>
      <c r="I185">
        <v>1832.2782757845459</v>
      </c>
      <c r="J185">
        <v>986.6113792686017</v>
      </c>
      <c r="K185" t="s">
        <v>428</v>
      </c>
      <c r="L185" t="s">
        <v>1278</v>
      </c>
      <c r="M185" t="s">
        <v>1286</v>
      </c>
      <c r="N185" t="s">
        <v>1289</v>
      </c>
      <c r="O185" t="s">
        <v>1290</v>
      </c>
      <c r="P185" t="s">
        <v>1292</v>
      </c>
    </row>
    <row r="186" spans="1:16" x14ac:dyDescent="0.3">
      <c r="A186" t="s">
        <v>43</v>
      </c>
      <c r="B186" t="s">
        <v>129</v>
      </c>
      <c r="C186" t="s">
        <v>133</v>
      </c>
      <c r="D186" t="s">
        <v>161</v>
      </c>
      <c r="E186">
        <v>74.7</v>
      </c>
      <c r="F186" s="11">
        <v>45351</v>
      </c>
      <c r="G186">
        <v>24.663319016689261</v>
      </c>
      <c r="H186">
        <v>1842.349930546688</v>
      </c>
      <c r="I186">
        <v>1197.5274548553471</v>
      </c>
      <c r="J186">
        <v>644.82247569134074</v>
      </c>
      <c r="K186" t="s">
        <v>429</v>
      </c>
      <c r="L186" t="s">
        <v>1281</v>
      </c>
      <c r="M186" t="s">
        <v>1284</v>
      </c>
      <c r="N186" t="s">
        <v>1287</v>
      </c>
      <c r="O186" t="s">
        <v>1290</v>
      </c>
      <c r="P186" t="s">
        <v>1292</v>
      </c>
    </row>
    <row r="187" spans="1:16" x14ac:dyDescent="0.3">
      <c r="A187" t="s">
        <v>62</v>
      </c>
      <c r="B187" t="s">
        <v>128</v>
      </c>
      <c r="C187" t="s">
        <v>132</v>
      </c>
      <c r="D187" t="s">
        <v>180</v>
      </c>
      <c r="E187">
        <v>60</v>
      </c>
      <c r="F187" s="11">
        <v>45352</v>
      </c>
      <c r="G187">
        <v>81.381578899813235</v>
      </c>
      <c r="H187">
        <v>4882.8947339887955</v>
      </c>
      <c r="I187">
        <v>3173.8815770927172</v>
      </c>
      <c r="J187">
        <v>1709.013156896078</v>
      </c>
      <c r="K187" t="s">
        <v>430</v>
      </c>
      <c r="L187" t="s">
        <v>1277</v>
      </c>
      <c r="M187" t="s">
        <v>1277</v>
      </c>
      <c r="N187" t="s">
        <v>1288</v>
      </c>
      <c r="O187" t="s">
        <v>1291</v>
      </c>
      <c r="P187" t="s">
        <v>1292</v>
      </c>
    </row>
    <row r="188" spans="1:16" x14ac:dyDescent="0.3">
      <c r="A188" t="s">
        <v>107</v>
      </c>
      <c r="B188" t="s">
        <v>129</v>
      </c>
      <c r="C188" t="s">
        <v>133</v>
      </c>
      <c r="D188" t="s">
        <v>225</v>
      </c>
      <c r="E188">
        <v>80.8</v>
      </c>
      <c r="F188" s="11">
        <v>45352</v>
      </c>
      <c r="G188">
        <v>52.302142182558562</v>
      </c>
      <c r="H188">
        <v>4226.0130883507318</v>
      </c>
      <c r="I188">
        <v>2746.908507427976</v>
      </c>
      <c r="J188">
        <v>1479.104580922756</v>
      </c>
      <c r="K188" t="s">
        <v>431</v>
      </c>
      <c r="L188" t="s">
        <v>1277</v>
      </c>
      <c r="M188" t="s">
        <v>1277</v>
      </c>
      <c r="N188" t="s">
        <v>1288</v>
      </c>
      <c r="O188" t="s">
        <v>1290</v>
      </c>
      <c r="P188" t="s">
        <v>1292</v>
      </c>
    </row>
    <row r="189" spans="1:16" x14ac:dyDescent="0.3">
      <c r="A189" t="s">
        <v>49</v>
      </c>
      <c r="B189" t="s">
        <v>130</v>
      </c>
      <c r="C189" t="s">
        <v>132</v>
      </c>
      <c r="D189" t="s">
        <v>167</v>
      </c>
      <c r="E189">
        <v>60</v>
      </c>
      <c r="F189" s="11">
        <v>45352</v>
      </c>
      <c r="G189">
        <v>63.138554887271788</v>
      </c>
      <c r="H189">
        <v>3788.3132932363069</v>
      </c>
      <c r="I189">
        <v>2462.4036406035998</v>
      </c>
      <c r="J189">
        <v>1325.909652632708</v>
      </c>
      <c r="K189" t="s">
        <v>432</v>
      </c>
      <c r="L189" t="s">
        <v>1282</v>
      </c>
      <c r="M189" t="s">
        <v>1284</v>
      </c>
      <c r="N189" t="s">
        <v>1287</v>
      </c>
      <c r="O189" t="s">
        <v>1290</v>
      </c>
      <c r="P189" t="s">
        <v>1292</v>
      </c>
    </row>
    <row r="190" spans="1:16" x14ac:dyDescent="0.3">
      <c r="A190" t="s">
        <v>86</v>
      </c>
      <c r="B190" t="s">
        <v>129</v>
      </c>
      <c r="C190" t="s">
        <v>133</v>
      </c>
      <c r="D190" t="s">
        <v>204</v>
      </c>
      <c r="E190">
        <v>80.8</v>
      </c>
      <c r="F190" s="11">
        <v>45353</v>
      </c>
      <c r="G190">
        <v>77.809696541902355</v>
      </c>
      <c r="H190">
        <v>6287.0234805857099</v>
      </c>
      <c r="I190">
        <v>4086.5652623807109</v>
      </c>
      <c r="J190">
        <v>2200.458218204999</v>
      </c>
      <c r="K190" t="s">
        <v>433</v>
      </c>
      <c r="L190" t="s">
        <v>1280</v>
      </c>
      <c r="M190" t="s">
        <v>1284</v>
      </c>
      <c r="N190" t="s">
        <v>1287</v>
      </c>
      <c r="O190" t="s">
        <v>1291</v>
      </c>
      <c r="P190" t="s">
        <v>1292</v>
      </c>
    </row>
    <row r="191" spans="1:16" x14ac:dyDescent="0.3">
      <c r="A191" t="s">
        <v>105</v>
      </c>
      <c r="B191" t="s">
        <v>129</v>
      </c>
      <c r="C191" t="s">
        <v>133</v>
      </c>
      <c r="D191" t="s">
        <v>223</v>
      </c>
      <c r="E191">
        <v>80.8</v>
      </c>
      <c r="F191" s="11">
        <v>45353</v>
      </c>
      <c r="G191">
        <v>36.202973479142997</v>
      </c>
      <c r="H191">
        <v>2925.200257114755</v>
      </c>
      <c r="I191">
        <v>1901.380167124591</v>
      </c>
      <c r="J191">
        <v>1023.820089990164</v>
      </c>
      <c r="K191" t="s">
        <v>434</v>
      </c>
      <c r="L191" t="s">
        <v>1281</v>
      </c>
      <c r="M191" t="s">
        <v>1284</v>
      </c>
      <c r="N191" t="s">
        <v>1287</v>
      </c>
      <c r="O191" t="s">
        <v>1291</v>
      </c>
      <c r="P191" t="s">
        <v>1292</v>
      </c>
    </row>
    <row r="192" spans="1:16" x14ac:dyDescent="0.3">
      <c r="A192" t="s">
        <v>78</v>
      </c>
      <c r="B192" t="s">
        <v>128</v>
      </c>
      <c r="C192" t="s">
        <v>132</v>
      </c>
      <c r="D192" t="s">
        <v>196</v>
      </c>
      <c r="E192">
        <v>71</v>
      </c>
      <c r="F192" s="11">
        <v>45353</v>
      </c>
      <c r="G192">
        <v>75.2425796979757</v>
      </c>
      <c r="H192">
        <v>5342.2231585562749</v>
      </c>
      <c r="I192">
        <v>3472.4450530615791</v>
      </c>
      <c r="J192">
        <v>1869.7781054946961</v>
      </c>
      <c r="K192" t="s">
        <v>435</v>
      </c>
      <c r="L192" t="s">
        <v>1276</v>
      </c>
      <c r="M192" t="s">
        <v>1276</v>
      </c>
      <c r="N192" t="s">
        <v>1288</v>
      </c>
      <c r="O192" t="s">
        <v>1290</v>
      </c>
      <c r="P192" t="s">
        <v>1292</v>
      </c>
    </row>
    <row r="193" spans="1:16" x14ac:dyDescent="0.3">
      <c r="A193" t="s">
        <v>32</v>
      </c>
      <c r="B193" t="s">
        <v>130</v>
      </c>
      <c r="C193" t="s">
        <v>132</v>
      </c>
      <c r="D193" t="s">
        <v>150</v>
      </c>
      <c r="E193">
        <v>60</v>
      </c>
      <c r="F193" s="11">
        <v>45353</v>
      </c>
      <c r="G193">
        <v>4.6810696653813597</v>
      </c>
      <c r="H193">
        <v>280.86417992288159</v>
      </c>
      <c r="I193">
        <v>182.56171694987299</v>
      </c>
      <c r="J193">
        <v>98.302462973008545</v>
      </c>
      <c r="K193" t="s">
        <v>436</v>
      </c>
      <c r="L193" t="s">
        <v>1281</v>
      </c>
      <c r="M193" t="s">
        <v>1284</v>
      </c>
      <c r="N193" t="s">
        <v>1287</v>
      </c>
      <c r="O193" t="s">
        <v>1290</v>
      </c>
      <c r="P193" t="s">
        <v>1292</v>
      </c>
    </row>
    <row r="194" spans="1:16" x14ac:dyDescent="0.3">
      <c r="A194" t="s">
        <v>44</v>
      </c>
      <c r="B194" t="s">
        <v>128</v>
      </c>
      <c r="C194" t="s">
        <v>132</v>
      </c>
      <c r="D194" t="s">
        <v>162</v>
      </c>
      <c r="E194">
        <v>71</v>
      </c>
      <c r="F194" s="11">
        <v>45355</v>
      </c>
      <c r="G194">
        <v>63.138199241934458</v>
      </c>
      <c r="H194">
        <v>4482.8121461773462</v>
      </c>
      <c r="I194">
        <v>2913.8278950152749</v>
      </c>
      <c r="J194">
        <v>1568.9842511620709</v>
      </c>
      <c r="K194" t="s">
        <v>437</v>
      </c>
      <c r="L194" t="s">
        <v>1281</v>
      </c>
      <c r="M194" t="s">
        <v>1284</v>
      </c>
      <c r="N194" t="s">
        <v>1287</v>
      </c>
      <c r="O194" t="s">
        <v>1290</v>
      </c>
      <c r="P194" t="s">
        <v>1292</v>
      </c>
    </row>
    <row r="195" spans="1:16" x14ac:dyDescent="0.3">
      <c r="A195" t="s">
        <v>25</v>
      </c>
      <c r="B195" t="s">
        <v>130</v>
      </c>
      <c r="C195" t="s">
        <v>132</v>
      </c>
      <c r="D195" t="s">
        <v>143</v>
      </c>
      <c r="E195">
        <v>60</v>
      </c>
      <c r="F195" s="11">
        <v>45355</v>
      </c>
      <c r="G195">
        <v>35.304914828275663</v>
      </c>
      <c r="H195">
        <v>2118.294889696539</v>
      </c>
      <c r="I195">
        <v>1376.891678302751</v>
      </c>
      <c r="J195">
        <v>741.40321139378875</v>
      </c>
      <c r="K195" t="s">
        <v>438</v>
      </c>
      <c r="L195" t="s">
        <v>1283</v>
      </c>
      <c r="M195" t="s">
        <v>1283</v>
      </c>
      <c r="N195" t="s">
        <v>1288</v>
      </c>
      <c r="O195" t="s">
        <v>1290</v>
      </c>
      <c r="P195" t="s">
        <v>1292</v>
      </c>
    </row>
    <row r="196" spans="1:16" x14ac:dyDescent="0.3">
      <c r="A196" t="s">
        <v>99</v>
      </c>
      <c r="B196" t="s">
        <v>129</v>
      </c>
      <c r="C196" t="s">
        <v>133</v>
      </c>
      <c r="D196" t="s">
        <v>217</v>
      </c>
      <c r="E196">
        <v>74.7</v>
      </c>
      <c r="F196" s="11">
        <v>45355</v>
      </c>
      <c r="G196">
        <v>8.6034590857707176</v>
      </c>
      <c r="H196">
        <v>642.67839370707259</v>
      </c>
      <c r="I196">
        <v>417.74095590959718</v>
      </c>
      <c r="J196">
        <v>224.93743779747541</v>
      </c>
      <c r="K196" t="s">
        <v>439</v>
      </c>
      <c r="L196" t="s">
        <v>1278</v>
      </c>
      <c r="M196" t="s">
        <v>1286</v>
      </c>
      <c r="N196" t="s">
        <v>1289</v>
      </c>
      <c r="O196" t="s">
        <v>1290</v>
      </c>
      <c r="P196" t="s">
        <v>1292</v>
      </c>
    </row>
    <row r="197" spans="1:16" x14ac:dyDescent="0.3">
      <c r="A197" t="s">
        <v>35</v>
      </c>
      <c r="B197" t="s">
        <v>129</v>
      </c>
      <c r="C197" t="s">
        <v>133</v>
      </c>
      <c r="D197" t="s">
        <v>153</v>
      </c>
      <c r="E197">
        <v>80.8</v>
      </c>
      <c r="F197" s="11">
        <v>45355</v>
      </c>
      <c r="G197">
        <v>6.4809624995963073</v>
      </c>
      <c r="H197">
        <v>523.66176996738159</v>
      </c>
      <c r="I197">
        <v>340.38015047879799</v>
      </c>
      <c r="J197">
        <v>183.28161948858349</v>
      </c>
      <c r="K197" t="s">
        <v>440</v>
      </c>
      <c r="L197" t="s">
        <v>1282</v>
      </c>
      <c r="M197" t="s">
        <v>1284</v>
      </c>
      <c r="N197" t="s">
        <v>1287</v>
      </c>
      <c r="O197" t="s">
        <v>1290</v>
      </c>
      <c r="P197" t="s">
        <v>1292</v>
      </c>
    </row>
    <row r="198" spans="1:16" x14ac:dyDescent="0.3">
      <c r="A198" t="s">
        <v>41</v>
      </c>
      <c r="B198" t="s">
        <v>128</v>
      </c>
      <c r="C198" t="s">
        <v>132</v>
      </c>
      <c r="D198" t="s">
        <v>159</v>
      </c>
      <c r="E198">
        <v>50</v>
      </c>
      <c r="F198" s="11">
        <v>45356</v>
      </c>
      <c r="G198">
        <v>77.473417928562512</v>
      </c>
      <c r="H198">
        <v>3873.6708964281261</v>
      </c>
      <c r="I198">
        <v>2517.886082678282</v>
      </c>
      <c r="J198">
        <v>1355.784813749844</v>
      </c>
      <c r="K198" t="s">
        <v>441</v>
      </c>
      <c r="L198" t="s">
        <v>1281</v>
      </c>
      <c r="M198" t="s">
        <v>1284</v>
      </c>
      <c r="N198" t="s">
        <v>1287</v>
      </c>
      <c r="O198" t="s">
        <v>1290</v>
      </c>
      <c r="P198" t="s">
        <v>1292</v>
      </c>
    </row>
    <row r="199" spans="1:16" x14ac:dyDescent="0.3">
      <c r="A199" t="s">
        <v>125</v>
      </c>
      <c r="B199" t="s">
        <v>130</v>
      </c>
      <c r="C199" t="s">
        <v>132</v>
      </c>
      <c r="D199" t="s">
        <v>243</v>
      </c>
      <c r="E199">
        <v>60</v>
      </c>
      <c r="F199" s="11">
        <v>45356</v>
      </c>
      <c r="G199">
        <v>61.509067481208021</v>
      </c>
      <c r="H199">
        <v>3690.5440488724812</v>
      </c>
      <c r="I199">
        <v>2398.8536317671128</v>
      </c>
      <c r="J199">
        <v>1291.6904171053679</v>
      </c>
      <c r="K199" t="s">
        <v>442</v>
      </c>
      <c r="L199" t="s">
        <v>1283</v>
      </c>
      <c r="M199" t="s">
        <v>1283</v>
      </c>
      <c r="N199" t="s">
        <v>1288</v>
      </c>
      <c r="O199" t="s">
        <v>1290</v>
      </c>
      <c r="P199" t="s">
        <v>1292</v>
      </c>
    </row>
    <row r="200" spans="1:16" x14ac:dyDescent="0.3">
      <c r="A200" t="s">
        <v>109</v>
      </c>
      <c r="B200" t="s">
        <v>129</v>
      </c>
      <c r="C200" t="s">
        <v>133</v>
      </c>
      <c r="D200" t="s">
        <v>227</v>
      </c>
      <c r="E200">
        <v>80.8</v>
      </c>
      <c r="F200" s="11">
        <v>45356</v>
      </c>
      <c r="G200">
        <v>29.358318134899331</v>
      </c>
      <c r="H200">
        <v>2372.152105299866</v>
      </c>
      <c r="I200">
        <v>1541.898868444913</v>
      </c>
      <c r="J200">
        <v>830.253236854953</v>
      </c>
      <c r="K200" t="s">
        <v>443</v>
      </c>
      <c r="L200" t="s">
        <v>1275</v>
      </c>
      <c r="M200" t="s">
        <v>1285</v>
      </c>
      <c r="N200" t="s">
        <v>1287</v>
      </c>
      <c r="O200" t="s">
        <v>1290</v>
      </c>
      <c r="P200" t="s">
        <v>1292</v>
      </c>
    </row>
    <row r="201" spans="1:16" x14ac:dyDescent="0.3">
      <c r="A201" t="s">
        <v>126</v>
      </c>
      <c r="B201" t="s">
        <v>129</v>
      </c>
      <c r="C201" t="s">
        <v>133</v>
      </c>
      <c r="D201" t="s">
        <v>244</v>
      </c>
      <c r="E201">
        <v>74.7</v>
      </c>
      <c r="F201" s="11">
        <v>45356</v>
      </c>
      <c r="G201">
        <v>10.96677617538724</v>
      </c>
      <c r="H201">
        <v>819.21818030142708</v>
      </c>
      <c r="I201">
        <v>532.49181719592764</v>
      </c>
      <c r="J201">
        <v>286.72636310549939</v>
      </c>
      <c r="K201" t="s">
        <v>444</v>
      </c>
      <c r="L201" t="s">
        <v>1276</v>
      </c>
      <c r="M201" t="s">
        <v>1276</v>
      </c>
      <c r="N201" t="s">
        <v>1288</v>
      </c>
      <c r="O201" t="s">
        <v>1290</v>
      </c>
      <c r="P201" t="s">
        <v>1292</v>
      </c>
    </row>
    <row r="202" spans="1:16" x14ac:dyDescent="0.3">
      <c r="A202" t="s">
        <v>93</v>
      </c>
      <c r="B202" t="s">
        <v>129</v>
      </c>
      <c r="C202" t="s">
        <v>133</v>
      </c>
      <c r="D202" t="s">
        <v>211</v>
      </c>
      <c r="E202">
        <v>80.8</v>
      </c>
      <c r="F202" s="11">
        <v>45357</v>
      </c>
      <c r="G202">
        <v>77.726633180359983</v>
      </c>
      <c r="H202">
        <v>6280.3119609730866</v>
      </c>
      <c r="I202">
        <v>4082.202774632507</v>
      </c>
      <c r="J202">
        <v>2198.10918634058</v>
      </c>
      <c r="K202" t="s">
        <v>445</v>
      </c>
      <c r="L202" t="s">
        <v>1281</v>
      </c>
      <c r="M202" t="s">
        <v>1284</v>
      </c>
      <c r="N202" t="s">
        <v>1287</v>
      </c>
      <c r="O202" t="s">
        <v>1291</v>
      </c>
      <c r="P202" t="s">
        <v>1292</v>
      </c>
    </row>
    <row r="203" spans="1:16" x14ac:dyDescent="0.3">
      <c r="A203" t="s">
        <v>46</v>
      </c>
      <c r="B203" t="s">
        <v>130</v>
      </c>
      <c r="C203" t="s">
        <v>132</v>
      </c>
      <c r="D203" t="s">
        <v>164</v>
      </c>
      <c r="E203">
        <v>60</v>
      </c>
      <c r="F203" s="11">
        <v>45357</v>
      </c>
      <c r="G203">
        <v>75.899070451880704</v>
      </c>
      <c r="H203">
        <v>4553.9442271128419</v>
      </c>
      <c r="I203">
        <v>2960.0637476233469</v>
      </c>
      <c r="J203">
        <v>1593.880479489495</v>
      </c>
      <c r="K203" t="s">
        <v>446</v>
      </c>
      <c r="L203" t="s">
        <v>1277</v>
      </c>
      <c r="M203" t="s">
        <v>1277</v>
      </c>
      <c r="N203" t="s">
        <v>1288</v>
      </c>
      <c r="O203" t="s">
        <v>1290</v>
      </c>
      <c r="P203" t="s">
        <v>1292</v>
      </c>
    </row>
    <row r="204" spans="1:16" x14ac:dyDescent="0.3">
      <c r="A204" t="s">
        <v>57</v>
      </c>
      <c r="B204" t="s">
        <v>128</v>
      </c>
      <c r="C204" t="s">
        <v>132</v>
      </c>
      <c r="D204" t="s">
        <v>175</v>
      </c>
      <c r="E204">
        <v>71</v>
      </c>
      <c r="F204" s="11">
        <v>45357</v>
      </c>
      <c r="G204">
        <v>20.206718740043161</v>
      </c>
      <c r="H204">
        <v>1434.6770305430639</v>
      </c>
      <c r="I204">
        <v>932.54006985299168</v>
      </c>
      <c r="J204">
        <v>502.13696069007239</v>
      </c>
      <c r="K204" t="s">
        <v>447</v>
      </c>
      <c r="L204" t="s">
        <v>1275</v>
      </c>
      <c r="M204" t="s">
        <v>1285</v>
      </c>
      <c r="N204" t="s">
        <v>1287</v>
      </c>
      <c r="O204" t="s">
        <v>1290</v>
      </c>
      <c r="P204" t="s">
        <v>1292</v>
      </c>
    </row>
    <row r="205" spans="1:16" x14ac:dyDescent="0.3">
      <c r="A205" t="s">
        <v>104</v>
      </c>
      <c r="B205" t="s">
        <v>129</v>
      </c>
      <c r="C205" t="s">
        <v>133</v>
      </c>
      <c r="D205" t="s">
        <v>222</v>
      </c>
      <c r="E205">
        <v>74.7</v>
      </c>
      <c r="F205" s="11">
        <v>45357</v>
      </c>
      <c r="G205">
        <v>5.7521557652872071</v>
      </c>
      <c r="H205">
        <v>429.68603566695441</v>
      </c>
      <c r="I205">
        <v>279.29592318352042</v>
      </c>
      <c r="J205">
        <v>150.39011248343411</v>
      </c>
      <c r="K205" t="s">
        <v>448</v>
      </c>
      <c r="L205" t="s">
        <v>1281</v>
      </c>
      <c r="M205" t="s">
        <v>1284</v>
      </c>
      <c r="N205" t="s">
        <v>1287</v>
      </c>
      <c r="O205" t="s">
        <v>1290</v>
      </c>
      <c r="P205" t="s">
        <v>1292</v>
      </c>
    </row>
    <row r="206" spans="1:16" x14ac:dyDescent="0.3">
      <c r="A206" t="s">
        <v>43</v>
      </c>
      <c r="B206" t="s">
        <v>129</v>
      </c>
      <c r="C206" t="s">
        <v>133</v>
      </c>
      <c r="D206" t="s">
        <v>161</v>
      </c>
      <c r="E206">
        <v>74.7</v>
      </c>
      <c r="F206" s="11">
        <v>45358</v>
      </c>
      <c r="G206">
        <v>78.719178100685099</v>
      </c>
      <c r="H206">
        <v>5880.3226041211774</v>
      </c>
      <c r="I206">
        <v>3822.2096926787649</v>
      </c>
      <c r="J206">
        <v>2058.112911442412</v>
      </c>
      <c r="K206" t="s">
        <v>449</v>
      </c>
      <c r="L206" t="s">
        <v>1281</v>
      </c>
      <c r="M206" t="s">
        <v>1284</v>
      </c>
      <c r="N206" t="s">
        <v>1287</v>
      </c>
      <c r="O206" t="s">
        <v>1291</v>
      </c>
      <c r="P206" t="s">
        <v>1292</v>
      </c>
    </row>
    <row r="207" spans="1:16" x14ac:dyDescent="0.3">
      <c r="A207" t="s">
        <v>90</v>
      </c>
      <c r="B207" t="s">
        <v>129</v>
      </c>
      <c r="C207" t="s">
        <v>133</v>
      </c>
      <c r="D207" t="s">
        <v>208</v>
      </c>
      <c r="E207">
        <v>80.8</v>
      </c>
      <c r="F207" s="11">
        <v>45358</v>
      </c>
      <c r="G207">
        <v>34.804993061866611</v>
      </c>
      <c r="H207">
        <v>2812.2434393988219</v>
      </c>
      <c r="I207">
        <v>1827.958235609234</v>
      </c>
      <c r="J207">
        <v>984.28520378958751</v>
      </c>
      <c r="K207" t="s">
        <v>450</v>
      </c>
      <c r="L207" t="s">
        <v>1283</v>
      </c>
      <c r="M207" t="s">
        <v>1283</v>
      </c>
      <c r="N207" t="s">
        <v>1288</v>
      </c>
      <c r="O207" t="s">
        <v>1290</v>
      </c>
      <c r="P207" t="s">
        <v>1292</v>
      </c>
    </row>
    <row r="208" spans="1:16" x14ac:dyDescent="0.3">
      <c r="A208" t="s">
        <v>40</v>
      </c>
      <c r="B208" t="s">
        <v>130</v>
      </c>
      <c r="C208" t="s">
        <v>132</v>
      </c>
      <c r="D208" t="s">
        <v>158</v>
      </c>
      <c r="E208">
        <v>60</v>
      </c>
      <c r="F208" s="11">
        <v>45358</v>
      </c>
      <c r="G208">
        <v>42.129259359002567</v>
      </c>
      <c r="H208">
        <v>2527.7555615401538</v>
      </c>
      <c r="I208">
        <v>1643.0411150011</v>
      </c>
      <c r="J208">
        <v>884.71444653905405</v>
      </c>
      <c r="K208" t="s">
        <v>451</v>
      </c>
      <c r="L208" t="s">
        <v>1278</v>
      </c>
      <c r="M208" t="s">
        <v>1286</v>
      </c>
      <c r="N208" t="s">
        <v>1289</v>
      </c>
      <c r="O208" t="s">
        <v>1290</v>
      </c>
      <c r="P208" t="s">
        <v>1292</v>
      </c>
    </row>
    <row r="209" spans="1:16" x14ac:dyDescent="0.3">
      <c r="A209" t="s">
        <v>22</v>
      </c>
      <c r="B209" t="s">
        <v>128</v>
      </c>
      <c r="C209" t="s">
        <v>132</v>
      </c>
      <c r="D209" t="s">
        <v>140</v>
      </c>
      <c r="E209">
        <v>60</v>
      </c>
      <c r="F209" s="11">
        <v>45358</v>
      </c>
      <c r="G209">
        <v>17.743631916985741</v>
      </c>
      <c r="H209">
        <v>1064.617915019144</v>
      </c>
      <c r="I209">
        <v>692.0016447624439</v>
      </c>
      <c r="J209">
        <v>372.61627025670049</v>
      </c>
      <c r="K209" t="s">
        <v>452</v>
      </c>
      <c r="L209" t="s">
        <v>1274</v>
      </c>
      <c r="M209" t="s">
        <v>1284</v>
      </c>
      <c r="N209" t="s">
        <v>1287</v>
      </c>
      <c r="O209" t="s">
        <v>1290</v>
      </c>
      <c r="P209" t="s">
        <v>1292</v>
      </c>
    </row>
    <row r="210" spans="1:16" x14ac:dyDescent="0.3">
      <c r="A210" t="s">
        <v>24</v>
      </c>
      <c r="B210" t="s">
        <v>129</v>
      </c>
      <c r="C210" t="s">
        <v>133</v>
      </c>
      <c r="D210" t="s">
        <v>142</v>
      </c>
      <c r="E210">
        <v>80.8</v>
      </c>
      <c r="F210" s="11">
        <v>45359</v>
      </c>
      <c r="G210">
        <v>72.139427609824807</v>
      </c>
      <c r="H210">
        <v>5828.8657508738443</v>
      </c>
      <c r="I210">
        <v>3788.7627380679992</v>
      </c>
      <c r="J210">
        <v>2040.103012805846</v>
      </c>
      <c r="K210" t="s">
        <v>453</v>
      </c>
      <c r="L210" t="s">
        <v>1282</v>
      </c>
      <c r="M210" t="s">
        <v>1284</v>
      </c>
      <c r="N210" t="s">
        <v>1287</v>
      </c>
      <c r="O210" t="s">
        <v>1291</v>
      </c>
      <c r="P210" t="s">
        <v>1292</v>
      </c>
    </row>
    <row r="211" spans="1:16" x14ac:dyDescent="0.3">
      <c r="A211" t="s">
        <v>123</v>
      </c>
      <c r="B211" t="s">
        <v>129</v>
      </c>
      <c r="C211" t="s">
        <v>133</v>
      </c>
      <c r="D211" t="s">
        <v>241</v>
      </c>
      <c r="E211">
        <v>74.7</v>
      </c>
      <c r="F211" s="11">
        <v>45359</v>
      </c>
      <c r="G211">
        <v>83.380703968128344</v>
      </c>
      <c r="H211">
        <v>6228.5385864191876</v>
      </c>
      <c r="I211">
        <v>4048.5500811724719</v>
      </c>
      <c r="J211">
        <v>2179.9885052467162</v>
      </c>
      <c r="K211" t="s">
        <v>454</v>
      </c>
      <c r="L211" t="s">
        <v>1282</v>
      </c>
      <c r="M211" t="s">
        <v>1284</v>
      </c>
      <c r="N211" t="s">
        <v>1287</v>
      </c>
      <c r="O211" t="s">
        <v>1291</v>
      </c>
      <c r="P211" t="s">
        <v>1292</v>
      </c>
    </row>
    <row r="212" spans="1:16" x14ac:dyDescent="0.3">
      <c r="A212" t="s">
        <v>59</v>
      </c>
      <c r="B212" t="s">
        <v>130</v>
      </c>
      <c r="C212" t="s">
        <v>132</v>
      </c>
      <c r="D212" t="s">
        <v>177</v>
      </c>
      <c r="E212">
        <v>60</v>
      </c>
      <c r="F212" s="11">
        <v>45359</v>
      </c>
      <c r="G212">
        <v>61.094693927589667</v>
      </c>
      <c r="H212">
        <v>3665.68163565538</v>
      </c>
      <c r="I212">
        <v>2382.6930631759969</v>
      </c>
      <c r="J212">
        <v>1282.988572479383</v>
      </c>
      <c r="K212" t="s">
        <v>455</v>
      </c>
      <c r="L212" t="s">
        <v>1281</v>
      </c>
      <c r="M212" t="s">
        <v>1284</v>
      </c>
      <c r="N212" t="s">
        <v>1287</v>
      </c>
      <c r="O212" t="s">
        <v>1290</v>
      </c>
      <c r="P212" t="s">
        <v>1292</v>
      </c>
    </row>
    <row r="213" spans="1:16" x14ac:dyDescent="0.3">
      <c r="A213" t="s">
        <v>55</v>
      </c>
      <c r="B213" t="s">
        <v>128</v>
      </c>
      <c r="C213" t="s">
        <v>132</v>
      </c>
      <c r="D213" t="s">
        <v>173</v>
      </c>
      <c r="E213">
        <v>71</v>
      </c>
      <c r="F213" s="11">
        <v>45359</v>
      </c>
      <c r="G213">
        <v>15.661977804469799</v>
      </c>
      <c r="H213">
        <v>1112.000424117356</v>
      </c>
      <c r="I213">
        <v>722.80027567628133</v>
      </c>
      <c r="J213">
        <v>389.20014844107448</v>
      </c>
      <c r="K213" t="s">
        <v>456</v>
      </c>
      <c r="L213" t="s">
        <v>1277</v>
      </c>
      <c r="M213" t="s">
        <v>1277</v>
      </c>
      <c r="N213" t="s">
        <v>1288</v>
      </c>
      <c r="O213" t="s">
        <v>1290</v>
      </c>
      <c r="P213" t="s">
        <v>1292</v>
      </c>
    </row>
    <row r="214" spans="1:16" x14ac:dyDescent="0.3">
      <c r="A214" t="s">
        <v>31</v>
      </c>
      <c r="B214" t="s">
        <v>129</v>
      </c>
      <c r="C214" t="s">
        <v>133</v>
      </c>
      <c r="D214" t="s">
        <v>149</v>
      </c>
      <c r="E214">
        <v>97.6</v>
      </c>
      <c r="F214" s="11">
        <v>45360</v>
      </c>
      <c r="G214">
        <v>63.880549562967168</v>
      </c>
      <c r="H214">
        <v>6234.7416373455953</v>
      </c>
      <c r="I214">
        <v>4052.5820642746371</v>
      </c>
      <c r="J214">
        <v>2182.1595730709578</v>
      </c>
      <c r="K214" t="s">
        <v>457</v>
      </c>
      <c r="L214" t="s">
        <v>1278</v>
      </c>
      <c r="M214" t="s">
        <v>1286</v>
      </c>
      <c r="N214" t="s">
        <v>1289</v>
      </c>
      <c r="O214" t="s">
        <v>1291</v>
      </c>
      <c r="P214" t="s">
        <v>1292</v>
      </c>
    </row>
    <row r="215" spans="1:16" x14ac:dyDescent="0.3">
      <c r="A215" t="s">
        <v>19</v>
      </c>
      <c r="B215" t="s">
        <v>129</v>
      </c>
      <c r="C215" t="s">
        <v>133</v>
      </c>
      <c r="D215" t="s">
        <v>137</v>
      </c>
      <c r="E215">
        <v>74.7</v>
      </c>
      <c r="F215" s="11">
        <v>45360</v>
      </c>
      <c r="G215">
        <v>70.114468653164778</v>
      </c>
      <c r="H215">
        <v>5237.5508083914092</v>
      </c>
      <c r="I215">
        <v>3404.408025454416</v>
      </c>
      <c r="J215">
        <v>1833.1427829369929</v>
      </c>
      <c r="K215" t="s">
        <v>458</v>
      </c>
      <c r="L215" t="s">
        <v>1278</v>
      </c>
      <c r="M215" t="s">
        <v>1286</v>
      </c>
      <c r="N215" t="s">
        <v>1289</v>
      </c>
      <c r="O215" t="s">
        <v>1290</v>
      </c>
      <c r="P215" t="s">
        <v>1292</v>
      </c>
    </row>
    <row r="216" spans="1:16" x14ac:dyDescent="0.3">
      <c r="A216" t="s">
        <v>66</v>
      </c>
      <c r="B216" t="s">
        <v>128</v>
      </c>
      <c r="C216" t="s">
        <v>132</v>
      </c>
      <c r="D216" t="s">
        <v>184</v>
      </c>
      <c r="E216">
        <v>71</v>
      </c>
      <c r="F216" s="11">
        <v>45360</v>
      </c>
      <c r="G216">
        <v>18.569741220479941</v>
      </c>
      <c r="H216">
        <v>1318.451626654075</v>
      </c>
      <c r="I216">
        <v>856.99355732514903</v>
      </c>
      <c r="J216">
        <v>461.4580693289264</v>
      </c>
      <c r="K216" t="s">
        <v>459</v>
      </c>
      <c r="L216" t="s">
        <v>1281</v>
      </c>
      <c r="M216" t="s">
        <v>1284</v>
      </c>
      <c r="N216" t="s">
        <v>1287</v>
      </c>
      <c r="O216" t="s">
        <v>1290</v>
      </c>
      <c r="P216" t="s">
        <v>1292</v>
      </c>
    </row>
    <row r="217" spans="1:16" x14ac:dyDescent="0.3">
      <c r="A217" t="s">
        <v>113</v>
      </c>
      <c r="B217" t="s">
        <v>130</v>
      </c>
      <c r="C217" t="s">
        <v>132</v>
      </c>
      <c r="D217" t="s">
        <v>231</v>
      </c>
      <c r="E217">
        <v>60</v>
      </c>
      <c r="F217" s="11">
        <v>45360</v>
      </c>
      <c r="G217">
        <v>9.6214502959900976</v>
      </c>
      <c r="H217">
        <v>577.2870177594059</v>
      </c>
      <c r="I217">
        <v>375.23656154361379</v>
      </c>
      <c r="J217">
        <v>202.05045621579211</v>
      </c>
      <c r="K217" t="s">
        <v>460</v>
      </c>
      <c r="L217" t="s">
        <v>1279</v>
      </c>
      <c r="M217" t="s">
        <v>1279</v>
      </c>
      <c r="N217" t="s">
        <v>1288</v>
      </c>
      <c r="O217" t="s">
        <v>1290</v>
      </c>
      <c r="P217" t="s">
        <v>1292</v>
      </c>
    </row>
    <row r="218" spans="1:16" x14ac:dyDescent="0.3">
      <c r="A218" t="s">
        <v>36</v>
      </c>
      <c r="B218" t="s">
        <v>128</v>
      </c>
      <c r="C218" t="s">
        <v>132</v>
      </c>
      <c r="D218" t="s">
        <v>154</v>
      </c>
      <c r="E218">
        <v>71</v>
      </c>
      <c r="F218" s="11">
        <v>45362</v>
      </c>
      <c r="G218">
        <v>79.742898192528003</v>
      </c>
      <c r="H218">
        <v>5661.745771669488</v>
      </c>
      <c r="I218">
        <v>3680.1347515851671</v>
      </c>
      <c r="J218">
        <v>1981.6110200843209</v>
      </c>
      <c r="K218" t="s">
        <v>461</v>
      </c>
      <c r="L218" t="s">
        <v>1278</v>
      </c>
      <c r="M218" t="s">
        <v>1286</v>
      </c>
      <c r="N218" t="s">
        <v>1289</v>
      </c>
      <c r="O218" t="s">
        <v>1290</v>
      </c>
      <c r="P218" t="s">
        <v>1292</v>
      </c>
    </row>
    <row r="219" spans="1:16" x14ac:dyDescent="0.3">
      <c r="A219" t="s">
        <v>100</v>
      </c>
      <c r="B219" t="s">
        <v>130</v>
      </c>
      <c r="C219" t="s">
        <v>132</v>
      </c>
      <c r="D219" t="s">
        <v>218</v>
      </c>
      <c r="E219">
        <v>50</v>
      </c>
      <c r="F219" s="11">
        <v>45362</v>
      </c>
      <c r="G219">
        <v>78.91190242045387</v>
      </c>
      <c r="H219">
        <v>3945.595121022694</v>
      </c>
      <c r="I219">
        <v>2564.6368286647512</v>
      </c>
      <c r="J219">
        <v>1380.958292357943</v>
      </c>
      <c r="K219" t="s">
        <v>462</v>
      </c>
      <c r="L219" t="s">
        <v>1282</v>
      </c>
      <c r="M219" t="s">
        <v>1284</v>
      </c>
      <c r="N219" t="s">
        <v>1287</v>
      </c>
      <c r="O219" t="s">
        <v>1290</v>
      </c>
      <c r="P219" t="s">
        <v>1292</v>
      </c>
    </row>
    <row r="220" spans="1:16" x14ac:dyDescent="0.3">
      <c r="A220" t="s">
        <v>37</v>
      </c>
      <c r="B220" t="s">
        <v>129</v>
      </c>
      <c r="C220" t="s">
        <v>133</v>
      </c>
      <c r="D220" t="s">
        <v>155</v>
      </c>
      <c r="E220">
        <v>74.7</v>
      </c>
      <c r="F220" s="11">
        <v>45362</v>
      </c>
      <c r="G220">
        <v>17.69466747560627</v>
      </c>
      <c r="H220">
        <v>1321.791660427788</v>
      </c>
      <c r="I220">
        <v>859.16457927806232</v>
      </c>
      <c r="J220">
        <v>462.62708114972588</v>
      </c>
      <c r="K220" t="s">
        <v>463</v>
      </c>
      <c r="L220" t="s">
        <v>1279</v>
      </c>
      <c r="M220" t="s">
        <v>1279</v>
      </c>
      <c r="N220" t="s">
        <v>1288</v>
      </c>
      <c r="O220" t="s">
        <v>1290</v>
      </c>
      <c r="P220" t="s">
        <v>1292</v>
      </c>
    </row>
    <row r="221" spans="1:16" x14ac:dyDescent="0.3">
      <c r="A221" t="s">
        <v>119</v>
      </c>
      <c r="B221" t="s">
        <v>129</v>
      </c>
      <c r="C221" t="s">
        <v>133</v>
      </c>
      <c r="D221" t="s">
        <v>237</v>
      </c>
      <c r="E221">
        <v>74.7</v>
      </c>
      <c r="F221" s="11">
        <v>45363</v>
      </c>
      <c r="G221">
        <v>21.16057092469773</v>
      </c>
      <c r="H221">
        <v>1580.6946480749209</v>
      </c>
      <c r="I221">
        <v>1027.451521248699</v>
      </c>
      <c r="J221">
        <v>553.24312682622212</v>
      </c>
      <c r="K221" t="s">
        <v>322</v>
      </c>
      <c r="L221" t="s">
        <v>1276</v>
      </c>
      <c r="M221" t="s">
        <v>1276</v>
      </c>
      <c r="N221" t="s">
        <v>1288</v>
      </c>
      <c r="O221" t="s">
        <v>1291</v>
      </c>
      <c r="P221" t="s">
        <v>1292</v>
      </c>
    </row>
    <row r="222" spans="1:16" x14ac:dyDescent="0.3">
      <c r="A222" t="s">
        <v>38</v>
      </c>
      <c r="B222" t="s">
        <v>130</v>
      </c>
      <c r="C222" t="s">
        <v>132</v>
      </c>
      <c r="D222" t="s">
        <v>156</v>
      </c>
      <c r="E222">
        <v>60</v>
      </c>
      <c r="F222" s="11">
        <v>45363</v>
      </c>
      <c r="G222">
        <v>41.345320044283831</v>
      </c>
      <c r="H222">
        <v>2480.7192026570301</v>
      </c>
      <c r="I222">
        <v>1612.4674817270691</v>
      </c>
      <c r="J222">
        <v>868.25172092996036</v>
      </c>
      <c r="K222" t="s">
        <v>464</v>
      </c>
      <c r="L222" t="s">
        <v>1274</v>
      </c>
      <c r="M222" t="s">
        <v>1284</v>
      </c>
      <c r="N222" t="s">
        <v>1287</v>
      </c>
      <c r="O222" t="s">
        <v>1290</v>
      </c>
      <c r="P222" t="s">
        <v>1292</v>
      </c>
    </row>
    <row r="223" spans="1:16" x14ac:dyDescent="0.3">
      <c r="A223" t="s">
        <v>54</v>
      </c>
      <c r="B223" t="s">
        <v>130</v>
      </c>
      <c r="C223" t="s">
        <v>132</v>
      </c>
      <c r="D223" t="s">
        <v>172</v>
      </c>
      <c r="E223">
        <v>45</v>
      </c>
      <c r="F223" s="11">
        <v>45363</v>
      </c>
      <c r="G223">
        <v>12.93477390915842</v>
      </c>
      <c r="H223">
        <v>582.06482591212898</v>
      </c>
      <c r="I223">
        <v>378.34213684288392</v>
      </c>
      <c r="J223">
        <v>203.72268906924509</v>
      </c>
      <c r="K223" t="s">
        <v>465</v>
      </c>
      <c r="L223" t="s">
        <v>1278</v>
      </c>
      <c r="M223" t="s">
        <v>1286</v>
      </c>
      <c r="N223" t="s">
        <v>1289</v>
      </c>
      <c r="O223" t="s">
        <v>1290</v>
      </c>
      <c r="P223" t="s">
        <v>1292</v>
      </c>
    </row>
    <row r="224" spans="1:16" x14ac:dyDescent="0.3">
      <c r="A224" t="s">
        <v>83</v>
      </c>
      <c r="B224" t="s">
        <v>129</v>
      </c>
      <c r="C224" t="s">
        <v>133</v>
      </c>
      <c r="D224" t="s">
        <v>201</v>
      </c>
      <c r="E224">
        <v>74.7</v>
      </c>
      <c r="F224" s="11">
        <v>45364</v>
      </c>
      <c r="G224">
        <v>72.212095865961103</v>
      </c>
      <c r="H224">
        <v>5394.2435611872943</v>
      </c>
      <c r="I224">
        <v>3506.258314771741</v>
      </c>
      <c r="J224">
        <v>1887.9852464155531</v>
      </c>
      <c r="K224" t="s">
        <v>466</v>
      </c>
      <c r="L224" t="s">
        <v>1275</v>
      </c>
      <c r="M224" t="s">
        <v>1285</v>
      </c>
      <c r="N224" t="s">
        <v>1287</v>
      </c>
      <c r="O224" t="s">
        <v>1290</v>
      </c>
      <c r="P224" t="s">
        <v>1292</v>
      </c>
    </row>
    <row r="225" spans="1:16" x14ac:dyDescent="0.3">
      <c r="A225" t="s">
        <v>92</v>
      </c>
      <c r="B225" t="s">
        <v>128</v>
      </c>
      <c r="C225" t="s">
        <v>132</v>
      </c>
      <c r="D225" t="s">
        <v>210</v>
      </c>
      <c r="E225">
        <v>71</v>
      </c>
      <c r="F225" s="11">
        <v>45364</v>
      </c>
      <c r="G225">
        <v>59.401619332762067</v>
      </c>
      <c r="H225">
        <v>4217.514972626107</v>
      </c>
      <c r="I225">
        <v>2741.3847322069701</v>
      </c>
      <c r="J225">
        <v>1476.130240419137</v>
      </c>
      <c r="K225" t="s">
        <v>467</v>
      </c>
      <c r="L225" t="s">
        <v>1274</v>
      </c>
      <c r="M225" t="s">
        <v>1284</v>
      </c>
      <c r="N225" t="s">
        <v>1287</v>
      </c>
      <c r="O225" t="s">
        <v>1290</v>
      </c>
      <c r="P225" t="s">
        <v>1292</v>
      </c>
    </row>
    <row r="226" spans="1:16" x14ac:dyDescent="0.3">
      <c r="A226" t="s">
        <v>85</v>
      </c>
      <c r="B226" t="s">
        <v>130</v>
      </c>
      <c r="C226" t="s">
        <v>132</v>
      </c>
      <c r="D226" t="s">
        <v>203</v>
      </c>
      <c r="E226">
        <v>60</v>
      </c>
      <c r="F226" s="11">
        <v>45364</v>
      </c>
      <c r="G226">
        <v>40.287443512240777</v>
      </c>
      <c r="H226">
        <v>2417.2466107344471</v>
      </c>
      <c r="I226">
        <v>1571.210296977391</v>
      </c>
      <c r="J226">
        <v>846.0363137570564</v>
      </c>
      <c r="K226" t="s">
        <v>468</v>
      </c>
      <c r="L226" t="s">
        <v>1279</v>
      </c>
      <c r="M226" t="s">
        <v>1279</v>
      </c>
      <c r="N226" t="s">
        <v>1288</v>
      </c>
      <c r="O226" t="s">
        <v>1290</v>
      </c>
      <c r="P226" t="s">
        <v>1292</v>
      </c>
    </row>
    <row r="227" spans="1:16" x14ac:dyDescent="0.3">
      <c r="A227" t="s">
        <v>71</v>
      </c>
      <c r="B227" t="s">
        <v>130</v>
      </c>
      <c r="C227" t="s">
        <v>132</v>
      </c>
      <c r="D227" t="s">
        <v>189</v>
      </c>
      <c r="E227">
        <v>50</v>
      </c>
      <c r="F227" s="11">
        <v>45365</v>
      </c>
      <c r="G227">
        <v>84.319662375635517</v>
      </c>
      <c r="H227">
        <v>4215.9831187817763</v>
      </c>
      <c r="I227">
        <v>2740.3890272081549</v>
      </c>
      <c r="J227">
        <v>1475.594091573621</v>
      </c>
      <c r="K227" t="s">
        <v>469</v>
      </c>
      <c r="L227" t="s">
        <v>1282</v>
      </c>
      <c r="M227" t="s">
        <v>1284</v>
      </c>
      <c r="N227" t="s">
        <v>1287</v>
      </c>
      <c r="O227" t="s">
        <v>1290</v>
      </c>
      <c r="P227" t="s">
        <v>1292</v>
      </c>
    </row>
    <row r="228" spans="1:16" x14ac:dyDescent="0.3">
      <c r="A228" t="s">
        <v>127</v>
      </c>
      <c r="B228" t="s">
        <v>130</v>
      </c>
      <c r="C228" t="s">
        <v>132</v>
      </c>
      <c r="D228" t="s">
        <v>245</v>
      </c>
      <c r="E228">
        <v>50</v>
      </c>
      <c r="F228" s="11">
        <v>45365</v>
      </c>
      <c r="G228">
        <v>71.197141154010595</v>
      </c>
      <c r="H228">
        <v>3559.8570577005298</v>
      </c>
      <c r="I228">
        <v>2313.907087505344</v>
      </c>
      <c r="J228">
        <v>1245.949970195185</v>
      </c>
      <c r="K228" t="s">
        <v>470</v>
      </c>
      <c r="L228" t="s">
        <v>1281</v>
      </c>
      <c r="M228" t="s">
        <v>1284</v>
      </c>
      <c r="N228" t="s">
        <v>1287</v>
      </c>
      <c r="O228" t="s">
        <v>1290</v>
      </c>
      <c r="P228" t="s">
        <v>1292</v>
      </c>
    </row>
    <row r="229" spans="1:16" x14ac:dyDescent="0.3">
      <c r="A229" t="s">
        <v>80</v>
      </c>
      <c r="B229" t="s">
        <v>129</v>
      </c>
      <c r="C229" t="s">
        <v>133</v>
      </c>
      <c r="D229" t="s">
        <v>198</v>
      </c>
      <c r="E229">
        <v>74.7</v>
      </c>
      <c r="F229" s="11">
        <v>45365</v>
      </c>
      <c r="G229">
        <v>21.99867823781014</v>
      </c>
      <c r="H229">
        <v>1643.3012643644181</v>
      </c>
      <c r="I229">
        <v>1068.1458218368721</v>
      </c>
      <c r="J229">
        <v>575.15544252754603</v>
      </c>
      <c r="K229" t="s">
        <v>471</v>
      </c>
      <c r="L229" t="s">
        <v>1275</v>
      </c>
      <c r="M229" t="s">
        <v>1285</v>
      </c>
      <c r="N229" t="s">
        <v>1287</v>
      </c>
      <c r="O229" t="s">
        <v>1290</v>
      </c>
      <c r="P229" t="s">
        <v>1292</v>
      </c>
    </row>
    <row r="230" spans="1:16" x14ac:dyDescent="0.3">
      <c r="A230" t="s">
        <v>120</v>
      </c>
      <c r="B230" t="s">
        <v>130</v>
      </c>
      <c r="C230" t="s">
        <v>132</v>
      </c>
      <c r="D230" t="s">
        <v>238</v>
      </c>
      <c r="E230">
        <v>60</v>
      </c>
      <c r="F230" s="11">
        <v>45366</v>
      </c>
      <c r="G230">
        <v>81.381883221045314</v>
      </c>
      <c r="H230">
        <v>4882.9129932627184</v>
      </c>
      <c r="I230">
        <v>3173.8934456207671</v>
      </c>
      <c r="J230">
        <v>1709.019547641951</v>
      </c>
      <c r="K230" t="s">
        <v>472</v>
      </c>
      <c r="L230" t="s">
        <v>1276</v>
      </c>
      <c r="M230" t="s">
        <v>1276</v>
      </c>
      <c r="N230" t="s">
        <v>1288</v>
      </c>
      <c r="O230" t="s">
        <v>1291</v>
      </c>
      <c r="P230" t="s">
        <v>1292</v>
      </c>
    </row>
    <row r="231" spans="1:16" x14ac:dyDescent="0.3">
      <c r="A231" t="s">
        <v>116</v>
      </c>
      <c r="B231" t="s">
        <v>129</v>
      </c>
      <c r="C231" t="s">
        <v>133</v>
      </c>
      <c r="D231" t="s">
        <v>234</v>
      </c>
      <c r="E231">
        <v>63.9</v>
      </c>
      <c r="F231" s="11">
        <v>45366</v>
      </c>
      <c r="G231">
        <v>48.642343352936663</v>
      </c>
      <c r="H231">
        <v>3108.245740252652</v>
      </c>
      <c r="I231">
        <v>2020.3597311642241</v>
      </c>
      <c r="J231">
        <v>1087.886009088428</v>
      </c>
      <c r="K231" t="s">
        <v>473</v>
      </c>
      <c r="L231" t="s">
        <v>1277</v>
      </c>
      <c r="M231" t="s">
        <v>1277</v>
      </c>
      <c r="N231" t="s">
        <v>1288</v>
      </c>
      <c r="O231" t="s">
        <v>1290</v>
      </c>
      <c r="P231" t="s">
        <v>1292</v>
      </c>
    </row>
    <row r="232" spans="1:16" x14ac:dyDescent="0.3">
      <c r="A232" t="s">
        <v>34</v>
      </c>
      <c r="B232" t="s">
        <v>128</v>
      </c>
      <c r="C232" t="s">
        <v>132</v>
      </c>
      <c r="D232" t="s">
        <v>152</v>
      </c>
      <c r="E232">
        <v>60</v>
      </c>
      <c r="F232" s="11">
        <v>45366</v>
      </c>
      <c r="G232">
        <v>23.50266568207174</v>
      </c>
      <c r="H232">
        <v>1410.1599409243049</v>
      </c>
      <c r="I232">
        <v>916.60396160079813</v>
      </c>
      <c r="J232">
        <v>493.55597932350662</v>
      </c>
      <c r="K232" t="s">
        <v>474</v>
      </c>
      <c r="L232" t="s">
        <v>1282</v>
      </c>
      <c r="M232" t="s">
        <v>1284</v>
      </c>
      <c r="N232" t="s">
        <v>1287</v>
      </c>
      <c r="O232" t="s">
        <v>1290</v>
      </c>
      <c r="P232" t="s">
        <v>1292</v>
      </c>
    </row>
    <row r="233" spans="1:16" x14ac:dyDescent="0.3">
      <c r="A233" t="s">
        <v>51</v>
      </c>
      <c r="B233" t="s">
        <v>130</v>
      </c>
      <c r="C233" t="s">
        <v>132</v>
      </c>
      <c r="D233" t="s">
        <v>169</v>
      </c>
      <c r="E233">
        <v>60</v>
      </c>
      <c r="F233" s="11">
        <v>45367</v>
      </c>
      <c r="G233">
        <v>66.137985990370723</v>
      </c>
      <c r="H233">
        <v>3968.279159422244</v>
      </c>
      <c r="I233">
        <v>2579.381453624459</v>
      </c>
      <c r="J233">
        <v>1388.897705797785</v>
      </c>
      <c r="K233" t="s">
        <v>475</v>
      </c>
      <c r="L233" t="s">
        <v>1274</v>
      </c>
      <c r="M233" t="s">
        <v>1284</v>
      </c>
      <c r="N233" t="s">
        <v>1287</v>
      </c>
      <c r="O233" t="s">
        <v>1290</v>
      </c>
      <c r="P233" t="s">
        <v>1292</v>
      </c>
    </row>
    <row r="234" spans="1:16" x14ac:dyDescent="0.3">
      <c r="A234" t="s">
        <v>64</v>
      </c>
      <c r="B234" t="s">
        <v>129</v>
      </c>
      <c r="C234" t="s">
        <v>133</v>
      </c>
      <c r="D234" t="s">
        <v>182</v>
      </c>
      <c r="E234">
        <v>63.9</v>
      </c>
      <c r="F234" s="11">
        <v>45367</v>
      </c>
      <c r="G234">
        <v>42.933832340719228</v>
      </c>
      <c r="H234">
        <v>2743.4718865719592</v>
      </c>
      <c r="I234">
        <v>1783.256726271773</v>
      </c>
      <c r="J234">
        <v>960.21516030018552</v>
      </c>
      <c r="K234" t="s">
        <v>476</v>
      </c>
      <c r="L234" t="s">
        <v>1280</v>
      </c>
      <c r="M234" t="s">
        <v>1284</v>
      </c>
      <c r="N234" t="s">
        <v>1287</v>
      </c>
      <c r="O234" t="s">
        <v>1290</v>
      </c>
      <c r="P234" t="s">
        <v>1292</v>
      </c>
    </row>
    <row r="235" spans="1:16" x14ac:dyDescent="0.3">
      <c r="A235" t="s">
        <v>52</v>
      </c>
      <c r="B235" t="s">
        <v>130</v>
      </c>
      <c r="C235" t="s">
        <v>132</v>
      </c>
      <c r="D235" t="s">
        <v>170</v>
      </c>
      <c r="E235">
        <v>50</v>
      </c>
      <c r="F235" s="11">
        <v>45367</v>
      </c>
      <c r="G235">
        <v>51.901337945448653</v>
      </c>
      <c r="H235">
        <v>2595.066897272432</v>
      </c>
      <c r="I235">
        <v>1686.793483227081</v>
      </c>
      <c r="J235">
        <v>908.27341404535127</v>
      </c>
      <c r="K235" t="s">
        <v>477</v>
      </c>
      <c r="L235" t="s">
        <v>1282</v>
      </c>
      <c r="M235" t="s">
        <v>1284</v>
      </c>
      <c r="N235" t="s">
        <v>1287</v>
      </c>
      <c r="O235" t="s">
        <v>1290</v>
      </c>
      <c r="P235" t="s">
        <v>1292</v>
      </c>
    </row>
    <row r="236" spans="1:16" x14ac:dyDescent="0.3">
      <c r="A236" t="s">
        <v>84</v>
      </c>
      <c r="B236" t="s">
        <v>129</v>
      </c>
      <c r="C236" t="s">
        <v>133</v>
      </c>
      <c r="D236" t="s">
        <v>202</v>
      </c>
      <c r="E236">
        <v>63.9</v>
      </c>
      <c r="F236" s="11">
        <v>45369</v>
      </c>
      <c r="G236">
        <v>32.316020781843527</v>
      </c>
      <c r="H236">
        <v>2064.9937279598021</v>
      </c>
      <c r="I236">
        <v>1342.245923173871</v>
      </c>
      <c r="J236">
        <v>722.74780478593061</v>
      </c>
      <c r="K236" t="s">
        <v>434</v>
      </c>
      <c r="L236" t="s">
        <v>1276</v>
      </c>
      <c r="M236" t="s">
        <v>1276</v>
      </c>
      <c r="N236" t="s">
        <v>1288</v>
      </c>
      <c r="O236" t="s">
        <v>1291</v>
      </c>
      <c r="P236" t="s">
        <v>1292</v>
      </c>
    </row>
    <row r="237" spans="1:16" x14ac:dyDescent="0.3">
      <c r="A237" t="s">
        <v>121</v>
      </c>
      <c r="B237" t="s">
        <v>130</v>
      </c>
      <c r="C237" t="s">
        <v>132</v>
      </c>
      <c r="D237" t="s">
        <v>239</v>
      </c>
      <c r="E237">
        <v>50</v>
      </c>
      <c r="F237" s="11">
        <v>45369</v>
      </c>
      <c r="G237">
        <v>26.198175673776881</v>
      </c>
      <c r="H237">
        <v>1309.9087836888441</v>
      </c>
      <c r="I237">
        <v>851.44070939774872</v>
      </c>
      <c r="J237">
        <v>458.46807429109538</v>
      </c>
      <c r="K237" t="s">
        <v>478</v>
      </c>
      <c r="L237" t="s">
        <v>1281</v>
      </c>
      <c r="M237" t="s">
        <v>1284</v>
      </c>
      <c r="N237" t="s">
        <v>1287</v>
      </c>
      <c r="O237" t="s">
        <v>1290</v>
      </c>
      <c r="P237" t="s">
        <v>1292</v>
      </c>
    </row>
    <row r="238" spans="1:16" x14ac:dyDescent="0.3">
      <c r="A238" t="s">
        <v>87</v>
      </c>
      <c r="B238" t="s">
        <v>130</v>
      </c>
      <c r="C238" t="s">
        <v>132</v>
      </c>
      <c r="D238" t="s">
        <v>205</v>
      </c>
      <c r="E238">
        <v>64</v>
      </c>
      <c r="F238" s="11">
        <v>45369</v>
      </c>
      <c r="G238">
        <v>12.31232461640244</v>
      </c>
      <c r="H238">
        <v>787.98877544975608</v>
      </c>
      <c r="I238">
        <v>512.19270404234146</v>
      </c>
      <c r="J238">
        <v>275.79607140741462</v>
      </c>
      <c r="K238" t="s">
        <v>479</v>
      </c>
      <c r="L238" t="s">
        <v>1278</v>
      </c>
      <c r="M238" t="s">
        <v>1286</v>
      </c>
      <c r="N238" t="s">
        <v>1289</v>
      </c>
      <c r="O238" t="s">
        <v>1290</v>
      </c>
      <c r="P238" t="s">
        <v>1292</v>
      </c>
    </row>
    <row r="239" spans="1:16" x14ac:dyDescent="0.3">
      <c r="A239" t="s">
        <v>111</v>
      </c>
      <c r="B239" t="s">
        <v>129</v>
      </c>
      <c r="C239" t="s">
        <v>133</v>
      </c>
      <c r="D239" t="s">
        <v>229</v>
      </c>
      <c r="E239">
        <v>63.9</v>
      </c>
      <c r="F239" s="11">
        <v>45370</v>
      </c>
      <c r="G239">
        <v>65.114656009806765</v>
      </c>
      <c r="H239">
        <v>4160.826519026652</v>
      </c>
      <c r="I239">
        <v>2704.537237367324</v>
      </c>
      <c r="J239">
        <v>1456.289281659328</v>
      </c>
      <c r="K239" t="s">
        <v>480</v>
      </c>
      <c r="L239" t="s">
        <v>1275</v>
      </c>
      <c r="M239" t="s">
        <v>1285</v>
      </c>
      <c r="N239" t="s">
        <v>1287</v>
      </c>
      <c r="O239" t="s">
        <v>1290</v>
      </c>
      <c r="P239" t="s">
        <v>1292</v>
      </c>
    </row>
    <row r="240" spans="1:16" x14ac:dyDescent="0.3">
      <c r="A240" t="s">
        <v>16</v>
      </c>
      <c r="B240" t="s">
        <v>128</v>
      </c>
      <c r="C240" t="s">
        <v>132</v>
      </c>
      <c r="D240" t="s">
        <v>134</v>
      </c>
      <c r="E240">
        <v>71</v>
      </c>
      <c r="F240" s="11">
        <v>45370</v>
      </c>
      <c r="G240">
        <v>51.913583399914657</v>
      </c>
      <c r="H240">
        <v>3685.864421393941</v>
      </c>
      <c r="I240">
        <v>2395.811873906061</v>
      </c>
      <c r="J240">
        <v>1290.0525474878791</v>
      </c>
      <c r="K240" t="s">
        <v>481</v>
      </c>
      <c r="L240" t="s">
        <v>1283</v>
      </c>
      <c r="M240" t="s">
        <v>1283</v>
      </c>
      <c r="N240" t="s">
        <v>1288</v>
      </c>
      <c r="O240" t="s">
        <v>1290</v>
      </c>
      <c r="P240" t="s">
        <v>1292</v>
      </c>
    </row>
    <row r="241" spans="1:16" x14ac:dyDescent="0.3">
      <c r="A241" t="s">
        <v>58</v>
      </c>
      <c r="B241" t="s">
        <v>131</v>
      </c>
      <c r="C241" t="s">
        <v>132</v>
      </c>
      <c r="D241" t="s">
        <v>176</v>
      </c>
      <c r="E241">
        <v>50</v>
      </c>
      <c r="F241" s="11">
        <v>45370</v>
      </c>
      <c r="G241">
        <v>10.025823178172169</v>
      </c>
      <c r="H241">
        <v>501.29115890860862</v>
      </c>
      <c r="I241">
        <v>325.83925329059559</v>
      </c>
      <c r="J241">
        <v>175.451905618013</v>
      </c>
      <c r="K241" t="s">
        <v>482</v>
      </c>
      <c r="L241" t="s">
        <v>1274</v>
      </c>
      <c r="M241" t="s">
        <v>1284</v>
      </c>
      <c r="N241" t="s">
        <v>1287</v>
      </c>
      <c r="O241" t="s">
        <v>1290</v>
      </c>
      <c r="P241" t="s">
        <v>1292</v>
      </c>
    </row>
    <row r="242" spans="1:16" x14ac:dyDescent="0.3">
      <c r="A242" t="s">
        <v>48</v>
      </c>
      <c r="B242" t="s">
        <v>129</v>
      </c>
      <c r="C242" t="s">
        <v>133</v>
      </c>
      <c r="D242" t="s">
        <v>166</v>
      </c>
      <c r="E242">
        <v>63.9</v>
      </c>
      <c r="F242" s="11">
        <v>45371</v>
      </c>
      <c r="G242">
        <v>19.57274221473358</v>
      </c>
      <c r="H242">
        <v>1250.6982275214759</v>
      </c>
      <c r="I242">
        <v>812.95384788895933</v>
      </c>
      <c r="J242">
        <v>437.7443796325166</v>
      </c>
      <c r="K242" t="s">
        <v>353</v>
      </c>
      <c r="L242" t="s">
        <v>1275</v>
      </c>
      <c r="M242" t="s">
        <v>1285</v>
      </c>
      <c r="N242" t="s">
        <v>1287</v>
      </c>
      <c r="O242" t="s">
        <v>1291</v>
      </c>
      <c r="P242" t="s">
        <v>1292</v>
      </c>
    </row>
    <row r="243" spans="1:16" x14ac:dyDescent="0.3">
      <c r="A243" t="s">
        <v>50</v>
      </c>
      <c r="B243" t="s">
        <v>131</v>
      </c>
      <c r="C243" t="s">
        <v>132</v>
      </c>
      <c r="D243" t="s">
        <v>168</v>
      </c>
      <c r="E243">
        <v>54</v>
      </c>
      <c r="F243" s="11">
        <v>45371</v>
      </c>
      <c r="G243">
        <v>76.555748023021934</v>
      </c>
      <c r="H243">
        <v>4134.0103932431848</v>
      </c>
      <c r="I243">
        <v>2687.1067556080702</v>
      </c>
      <c r="J243">
        <v>1446.903637635115</v>
      </c>
      <c r="K243" t="s">
        <v>483</v>
      </c>
      <c r="L243" t="s">
        <v>1277</v>
      </c>
      <c r="M243" t="s">
        <v>1277</v>
      </c>
      <c r="N243" t="s">
        <v>1288</v>
      </c>
      <c r="O243" t="s">
        <v>1290</v>
      </c>
      <c r="P243" t="s">
        <v>1292</v>
      </c>
    </row>
    <row r="244" spans="1:16" x14ac:dyDescent="0.3">
      <c r="A244" t="s">
        <v>94</v>
      </c>
      <c r="B244" t="s">
        <v>130</v>
      </c>
      <c r="C244" t="s">
        <v>132</v>
      </c>
      <c r="D244" t="s">
        <v>212</v>
      </c>
      <c r="E244">
        <v>50</v>
      </c>
      <c r="F244" s="11">
        <v>45371</v>
      </c>
      <c r="G244">
        <v>73.699636549478853</v>
      </c>
      <c r="H244">
        <v>3684.9818274739432</v>
      </c>
      <c r="I244">
        <v>2395.2381878580632</v>
      </c>
      <c r="J244">
        <v>1289.7436396158801</v>
      </c>
      <c r="K244" t="s">
        <v>484</v>
      </c>
      <c r="L244" t="s">
        <v>1281</v>
      </c>
      <c r="M244" t="s">
        <v>1284</v>
      </c>
      <c r="N244" t="s">
        <v>1287</v>
      </c>
      <c r="O244" t="s">
        <v>1290</v>
      </c>
      <c r="P244" t="s">
        <v>1292</v>
      </c>
    </row>
    <row r="245" spans="1:16" x14ac:dyDescent="0.3">
      <c r="A245" t="s">
        <v>110</v>
      </c>
      <c r="B245" t="s">
        <v>131</v>
      </c>
      <c r="C245" t="s">
        <v>132</v>
      </c>
      <c r="D245" t="s">
        <v>228</v>
      </c>
      <c r="E245">
        <v>60</v>
      </c>
      <c r="F245" s="11">
        <v>45372</v>
      </c>
      <c r="G245">
        <v>66.826091631771348</v>
      </c>
      <c r="H245">
        <v>4009.5654979062811</v>
      </c>
      <c r="I245">
        <v>2606.2175736390832</v>
      </c>
      <c r="J245">
        <v>1403.3479242671981</v>
      </c>
      <c r="K245" t="s">
        <v>485</v>
      </c>
      <c r="L245" t="s">
        <v>1282</v>
      </c>
      <c r="M245" t="s">
        <v>1284</v>
      </c>
      <c r="N245" t="s">
        <v>1287</v>
      </c>
      <c r="O245" t="s">
        <v>1290</v>
      </c>
      <c r="P245" t="s">
        <v>1292</v>
      </c>
    </row>
    <row r="246" spans="1:16" x14ac:dyDescent="0.3">
      <c r="A246" t="s">
        <v>53</v>
      </c>
      <c r="B246" t="s">
        <v>128</v>
      </c>
      <c r="C246" t="s">
        <v>132</v>
      </c>
      <c r="D246" t="s">
        <v>171</v>
      </c>
      <c r="E246">
        <v>60</v>
      </c>
      <c r="F246" s="11">
        <v>45372</v>
      </c>
      <c r="G246">
        <v>63.317130725170493</v>
      </c>
      <c r="H246">
        <v>3799.02784351023</v>
      </c>
      <c r="I246">
        <v>2469.36809828165</v>
      </c>
      <c r="J246">
        <v>1329.6597452285801</v>
      </c>
      <c r="K246" t="s">
        <v>486</v>
      </c>
      <c r="L246" t="s">
        <v>1276</v>
      </c>
      <c r="M246" t="s">
        <v>1276</v>
      </c>
      <c r="N246" t="s">
        <v>1288</v>
      </c>
      <c r="O246" t="s">
        <v>1290</v>
      </c>
      <c r="P246" t="s">
        <v>1292</v>
      </c>
    </row>
    <row r="247" spans="1:16" x14ac:dyDescent="0.3">
      <c r="A247" t="s">
        <v>26</v>
      </c>
      <c r="B247" t="s">
        <v>129</v>
      </c>
      <c r="C247" t="s">
        <v>133</v>
      </c>
      <c r="D247" t="s">
        <v>144</v>
      </c>
      <c r="E247">
        <v>63.9</v>
      </c>
      <c r="F247" s="11">
        <v>45372</v>
      </c>
      <c r="G247">
        <v>44.231850586036217</v>
      </c>
      <c r="H247">
        <v>2826.415252447714</v>
      </c>
      <c r="I247">
        <v>1837.1699140910141</v>
      </c>
      <c r="J247">
        <v>989.2453383566999</v>
      </c>
      <c r="K247" t="s">
        <v>487</v>
      </c>
      <c r="L247" t="s">
        <v>1276</v>
      </c>
      <c r="M247" t="s">
        <v>1276</v>
      </c>
      <c r="N247" t="s">
        <v>1288</v>
      </c>
      <c r="O247" t="s">
        <v>1290</v>
      </c>
      <c r="P247" t="s">
        <v>1292</v>
      </c>
    </row>
    <row r="248" spans="1:16" x14ac:dyDescent="0.3">
      <c r="A248" t="s">
        <v>124</v>
      </c>
      <c r="B248" t="s">
        <v>130</v>
      </c>
      <c r="C248" t="s">
        <v>132</v>
      </c>
      <c r="D248" t="s">
        <v>242</v>
      </c>
      <c r="E248">
        <v>60</v>
      </c>
      <c r="F248" s="11">
        <v>45373</v>
      </c>
      <c r="G248">
        <v>77.363017744775377</v>
      </c>
      <c r="H248">
        <v>4641.7810646865228</v>
      </c>
      <c r="I248">
        <v>3017.1576920462398</v>
      </c>
      <c r="J248">
        <v>1624.6233726402829</v>
      </c>
      <c r="K248" t="s">
        <v>488</v>
      </c>
      <c r="L248" t="s">
        <v>1279</v>
      </c>
      <c r="M248" t="s">
        <v>1279</v>
      </c>
      <c r="N248" t="s">
        <v>1288</v>
      </c>
      <c r="O248" t="s">
        <v>1290</v>
      </c>
      <c r="P248" t="s">
        <v>1292</v>
      </c>
    </row>
    <row r="249" spans="1:16" x14ac:dyDescent="0.3">
      <c r="A249" t="s">
        <v>114</v>
      </c>
      <c r="B249" t="s">
        <v>131</v>
      </c>
      <c r="C249" t="s">
        <v>132</v>
      </c>
      <c r="D249" t="s">
        <v>232</v>
      </c>
      <c r="E249">
        <v>60</v>
      </c>
      <c r="F249" s="11">
        <v>45373</v>
      </c>
      <c r="G249">
        <v>56.460004950142533</v>
      </c>
      <c r="H249">
        <v>3387.6002970085519</v>
      </c>
      <c r="I249">
        <v>2201.9401930555591</v>
      </c>
      <c r="J249">
        <v>1185.660103952993</v>
      </c>
      <c r="K249" t="s">
        <v>489</v>
      </c>
      <c r="L249" t="s">
        <v>1282</v>
      </c>
      <c r="M249" t="s">
        <v>1284</v>
      </c>
      <c r="N249" t="s">
        <v>1287</v>
      </c>
      <c r="O249" t="s">
        <v>1290</v>
      </c>
      <c r="P249" t="s">
        <v>1292</v>
      </c>
    </row>
    <row r="250" spans="1:16" x14ac:dyDescent="0.3">
      <c r="A250" t="s">
        <v>76</v>
      </c>
      <c r="B250" t="s">
        <v>129</v>
      </c>
      <c r="C250" t="s">
        <v>133</v>
      </c>
      <c r="D250" t="s">
        <v>194</v>
      </c>
      <c r="E250">
        <v>63.9</v>
      </c>
      <c r="F250" s="11">
        <v>45373</v>
      </c>
      <c r="G250">
        <v>29.238055511904431</v>
      </c>
      <c r="H250">
        <v>1868.3117472106931</v>
      </c>
      <c r="I250">
        <v>1214.402635686951</v>
      </c>
      <c r="J250">
        <v>653.90911152374247</v>
      </c>
      <c r="K250" t="s">
        <v>490</v>
      </c>
      <c r="L250" t="s">
        <v>1276</v>
      </c>
      <c r="M250" t="s">
        <v>1276</v>
      </c>
      <c r="N250" t="s">
        <v>1288</v>
      </c>
      <c r="O250" t="s">
        <v>1290</v>
      </c>
      <c r="P250" t="s">
        <v>1292</v>
      </c>
    </row>
    <row r="251" spans="1:16" x14ac:dyDescent="0.3">
      <c r="A251" t="s">
        <v>72</v>
      </c>
      <c r="B251" t="s">
        <v>129</v>
      </c>
      <c r="C251" t="s">
        <v>133</v>
      </c>
      <c r="D251" t="s">
        <v>190</v>
      </c>
      <c r="E251">
        <v>63.9</v>
      </c>
      <c r="F251" s="11">
        <v>45374</v>
      </c>
      <c r="G251">
        <v>78.437100803253941</v>
      </c>
      <c r="H251">
        <v>5012.1307413279264</v>
      </c>
      <c r="I251">
        <v>3257.884981863152</v>
      </c>
      <c r="J251">
        <v>1754.245759464774</v>
      </c>
      <c r="K251" t="s">
        <v>302</v>
      </c>
      <c r="L251" t="s">
        <v>1276</v>
      </c>
      <c r="M251" t="s">
        <v>1276</v>
      </c>
      <c r="N251" t="s">
        <v>1288</v>
      </c>
      <c r="O251" t="s">
        <v>1291</v>
      </c>
      <c r="P251" t="s">
        <v>1292</v>
      </c>
    </row>
    <row r="252" spans="1:16" x14ac:dyDescent="0.3">
      <c r="A252" t="s">
        <v>23</v>
      </c>
      <c r="B252" t="s">
        <v>131</v>
      </c>
      <c r="C252" t="s">
        <v>132</v>
      </c>
      <c r="D252" t="s">
        <v>141</v>
      </c>
      <c r="E252">
        <v>60</v>
      </c>
      <c r="F252" s="11">
        <v>45374</v>
      </c>
      <c r="G252">
        <v>63.752820584199043</v>
      </c>
      <c r="H252">
        <v>3825.169235051942</v>
      </c>
      <c r="I252">
        <v>2486.360002783762</v>
      </c>
      <c r="J252">
        <v>1338.80923226818</v>
      </c>
      <c r="K252" t="s">
        <v>491</v>
      </c>
      <c r="L252" t="s">
        <v>1276</v>
      </c>
      <c r="M252" t="s">
        <v>1276</v>
      </c>
      <c r="N252" t="s">
        <v>1288</v>
      </c>
      <c r="O252" t="s">
        <v>1290</v>
      </c>
      <c r="P252" t="s">
        <v>1292</v>
      </c>
    </row>
    <row r="253" spans="1:16" x14ac:dyDescent="0.3">
      <c r="A253" t="s">
        <v>74</v>
      </c>
      <c r="B253" t="s">
        <v>128</v>
      </c>
      <c r="C253" t="s">
        <v>132</v>
      </c>
      <c r="D253" t="s">
        <v>192</v>
      </c>
      <c r="E253">
        <v>71</v>
      </c>
      <c r="F253" s="11">
        <v>45374</v>
      </c>
      <c r="G253">
        <v>51.198803846974407</v>
      </c>
      <c r="H253">
        <v>3635.1150731351831</v>
      </c>
      <c r="I253">
        <v>2362.824797537869</v>
      </c>
      <c r="J253">
        <v>1272.2902755973139</v>
      </c>
      <c r="K253" t="s">
        <v>492</v>
      </c>
      <c r="L253" t="s">
        <v>1280</v>
      </c>
      <c r="M253" t="s">
        <v>1284</v>
      </c>
      <c r="N253" t="s">
        <v>1287</v>
      </c>
      <c r="O253" t="s">
        <v>1290</v>
      </c>
      <c r="P253" t="s">
        <v>1292</v>
      </c>
    </row>
    <row r="254" spans="1:16" x14ac:dyDescent="0.3">
      <c r="A254" t="s">
        <v>39</v>
      </c>
      <c r="B254" t="s">
        <v>128</v>
      </c>
      <c r="C254" t="s">
        <v>132</v>
      </c>
      <c r="D254" t="s">
        <v>157</v>
      </c>
      <c r="E254">
        <v>71</v>
      </c>
      <c r="F254" s="11">
        <v>45376</v>
      </c>
      <c r="G254">
        <v>84.602532140392299</v>
      </c>
      <c r="H254">
        <v>6006.7797819678544</v>
      </c>
      <c r="I254">
        <v>3904.4068582791051</v>
      </c>
      <c r="J254">
        <v>2102.372923688748</v>
      </c>
      <c r="K254" t="s">
        <v>493</v>
      </c>
      <c r="L254" t="s">
        <v>1281</v>
      </c>
      <c r="M254" t="s">
        <v>1284</v>
      </c>
      <c r="N254" t="s">
        <v>1287</v>
      </c>
      <c r="O254" t="s">
        <v>1291</v>
      </c>
      <c r="P254" t="s">
        <v>1292</v>
      </c>
    </row>
    <row r="255" spans="1:16" x14ac:dyDescent="0.3">
      <c r="A255" t="s">
        <v>79</v>
      </c>
      <c r="B255" t="s">
        <v>131</v>
      </c>
      <c r="C255" t="s">
        <v>132</v>
      </c>
      <c r="D255" t="s">
        <v>197</v>
      </c>
      <c r="E255">
        <v>50</v>
      </c>
      <c r="F255" s="11">
        <v>45376</v>
      </c>
      <c r="G255">
        <v>76.506184335974027</v>
      </c>
      <c r="H255">
        <v>3825.309216798702</v>
      </c>
      <c r="I255">
        <v>2486.4509909191561</v>
      </c>
      <c r="J255">
        <v>1338.858225879545</v>
      </c>
      <c r="K255" t="s">
        <v>494</v>
      </c>
      <c r="L255" t="s">
        <v>1282</v>
      </c>
      <c r="M255" t="s">
        <v>1284</v>
      </c>
      <c r="N255" t="s">
        <v>1287</v>
      </c>
      <c r="O255" t="s">
        <v>1290</v>
      </c>
      <c r="P255" t="s">
        <v>1292</v>
      </c>
    </row>
    <row r="256" spans="1:16" x14ac:dyDescent="0.3">
      <c r="A256" t="s">
        <v>106</v>
      </c>
      <c r="B256" t="s">
        <v>129</v>
      </c>
      <c r="C256" t="s">
        <v>133</v>
      </c>
      <c r="D256" t="s">
        <v>224</v>
      </c>
      <c r="E256">
        <v>57.6</v>
      </c>
      <c r="F256" s="11">
        <v>45376</v>
      </c>
      <c r="G256">
        <v>37.260552611130578</v>
      </c>
      <c r="H256">
        <v>2146.207830401122</v>
      </c>
      <c r="I256">
        <v>1395.0350897607291</v>
      </c>
      <c r="J256">
        <v>751.17274064039248</v>
      </c>
      <c r="K256" t="s">
        <v>495</v>
      </c>
      <c r="L256" t="s">
        <v>1277</v>
      </c>
      <c r="M256" t="s">
        <v>1277</v>
      </c>
      <c r="N256" t="s">
        <v>1288</v>
      </c>
      <c r="O256" t="s">
        <v>1290</v>
      </c>
      <c r="P256" t="s">
        <v>1292</v>
      </c>
    </row>
    <row r="257" spans="1:16" x14ac:dyDescent="0.3">
      <c r="A257" t="s">
        <v>103</v>
      </c>
      <c r="B257" t="s">
        <v>130</v>
      </c>
      <c r="C257" t="s">
        <v>132</v>
      </c>
      <c r="D257" t="s">
        <v>221</v>
      </c>
      <c r="E257">
        <v>50</v>
      </c>
      <c r="F257" s="11">
        <v>45377</v>
      </c>
      <c r="G257">
        <v>45.929029390674678</v>
      </c>
      <c r="H257">
        <v>2296.4514695337339</v>
      </c>
      <c r="I257">
        <v>1492.6934551969271</v>
      </c>
      <c r="J257">
        <v>803.75801433680681</v>
      </c>
      <c r="K257" t="s">
        <v>496</v>
      </c>
      <c r="L257" t="s">
        <v>1283</v>
      </c>
      <c r="M257" t="s">
        <v>1283</v>
      </c>
      <c r="N257" t="s">
        <v>1288</v>
      </c>
      <c r="O257" t="s">
        <v>1290</v>
      </c>
      <c r="P257" t="s">
        <v>1292</v>
      </c>
    </row>
    <row r="258" spans="1:16" x14ac:dyDescent="0.3">
      <c r="A258" t="s">
        <v>45</v>
      </c>
      <c r="B258" t="s">
        <v>129</v>
      </c>
      <c r="C258" t="s">
        <v>133</v>
      </c>
      <c r="D258" t="s">
        <v>163</v>
      </c>
      <c r="E258">
        <v>57.6</v>
      </c>
      <c r="F258" s="11">
        <v>45377</v>
      </c>
      <c r="G258">
        <v>25.588350410720999</v>
      </c>
      <c r="H258">
        <v>1473.888983657529</v>
      </c>
      <c r="I258">
        <v>958.02783937739423</v>
      </c>
      <c r="J258">
        <v>515.86114428013525</v>
      </c>
      <c r="K258" t="s">
        <v>497</v>
      </c>
      <c r="L258" t="s">
        <v>1275</v>
      </c>
      <c r="M258" t="s">
        <v>1285</v>
      </c>
      <c r="N258" t="s">
        <v>1287</v>
      </c>
      <c r="O258" t="s">
        <v>1290</v>
      </c>
      <c r="P258" t="s">
        <v>1292</v>
      </c>
    </row>
    <row r="259" spans="1:16" x14ac:dyDescent="0.3">
      <c r="A259" t="s">
        <v>118</v>
      </c>
      <c r="B259" t="s">
        <v>131</v>
      </c>
      <c r="C259" t="s">
        <v>132</v>
      </c>
      <c r="D259" t="s">
        <v>236</v>
      </c>
      <c r="E259">
        <v>60</v>
      </c>
      <c r="F259" s="11">
        <v>45377</v>
      </c>
      <c r="G259">
        <v>7.375331230570902</v>
      </c>
      <c r="H259">
        <v>442.5198738342541</v>
      </c>
      <c r="I259">
        <v>287.63791799226522</v>
      </c>
      <c r="J259">
        <v>154.88195584198891</v>
      </c>
      <c r="K259" t="s">
        <v>498</v>
      </c>
      <c r="L259" t="s">
        <v>1283</v>
      </c>
      <c r="M259" t="s">
        <v>1283</v>
      </c>
      <c r="N259" t="s">
        <v>1288</v>
      </c>
      <c r="O259" t="s">
        <v>1290</v>
      </c>
      <c r="P259" t="s">
        <v>1292</v>
      </c>
    </row>
    <row r="260" spans="1:16" x14ac:dyDescent="0.3">
      <c r="A260" t="s">
        <v>17</v>
      </c>
      <c r="B260" t="s">
        <v>129</v>
      </c>
      <c r="C260" t="s">
        <v>133</v>
      </c>
      <c r="D260" t="s">
        <v>135</v>
      </c>
      <c r="E260">
        <v>53.9</v>
      </c>
      <c r="F260" s="11">
        <v>45378</v>
      </c>
      <c r="G260">
        <v>76.841283613439188</v>
      </c>
      <c r="H260">
        <v>4141.7451867643722</v>
      </c>
      <c r="I260">
        <v>2692.1343713968422</v>
      </c>
      <c r="J260">
        <v>1449.61081536753</v>
      </c>
      <c r="K260" t="s">
        <v>499</v>
      </c>
      <c r="L260" t="s">
        <v>1281</v>
      </c>
      <c r="M260" t="s">
        <v>1284</v>
      </c>
      <c r="N260" t="s">
        <v>1287</v>
      </c>
      <c r="O260" t="s">
        <v>1290</v>
      </c>
      <c r="P260" t="s">
        <v>1292</v>
      </c>
    </row>
    <row r="261" spans="1:16" x14ac:dyDescent="0.3">
      <c r="A261" t="s">
        <v>108</v>
      </c>
      <c r="B261" t="s">
        <v>129</v>
      </c>
      <c r="C261" t="s">
        <v>133</v>
      </c>
      <c r="D261" t="s">
        <v>226</v>
      </c>
      <c r="E261">
        <v>53.9</v>
      </c>
      <c r="F261" s="11">
        <v>45378</v>
      </c>
      <c r="G261">
        <v>58.084548595218259</v>
      </c>
      <c r="H261">
        <v>3130.7571692822639</v>
      </c>
      <c r="I261">
        <v>2034.9921600334719</v>
      </c>
      <c r="J261">
        <v>1095.765009248792</v>
      </c>
      <c r="K261" t="s">
        <v>500</v>
      </c>
      <c r="L261" t="s">
        <v>1279</v>
      </c>
      <c r="M261" t="s">
        <v>1279</v>
      </c>
      <c r="N261" t="s">
        <v>1288</v>
      </c>
      <c r="O261" t="s">
        <v>1290</v>
      </c>
      <c r="P261" t="s">
        <v>1292</v>
      </c>
    </row>
    <row r="262" spans="1:16" x14ac:dyDescent="0.3">
      <c r="A262" t="s">
        <v>102</v>
      </c>
      <c r="B262" t="s">
        <v>128</v>
      </c>
      <c r="C262" t="s">
        <v>132</v>
      </c>
      <c r="D262" t="s">
        <v>220</v>
      </c>
      <c r="E262">
        <v>50</v>
      </c>
      <c r="F262" s="11">
        <v>45378</v>
      </c>
      <c r="G262">
        <v>55.14924896462756</v>
      </c>
      <c r="H262">
        <v>2757.4624482313779</v>
      </c>
      <c r="I262">
        <v>1792.3505913503959</v>
      </c>
      <c r="J262">
        <v>965.11185688098226</v>
      </c>
      <c r="K262" t="s">
        <v>501</v>
      </c>
      <c r="L262" t="s">
        <v>1276</v>
      </c>
      <c r="M262" t="s">
        <v>1276</v>
      </c>
      <c r="N262" t="s">
        <v>1288</v>
      </c>
      <c r="O262" t="s">
        <v>1290</v>
      </c>
      <c r="P262" t="s">
        <v>1292</v>
      </c>
    </row>
    <row r="263" spans="1:16" x14ac:dyDescent="0.3">
      <c r="A263" t="s">
        <v>61</v>
      </c>
      <c r="B263" t="s">
        <v>129</v>
      </c>
      <c r="C263" t="s">
        <v>133</v>
      </c>
      <c r="D263" t="s">
        <v>179</v>
      </c>
      <c r="E263">
        <v>53.9</v>
      </c>
      <c r="F263" s="11">
        <v>45379</v>
      </c>
      <c r="G263">
        <v>85.156019096830008</v>
      </c>
      <c r="H263">
        <v>4589.9094293191374</v>
      </c>
      <c r="I263">
        <v>2983.441129057439</v>
      </c>
      <c r="J263">
        <v>1606.468300261698</v>
      </c>
      <c r="K263" t="s">
        <v>502</v>
      </c>
      <c r="L263" t="s">
        <v>1277</v>
      </c>
      <c r="M263" t="s">
        <v>1277</v>
      </c>
      <c r="N263" t="s">
        <v>1288</v>
      </c>
      <c r="O263" t="s">
        <v>1290</v>
      </c>
      <c r="P263" t="s">
        <v>1292</v>
      </c>
    </row>
    <row r="264" spans="1:16" x14ac:dyDescent="0.3">
      <c r="A264" t="s">
        <v>42</v>
      </c>
      <c r="B264" t="s">
        <v>130</v>
      </c>
      <c r="C264" t="s">
        <v>132</v>
      </c>
      <c r="D264" t="s">
        <v>160</v>
      </c>
      <c r="E264">
        <v>60</v>
      </c>
      <c r="F264" s="11">
        <v>45379</v>
      </c>
      <c r="G264">
        <v>53.501862860061458</v>
      </c>
      <c r="H264">
        <v>3210.111771603687</v>
      </c>
      <c r="I264">
        <v>2086.5726515423971</v>
      </c>
      <c r="J264">
        <v>1123.5391200612901</v>
      </c>
      <c r="K264" t="s">
        <v>503</v>
      </c>
      <c r="L264" t="s">
        <v>1283</v>
      </c>
      <c r="M264" t="s">
        <v>1283</v>
      </c>
      <c r="N264" t="s">
        <v>1288</v>
      </c>
      <c r="O264" t="s">
        <v>1290</v>
      </c>
      <c r="P264" t="s">
        <v>1292</v>
      </c>
    </row>
    <row r="265" spans="1:16" x14ac:dyDescent="0.3">
      <c r="A265" t="s">
        <v>30</v>
      </c>
      <c r="B265" t="s">
        <v>129</v>
      </c>
      <c r="C265" t="s">
        <v>133</v>
      </c>
      <c r="D265" t="s">
        <v>148</v>
      </c>
      <c r="E265">
        <v>53.9</v>
      </c>
      <c r="F265" s="11">
        <v>45379</v>
      </c>
      <c r="G265">
        <v>49.615655614378547</v>
      </c>
      <c r="H265">
        <v>2674.283837615003</v>
      </c>
      <c r="I265">
        <v>1738.2844944497519</v>
      </c>
      <c r="J265">
        <v>935.99934316525105</v>
      </c>
      <c r="K265" t="s">
        <v>504</v>
      </c>
      <c r="L265" t="s">
        <v>1282</v>
      </c>
      <c r="M265" t="s">
        <v>1284</v>
      </c>
      <c r="N265" t="s">
        <v>1287</v>
      </c>
      <c r="O265" t="s">
        <v>1290</v>
      </c>
      <c r="P265" t="s">
        <v>1292</v>
      </c>
    </row>
    <row r="266" spans="1:16" x14ac:dyDescent="0.3">
      <c r="A266" t="s">
        <v>29</v>
      </c>
      <c r="B266" t="s">
        <v>128</v>
      </c>
      <c r="C266" t="s">
        <v>132</v>
      </c>
      <c r="D266" t="s">
        <v>147</v>
      </c>
      <c r="E266">
        <v>60</v>
      </c>
      <c r="F266" s="11">
        <v>45380</v>
      </c>
      <c r="G266">
        <v>81.100132361628837</v>
      </c>
      <c r="H266">
        <v>4866.0079416977314</v>
      </c>
      <c r="I266">
        <v>3162.9051621035251</v>
      </c>
      <c r="J266">
        <v>1703.102779594205</v>
      </c>
      <c r="K266" t="s">
        <v>375</v>
      </c>
      <c r="L266" t="s">
        <v>1278</v>
      </c>
      <c r="M266" t="s">
        <v>1286</v>
      </c>
      <c r="N266" t="s">
        <v>1289</v>
      </c>
      <c r="O266" t="s">
        <v>1291</v>
      </c>
      <c r="P266" t="s">
        <v>1292</v>
      </c>
    </row>
    <row r="267" spans="1:16" x14ac:dyDescent="0.3">
      <c r="A267" t="s">
        <v>65</v>
      </c>
      <c r="B267" t="s">
        <v>129</v>
      </c>
      <c r="C267" t="s">
        <v>133</v>
      </c>
      <c r="D267" t="s">
        <v>183</v>
      </c>
      <c r="E267">
        <v>53.9</v>
      </c>
      <c r="F267" s="11">
        <v>45380</v>
      </c>
      <c r="G267">
        <v>24.641742649089249</v>
      </c>
      <c r="H267">
        <v>1328.189928785911</v>
      </c>
      <c r="I267">
        <v>863.32345371084205</v>
      </c>
      <c r="J267">
        <v>464.86647507506871</v>
      </c>
      <c r="K267" t="s">
        <v>505</v>
      </c>
      <c r="L267" t="s">
        <v>1277</v>
      </c>
      <c r="M267" t="s">
        <v>1277</v>
      </c>
      <c r="N267" t="s">
        <v>1288</v>
      </c>
      <c r="O267" t="s">
        <v>1290</v>
      </c>
      <c r="P267" t="s">
        <v>1292</v>
      </c>
    </row>
    <row r="268" spans="1:16" x14ac:dyDescent="0.3">
      <c r="A268" t="s">
        <v>82</v>
      </c>
      <c r="B268" t="s">
        <v>129</v>
      </c>
      <c r="C268" t="s">
        <v>133</v>
      </c>
      <c r="D268" t="s">
        <v>200</v>
      </c>
      <c r="E268">
        <v>53.9</v>
      </c>
      <c r="F268" s="11">
        <v>45380</v>
      </c>
      <c r="G268">
        <v>12.51746932322169</v>
      </c>
      <c r="H268">
        <v>674.69159652164888</v>
      </c>
      <c r="I268">
        <v>438.54953773907181</v>
      </c>
      <c r="J268">
        <v>236.1420587825771</v>
      </c>
      <c r="K268" t="s">
        <v>506</v>
      </c>
      <c r="L268" t="s">
        <v>1280</v>
      </c>
      <c r="M268" t="s">
        <v>1284</v>
      </c>
      <c r="N268" t="s">
        <v>1287</v>
      </c>
      <c r="O268" t="s">
        <v>1290</v>
      </c>
      <c r="P268" t="s">
        <v>1292</v>
      </c>
    </row>
    <row r="269" spans="1:16" x14ac:dyDescent="0.3">
      <c r="A269" t="s">
        <v>101</v>
      </c>
      <c r="B269" t="s">
        <v>130</v>
      </c>
      <c r="C269" t="s">
        <v>132</v>
      </c>
      <c r="D269" t="s">
        <v>219</v>
      </c>
      <c r="E269">
        <v>60</v>
      </c>
      <c r="F269" s="11">
        <v>45381</v>
      </c>
      <c r="G269">
        <v>48.49823457451015</v>
      </c>
      <c r="H269">
        <v>2909.8940744706092</v>
      </c>
      <c r="I269">
        <v>1891.431148405896</v>
      </c>
      <c r="J269">
        <v>1018.462926064713</v>
      </c>
      <c r="K269" t="s">
        <v>507</v>
      </c>
      <c r="L269" t="s">
        <v>1276</v>
      </c>
      <c r="M269" t="s">
        <v>1276</v>
      </c>
      <c r="N269" t="s">
        <v>1288</v>
      </c>
      <c r="O269" t="s">
        <v>1291</v>
      </c>
      <c r="P269" t="s">
        <v>1292</v>
      </c>
    </row>
    <row r="270" spans="1:16" x14ac:dyDescent="0.3">
      <c r="A270" t="s">
        <v>75</v>
      </c>
      <c r="B270" t="s">
        <v>129</v>
      </c>
      <c r="C270" t="s">
        <v>133</v>
      </c>
      <c r="D270" t="s">
        <v>193</v>
      </c>
      <c r="E270">
        <v>53.9</v>
      </c>
      <c r="F270" s="11">
        <v>45381</v>
      </c>
      <c r="G270">
        <v>28.94688821709488</v>
      </c>
      <c r="H270">
        <v>1560.2372749014139</v>
      </c>
      <c r="I270">
        <v>1014.154228685919</v>
      </c>
      <c r="J270">
        <v>546.08304621549485</v>
      </c>
      <c r="K270" t="s">
        <v>508</v>
      </c>
      <c r="L270" t="s">
        <v>1276</v>
      </c>
      <c r="M270" t="s">
        <v>1276</v>
      </c>
      <c r="N270" t="s">
        <v>1288</v>
      </c>
      <c r="O270" t="s">
        <v>1290</v>
      </c>
      <c r="P270" t="s">
        <v>1292</v>
      </c>
    </row>
    <row r="271" spans="1:16" x14ac:dyDescent="0.3">
      <c r="A271" t="s">
        <v>77</v>
      </c>
      <c r="B271" t="s">
        <v>129</v>
      </c>
      <c r="C271" t="s">
        <v>133</v>
      </c>
      <c r="D271" t="s">
        <v>195</v>
      </c>
      <c r="E271">
        <v>53.9</v>
      </c>
      <c r="F271" s="11">
        <v>45381</v>
      </c>
      <c r="G271">
        <v>17.347324098577388</v>
      </c>
      <c r="H271">
        <v>935.02076891332126</v>
      </c>
      <c r="I271">
        <v>607.76349979365887</v>
      </c>
      <c r="J271">
        <v>327.2572691196624</v>
      </c>
      <c r="K271" t="s">
        <v>509</v>
      </c>
      <c r="L271" t="s">
        <v>1280</v>
      </c>
      <c r="M271" t="s">
        <v>1284</v>
      </c>
      <c r="N271" t="s">
        <v>1287</v>
      </c>
      <c r="O271" t="s">
        <v>1290</v>
      </c>
      <c r="P271" t="s">
        <v>1292</v>
      </c>
    </row>
    <row r="272" spans="1:16" x14ac:dyDescent="0.3">
      <c r="A272" t="s">
        <v>41</v>
      </c>
      <c r="B272" t="s">
        <v>128</v>
      </c>
      <c r="C272" t="s">
        <v>132</v>
      </c>
      <c r="D272" t="s">
        <v>159</v>
      </c>
      <c r="E272">
        <v>50</v>
      </c>
      <c r="F272" s="11">
        <v>45383</v>
      </c>
      <c r="G272">
        <v>96.323686646995782</v>
      </c>
      <c r="H272">
        <v>4816.1843323497887</v>
      </c>
      <c r="I272">
        <v>3130.519816027363</v>
      </c>
      <c r="J272">
        <v>1685.6645163224259</v>
      </c>
      <c r="K272" t="s">
        <v>510</v>
      </c>
      <c r="L272" t="s">
        <v>1281</v>
      </c>
      <c r="M272" t="s">
        <v>1284</v>
      </c>
      <c r="N272" t="s">
        <v>1287</v>
      </c>
      <c r="O272" t="s">
        <v>1291</v>
      </c>
      <c r="P272" t="s">
        <v>1293</v>
      </c>
    </row>
    <row r="273" spans="1:16" x14ac:dyDescent="0.3">
      <c r="A273" t="s">
        <v>82</v>
      </c>
      <c r="B273" t="s">
        <v>129</v>
      </c>
      <c r="C273" t="s">
        <v>133</v>
      </c>
      <c r="D273" t="s">
        <v>200</v>
      </c>
      <c r="E273">
        <v>44</v>
      </c>
      <c r="F273" s="11">
        <v>45383</v>
      </c>
      <c r="G273">
        <v>25.318130881646859</v>
      </c>
      <c r="H273">
        <v>1113.997758792462</v>
      </c>
      <c r="I273">
        <v>724.09854321510011</v>
      </c>
      <c r="J273">
        <v>389.89921557736147</v>
      </c>
      <c r="K273" t="s">
        <v>511</v>
      </c>
      <c r="L273" t="s">
        <v>1279</v>
      </c>
      <c r="M273" t="s">
        <v>1279</v>
      </c>
      <c r="N273" t="s">
        <v>1288</v>
      </c>
      <c r="O273" t="s">
        <v>1290</v>
      </c>
      <c r="P273" t="s">
        <v>1293</v>
      </c>
    </row>
    <row r="274" spans="1:16" x14ac:dyDescent="0.3">
      <c r="A274" t="s">
        <v>108</v>
      </c>
      <c r="B274" t="s">
        <v>129</v>
      </c>
      <c r="C274" t="s">
        <v>133</v>
      </c>
      <c r="D274" t="s">
        <v>226</v>
      </c>
      <c r="E274">
        <v>53.9</v>
      </c>
      <c r="F274" s="11">
        <v>45383</v>
      </c>
      <c r="G274">
        <v>17.73417677891327</v>
      </c>
      <c r="H274">
        <v>955.87212838342498</v>
      </c>
      <c r="I274">
        <v>621.31688344922622</v>
      </c>
      <c r="J274">
        <v>334.55524493419881</v>
      </c>
      <c r="K274" t="s">
        <v>512</v>
      </c>
      <c r="L274" t="s">
        <v>1275</v>
      </c>
      <c r="M274" t="s">
        <v>1285</v>
      </c>
      <c r="N274" t="s">
        <v>1287</v>
      </c>
      <c r="O274" t="s">
        <v>1290</v>
      </c>
      <c r="P274" t="s">
        <v>1293</v>
      </c>
    </row>
    <row r="275" spans="1:16" x14ac:dyDescent="0.3">
      <c r="A275" t="s">
        <v>62</v>
      </c>
      <c r="B275" t="s">
        <v>128</v>
      </c>
      <c r="C275" t="s">
        <v>132</v>
      </c>
      <c r="D275" t="s">
        <v>180</v>
      </c>
      <c r="E275">
        <v>60</v>
      </c>
      <c r="F275" s="11">
        <v>45383</v>
      </c>
      <c r="G275">
        <v>7.7567059619656584</v>
      </c>
      <c r="H275">
        <v>465.40235771793948</v>
      </c>
      <c r="I275">
        <v>302.51153251666068</v>
      </c>
      <c r="J275">
        <v>162.8908252012788</v>
      </c>
      <c r="K275" t="s">
        <v>513</v>
      </c>
      <c r="L275" t="s">
        <v>1283</v>
      </c>
      <c r="M275" t="s">
        <v>1283</v>
      </c>
      <c r="N275" t="s">
        <v>1288</v>
      </c>
      <c r="O275" t="s">
        <v>1290</v>
      </c>
      <c r="P275" t="s">
        <v>1293</v>
      </c>
    </row>
    <row r="276" spans="1:16" x14ac:dyDescent="0.3">
      <c r="A276" t="s">
        <v>92</v>
      </c>
      <c r="B276" t="s">
        <v>128</v>
      </c>
      <c r="C276" t="s">
        <v>132</v>
      </c>
      <c r="D276" t="s">
        <v>210</v>
      </c>
      <c r="E276">
        <v>71</v>
      </c>
      <c r="F276" s="11">
        <v>45384</v>
      </c>
      <c r="G276">
        <v>107.1729917834132</v>
      </c>
      <c r="H276">
        <v>7609.2824166223381</v>
      </c>
      <c r="I276">
        <v>4946.0335708045204</v>
      </c>
      <c r="J276">
        <v>2663.2488458178191</v>
      </c>
      <c r="K276" t="s">
        <v>514</v>
      </c>
      <c r="L276" t="s">
        <v>1279</v>
      </c>
      <c r="M276" t="s">
        <v>1279</v>
      </c>
      <c r="N276" t="s">
        <v>1288</v>
      </c>
      <c r="O276" t="s">
        <v>1291</v>
      </c>
      <c r="P276" t="s">
        <v>1293</v>
      </c>
    </row>
    <row r="277" spans="1:16" x14ac:dyDescent="0.3">
      <c r="A277" t="s">
        <v>100</v>
      </c>
      <c r="B277" t="s">
        <v>130</v>
      </c>
      <c r="C277" t="s">
        <v>132</v>
      </c>
      <c r="D277" t="s">
        <v>218</v>
      </c>
      <c r="E277">
        <v>50</v>
      </c>
      <c r="F277" s="11">
        <v>45384</v>
      </c>
      <c r="G277">
        <v>108.766417740554</v>
      </c>
      <c r="H277">
        <v>5438.3208870277012</v>
      </c>
      <c r="I277">
        <v>3534.9085765680061</v>
      </c>
      <c r="J277">
        <v>1903.4123104596949</v>
      </c>
      <c r="K277" t="s">
        <v>515</v>
      </c>
      <c r="L277" t="s">
        <v>1283</v>
      </c>
      <c r="M277" t="s">
        <v>1283</v>
      </c>
      <c r="N277" t="s">
        <v>1288</v>
      </c>
      <c r="O277" t="s">
        <v>1290</v>
      </c>
      <c r="P277" t="s">
        <v>1293</v>
      </c>
    </row>
    <row r="278" spans="1:16" x14ac:dyDescent="0.3">
      <c r="A278" t="s">
        <v>45</v>
      </c>
      <c r="B278" t="s">
        <v>129</v>
      </c>
      <c r="C278" t="s">
        <v>133</v>
      </c>
      <c r="D278" t="s">
        <v>163</v>
      </c>
      <c r="E278">
        <v>57.6</v>
      </c>
      <c r="F278" s="11">
        <v>45384</v>
      </c>
      <c r="G278">
        <v>15.346901960504921</v>
      </c>
      <c r="H278">
        <v>883.98155292508318</v>
      </c>
      <c r="I278">
        <v>574.58800940130413</v>
      </c>
      <c r="J278">
        <v>309.39354352377899</v>
      </c>
      <c r="K278" t="s">
        <v>516</v>
      </c>
      <c r="L278" t="s">
        <v>1277</v>
      </c>
      <c r="M278" t="s">
        <v>1277</v>
      </c>
      <c r="N278" t="s">
        <v>1288</v>
      </c>
      <c r="O278" t="s">
        <v>1290</v>
      </c>
      <c r="P278" t="s">
        <v>1293</v>
      </c>
    </row>
    <row r="279" spans="1:16" x14ac:dyDescent="0.3">
      <c r="A279" t="s">
        <v>106</v>
      </c>
      <c r="B279" t="s">
        <v>129</v>
      </c>
      <c r="C279" t="s">
        <v>133</v>
      </c>
      <c r="D279" t="s">
        <v>224</v>
      </c>
      <c r="E279">
        <v>57.6</v>
      </c>
      <c r="F279" s="11">
        <v>45385</v>
      </c>
      <c r="G279">
        <v>116.0127238835945</v>
      </c>
      <c r="H279">
        <v>6682.3328956950436</v>
      </c>
      <c r="I279">
        <v>4343.5163822017794</v>
      </c>
      <c r="J279">
        <v>2338.8165134932651</v>
      </c>
      <c r="K279" t="s">
        <v>517</v>
      </c>
      <c r="L279" t="s">
        <v>1276</v>
      </c>
      <c r="M279" t="s">
        <v>1276</v>
      </c>
      <c r="N279" t="s">
        <v>1288</v>
      </c>
      <c r="O279" t="s">
        <v>1291</v>
      </c>
      <c r="P279" t="s">
        <v>1293</v>
      </c>
    </row>
    <row r="280" spans="1:16" x14ac:dyDescent="0.3">
      <c r="A280" t="s">
        <v>92</v>
      </c>
      <c r="B280" t="s">
        <v>128</v>
      </c>
      <c r="C280" t="s">
        <v>132</v>
      </c>
      <c r="D280" t="s">
        <v>210</v>
      </c>
      <c r="E280">
        <v>71</v>
      </c>
      <c r="F280" s="11">
        <v>45385</v>
      </c>
      <c r="G280">
        <v>109.13032398061139</v>
      </c>
      <c r="H280">
        <v>7748.2530026234108</v>
      </c>
      <c r="I280">
        <v>5036.3644517052171</v>
      </c>
      <c r="J280">
        <v>2711.8885509181941</v>
      </c>
      <c r="K280" t="s">
        <v>518</v>
      </c>
      <c r="L280" t="s">
        <v>1277</v>
      </c>
      <c r="M280" t="s">
        <v>1277</v>
      </c>
      <c r="N280" t="s">
        <v>1288</v>
      </c>
      <c r="O280" t="s">
        <v>1291</v>
      </c>
      <c r="P280" t="s">
        <v>1293</v>
      </c>
    </row>
    <row r="281" spans="1:16" x14ac:dyDescent="0.3">
      <c r="A281" t="s">
        <v>38</v>
      </c>
      <c r="B281" t="s">
        <v>130</v>
      </c>
      <c r="C281" t="s">
        <v>132</v>
      </c>
      <c r="D281" t="s">
        <v>156</v>
      </c>
      <c r="E281">
        <v>60</v>
      </c>
      <c r="F281" s="11">
        <v>45385</v>
      </c>
      <c r="G281">
        <v>37.203279193878338</v>
      </c>
      <c r="H281">
        <v>2232.1967516327009</v>
      </c>
      <c r="I281">
        <v>1450.9278885612559</v>
      </c>
      <c r="J281">
        <v>781.26886307144514</v>
      </c>
      <c r="K281" t="s">
        <v>519</v>
      </c>
      <c r="L281" t="s">
        <v>1278</v>
      </c>
      <c r="M281" t="s">
        <v>1286</v>
      </c>
      <c r="N281" t="s">
        <v>1289</v>
      </c>
      <c r="O281" t="s">
        <v>1290</v>
      </c>
      <c r="P281" t="s">
        <v>1293</v>
      </c>
    </row>
    <row r="282" spans="1:16" x14ac:dyDescent="0.3">
      <c r="A282" t="s">
        <v>69</v>
      </c>
      <c r="B282" t="s">
        <v>128</v>
      </c>
      <c r="C282" t="s">
        <v>132</v>
      </c>
      <c r="D282" t="s">
        <v>187</v>
      </c>
      <c r="E282">
        <v>50</v>
      </c>
      <c r="F282" s="11">
        <v>45386</v>
      </c>
      <c r="G282">
        <v>95.794903708640007</v>
      </c>
      <c r="H282">
        <v>4789.7451854320007</v>
      </c>
      <c r="I282">
        <v>3113.3343705308012</v>
      </c>
      <c r="J282">
        <v>1676.4108149012</v>
      </c>
      <c r="K282" t="s">
        <v>454</v>
      </c>
      <c r="L282" t="s">
        <v>1277</v>
      </c>
      <c r="M282" t="s">
        <v>1277</v>
      </c>
      <c r="N282" t="s">
        <v>1288</v>
      </c>
      <c r="O282" t="s">
        <v>1291</v>
      </c>
      <c r="P282" t="s">
        <v>1293</v>
      </c>
    </row>
    <row r="283" spans="1:16" x14ac:dyDescent="0.3">
      <c r="A283" t="s">
        <v>30</v>
      </c>
      <c r="B283" t="s">
        <v>129</v>
      </c>
      <c r="C283" t="s">
        <v>133</v>
      </c>
      <c r="D283" t="s">
        <v>148</v>
      </c>
      <c r="E283">
        <v>47.49</v>
      </c>
      <c r="F283" s="11">
        <v>45386</v>
      </c>
      <c r="G283">
        <v>105.97685627365369</v>
      </c>
      <c r="H283">
        <v>5032.8409044358159</v>
      </c>
      <c r="I283">
        <v>3271.3465878832799</v>
      </c>
      <c r="J283">
        <v>1761.494316552536</v>
      </c>
      <c r="K283" t="s">
        <v>520</v>
      </c>
      <c r="L283" t="s">
        <v>1277</v>
      </c>
      <c r="M283" t="s">
        <v>1277</v>
      </c>
      <c r="N283" t="s">
        <v>1288</v>
      </c>
      <c r="O283" t="s">
        <v>1291</v>
      </c>
      <c r="P283" t="s">
        <v>1293</v>
      </c>
    </row>
    <row r="284" spans="1:16" x14ac:dyDescent="0.3">
      <c r="A284" t="s">
        <v>92</v>
      </c>
      <c r="B284" t="s">
        <v>128</v>
      </c>
      <c r="C284" t="s">
        <v>132</v>
      </c>
      <c r="D284" t="s">
        <v>210</v>
      </c>
      <c r="E284">
        <v>71</v>
      </c>
      <c r="F284" s="11">
        <v>45386</v>
      </c>
      <c r="G284">
        <v>76.255041689603999</v>
      </c>
      <c r="H284">
        <v>5414.1079599618843</v>
      </c>
      <c r="I284">
        <v>3519.1701739752252</v>
      </c>
      <c r="J284">
        <v>1894.937785986659</v>
      </c>
      <c r="K284" t="s">
        <v>521</v>
      </c>
      <c r="L284" t="s">
        <v>1276</v>
      </c>
      <c r="M284" t="s">
        <v>1276</v>
      </c>
      <c r="N284" t="s">
        <v>1288</v>
      </c>
      <c r="O284" t="s">
        <v>1290</v>
      </c>
      <c r="P284" t="s">
        <v>1293</v>
      </c>
    </row>
    <row r="285" spans="1:16" x14ac:dyDescent="0.3">
      <c r="A285" t="s">
        <v>28</v>
      </c>
      <c r="B285" t="s">
        <v>130</v>
      </c>
      <c r="C285" t="s">
        <v>132</v>
      </c>
      <c r="D285" t="s">
        <v>146</v>
      </c>
      <c r="E285">
        <v>60</v>
      </c>
      <c r="F285" s="11">
        <v>45386</v>
      </c>
      <c r="G285">
        <v>59.506390035728998</v>
      </c>
      <c r="H285">
        <v>3570.3834021437401</v>
      </c>
      <c r="I285">
        <v>2320.7492113934309</v>
      </c>
      <c r="J285">
        <v>1249.634190750309</v>
      </c>
      <c r="K285" t="s">
        <v>522</v>
      </c>
      <c r="L285" t="s">
        <v>1282</v>
      </c>
      <c r="M285" t="s">
        <v>1284</v>
      </c>
      <c r="N285" t="s">
        <v>1287</v>
      </c>
      <c r="O285" t="s">
        <v>1290</v>
      </c>
      <c r="P285" t="s">
        <v>1293</v>
      </c>
    </row>
    <row r="286" spans="1:16" x14ac:dyDescent="0.3">
      <c r="A286" t="s">
        <v>20</v>
      </c>
      <c r="B286" t="s">
        <v>129</v>
      </c>
      <c r="C286" t="s">
        <v>133</v>
      </c>
      <c r="D286" t="s">
        <v>138</v>
      </c>
      <c r="E286">
        <v>63.9</v>
      </c>
      <c r="F286" s="11">
        <v>45386</v>
      </c>
      <c r="G286">
        <v>35.504047541284841</v>
      </c>
      <c r="H286">
        <v>2268.7086378881008</v>
      </c>
      <c r="I286">
        <v>1474.6606146272661</v>
      </c>
      <c r="J286">
        <v>794.04802326083541</v>
      </c>
      <c r="K286" t="s">
        <v>523</v>
      </c>
      <c r="L286" t="s">
        <v>1276</v>
      </c>
      <c r="M286" t="s">
        <v>1276</v>
      </c>
      <c r="N286" t="s">
        <v>1288</v>
      </c>
      <c r="O286" t="s">
        <v>1290</v>
      </c>
      <c r="P286" t="s">
        <v>1293</v>
      </c>
    </row>
    <row r="287" spans="1:16" x14ac:dyDescent="0.3">
      <c r="A287" t="s">
        <v>92</v>
      </c>
      <c r="B287" t="s">
        <v>128</v>
      </c>
      <c r="C287" t="s">
        <v>132</v>
      </c>
      <c r="D287" t="s">
        <v>210</v>
      </c>
      <c r="E287">
        <v>71</v>
      </c>
      <c r="F287" s="11">
        <v>45387</v>
      </c>
      <c r="G287">
        <v>40.916406448748234</v>
      </c>
      <c r="H287">
        <v>2905.064857861124</v>
      </c>
      <c r="I287">
        <v>1888.292157609731</v>
      </c>
      <c r="J287">
        <v>1016.772700251393</v>
      </c>
      <c r="K287" t="s">
        <v>524</v>
      </c>
      <c r="L287" t="s">
        <v>1283</v>
      </c>
      <c r="M287" t="s">
        <v>1283</v>
      </c>
      <c r="N287" t="s">
        <v>1288</v>
      </c>
      <c r="O287" t="s">
        <v>1291</v>
      </c>
      <c r="P287" t="s">
        <v>1293</v>
      </c>
    </row>
    <row r="288" spans="1:16" x14ac:dyDescent="0.3">
      <c r="A288" t="s">
        <v>91</v>
      </c>
      <c r="B288" t="s">
        <v>130</v>
      </c>
      <c r="C288" t="s">
        <v>132</v>
      </c>
      <c r="D288" t="s">
        <v>209</v>
      </c>
      <c r="E288">
        <v>50</v>
      </c>
      <c r="F288" s="11">
        <v>45387</v>
      </c>
      <c r="G288">
        <v>55.26238049345752</v>
      </c>
      <c r="H288">
        <v>2763.1190246728761</v>
      </c>
      <c r="I288">
        <v>1796.02736603737</v>
      </c>
      <c r="J288">
        <v>967.09165863550652</v>
      </c>
      <c r="K288" t="s">
        <v>525</v>
      </c>
      <c r="L288" t="s">
        <v>1274</v>
      </c>
      <c r="M288" t="s">
        <v>1284</v>
      </c>
      <c r="N288" t="s">
        <v>1287</v>
      </c>
      <c r="O288" t="s">
        <v>1290</v>
      </c>
      <c r="P288" t="s">
        <v>1293</v>
      </c>
    </row>
    <row r="289" spans="1:16" x14ac:dyDescent="0.3">
      <c r="A289" t="s">
        <v>72</v>
      </c>
      <c r="B289" t="s">
        <v>129</v>
      </c>
      <c r="C289" t="s">
        <v>133</v>
      </c>
      <c r="D289" t="s">
        <v>190</v>
      </c>
      <c r="E289">
        <v>63.9</v>
      </c>
      <c r="F289" s="11">
        <v>45387</v>
      </c>
      <c r="G289">
        <v>10.692743975684211</v>
      </c>
      <c r="H289">
        <v>683.26634004622122</v>
      </c>
      <c r="I289">
        <v>444.12312103004382</v>
      </c>
      <c r="J289">
        <v>239.1432190161774</v>
      </c>
      <c r="K289" t="s">
        <v>526</v>
      </c>
      <c r="L289" t="s">
        <v>1277</v>
      </c>
      <c r="M289" t="s">
        <v>1277</v>
      </c>
      <c r="N289" t="s">
        <v>1288</v>
      </c>
      <c r="O289" t="s">
        <v>1290</v>
      </c>
      <c r="P289" t="s">
        <v>1293</v>
      </c>
    </row>
    <row r="290" spans="1:16" x14ac:dyDescent="0.3">
      <c r="A290" t="s">
        <v>76</v>
      </c>
      <c r="B290" t="s">
        <v>129</v>
      </c>
      <c r="C290" t="s">
        <v>133</v>
      </c>
      <c r="D290" t="s">
        <v>194</v>
      </c>
      <c r="E290">
        <v>63.9</v>
      </c>
      <c r="F290" s="11">
        <v>45388</v>
      </c>
      <c r="G290">
        <v>60.470764507530092</v>
      </c>
      <c r="H290">
        <v>3864.0818520311732</v>
      </c>
      <c r="I290">
        <v>2511.6532038202622</v>
      </c>
      <c r="J290">
        <v>1352.428648210911</v>
      </c>
      <c r="K290" t="s">
        <v>527</v>
      </c>
      <c r="L290" t="s">
        <v>1283</v>
      </c>
      <c r="M290" t="s">
        <v>1283</v>
      </c>
      <c r="N290" t="s">
        <v>1288</v>
      </c>
      <c r="O290" t="s">
        <v>1290</v>
      </c>
      <c r="P290" t="s">
        <v>1293</v>
      </c>
    </row>
    <row r="291" spans="1:16" x14ac:dyDescent="0.3">
      <c r="A291" t="s">
        <v>92</v>
      </c>
      <c r="B291" t="s">
        <v>128</v>
      </c>
      <c r="C291" t="s">
        <v>132</v>
      </c>
      <c r="D291" t="s">
        <v>210</v>
      </c>
      <c r="E291">
        <v>71</v>
      </c>
      <c r="F291" s="11">
        <v>45388</v>
      </c>
      <c r="G291">
        <v>46.894209718552638</v>
      </c>
      <c r="H291">
        <v>3329.4888900172382</v>
      </c>
      <c r="I291">
        <v>2164.1677785112051</v>
      </c>
      <c r="J291">
        <v>1165.321111506033</v>
      </c>
      <c r="K291" t="s">
        <v>528</v>
      </c>
      <c r="L291" t="s">
        <v>1280</v>
      </c>
      <c r="M291" t="s">
        <v>1284</v>
      </c>
      <c r="N291" t="s">
        <v>1287</v>
      </c>
      <c r="O291" t="s">
        <v>1290</v>
      </c>
      <c r="P291" t="s">
        <v>1293</v>
      </c>
    </row>
    <row r="292" spans="1:16" x14ac:dyDescent="0.3">
      <c r="A292" t="s">
        <v>127</v>
      </c>
      <c r="B292" t="s">
        <v>130</v>
      </c>
      <c r="C292" t="s">
        <v>132</v>
      </c>
      <c r="D292" t="s">
        <v>245</v>
      </c>
      <c r="E292">
        <v>39.99</v>
      </c>
      <c r="F292" s="11">
        <v>45390</v>
      </c>
      <c r="G292">
        <v>118.3072264476162</v>
      </c>
      <c r="H292">
        <v>4731.1059856401725</v>
      </c>
      <c r="I292">
        <v>3075.2188906661122</v>
      </c>
      <c r="J292">
        <v>1655.8870949740599</v>
      </c>
      <c r="K292" t="s">
        <v>453</v>
      </c>
      <c r="L292" t="s">
        <v>1282</v>
      </c>
      <c r="M292" t="s">
        <v>1284</v>
      </c>
      <c r="N292" t="s">
        <v>1287</v>
      </c>
      <c r="O292" t="s">
        <v>1291</v>
      </c>
      <c r="P292" t="s">
        <v>1293</v>
      </c>
    </row>
    <row r="293" spans="1:16" x14ac:dyDescent="0.3">
      <c r="A293" t="s">
        <v>48</v>
      </c>
      <c r="B293" t="s">
        <v>129</v>
      </c>
      <c r="C293" t="s">
        <v>133</v>
      </c>
      <c r="D293" t="s">
        <v>166</v>
      </c>
      <c r="E293">
        <v>63.9</v>
      </c>
      <c r="F293" s="11">
        <v>45390</v>
      </c>
      <c r="G293">
        <v>59.230893603757579</v>
      </c>
      <c r="H293">
        <v>3784.8541012801088</v>
      </c>
      <c r="I293">
        <v>2460.1551658320709</v>
      </c>
      <c r="J293">
        <v>1324.6989354480379</v>
      </c>
      <c r="K293" t="s">
        <v>529</v>
      </c>
      <c r="L293" t="s">
        <v>1282</v>
      </c>
      <c r="M293" t="s">
        <v>1284</v>
      </c>
      <c r="N293" t="s">
        <v>1287</v>
      </c>
      <c r="O293" t="s">
        <v>1290</v>
      </c>
      <c r="P293" t="s">
        <v>1293</v>
      </c>
    </row>
    <row r="294" spans="1:16" x14ac:dyDescent="0.3">
      <c r="A294" t="s">
        <v>39</v>
      </c>
      <c r="B294" t="s">
        <v>128</v>
      </c>
      <c r="C294" t="s">
        <v>132</v>
      </c>
      <c r="D294" t="s">
        <v>157</v>
      </c>
      <c r="E294">
        <v>71</v>
      </c>
      <c r="F294" s="11">
        <v>45390</v>
      </c>
      <c r="G294">
        <v>32.024355324010983</v>
      </c>
      <c r="H294">
        <v>2273.7292280047791</v>
      </c>
      <c r="I294">
        <v>1477.923998203107</v>
      </c>
      <c r="J294">
        <v>795.80522980167257</v>
      </c>
      <c r="K294" t="s">
        <v>530</v>
      </c>
      <c r="L294" t="s">
        <v>1281</v>
      </c>
      <c r="M294" t="s">
        <v>1284</v>
      </c>
      <c r="N294" t="s">
        <v>1287</v>
      </c>
      <c r="O294" t="s">
        <v>1290</v>
      </c>
      <c r="P294" t="s">
        <v>1293</v>
      </c>
    </row>
    <row r="295" spans="1:16" x14ac:dyDescent="0.3">
      <c r="A295" t="s">
        <v>74</v>
      </c>
      <c r="B295" t="s">
        <v>128</v>
      </c>
      <c r="C295" t="s">
        <v>132</v>
      </c>
      <c r="D295" t="s">
        <v>192</v>
      </c>
      <c r="E295">
        <v>71</v>
      </c>
      <c r="F295" s="11">
        <v>45391</v>
      </c>
      <c r="G295">
        <v>70.262232342679752</v>
      </c>
      <c r="H295">
        <v>4988.6184963302621</v>
      </c>
      <c r="I295">
        <v>3242.6020226146711</v>
      </c>
      <c r="J295">
        <v>1746.016473715591</v>
      </c>
      <c r="K295" t="s">
        <v>531</v>
      </c>
      <c r="L295" t="s">
        <v>1278</v>
      </c>
      <c r="M295" t="s">
        <v>1286</v>
      </c>
      <c r="N295" t="s">
        <v>1289</v>
      </c>
      <c r="O295" t="s">
        <v>1291</v>
      </c>
      <c r="P295" t="s">
        <v>1293</v>
      </c>
    </row>
    <row r="296" spans="1:16" x14ac:dyDescent="0.3">
      <c r="A296" t="s">
        <v>111</v>
      </c>
      <c r="B296" t="s">
        <v>129</v>
      </c>
      <c r="C296" t="s">
        <v>133</v>
      </c>
      <c r="D296" t="s">
        <v>229</v>
      </c>
      <c r="E296">
        <v>63.9</v>
      </c>
      <c r="F296" s="11">
        <v>45391</v>
      </c>
      <c r="G296">
        <v>60.57692419793139</v>
      </c>
      <c r="H296">
        <v>3870.8654562478159</v>
      </c>
      <c r="I296">
        <v>2516.062546561081</v>
      </c>
      <c r="J296">
        <v>1354.8029096867349</v>
      </c>
      <c r="K296" t="s">
        <v>532</v>
      </c>
      <c r="L296" t="s">
        <v>1279</v>
      </c>
      <c r="M296" t="s">
        <v>1279</v>
      </c>
      <c r="N296" t="s">
        <v>1288</v>
      </c>
      <c r="O296" t="s">
        <v>1290</v>
      </c>
      <c r="P296" t="s">
        <v>1293</v>
      </c>
    </row>
    <row r="297" spans="1:16" x14ac:dyDescent="0.3">
      <c r="A297" t="s">
        <v>101</v>
      </c>
      <c r="B297" t="s">
        <v>130</v>
      </c>
      <c r="C297" t="s">
        <v>132</v>
      </c>
      <c r="D297" t="s">
        <v>219</v>
      </c>
      <c r="E297">
        <v>60</v>
      </c>
      <c r="F297" s="11">
        <v>45391</v>
      </c>
      <c r="G297">
        <v>39.346668652649221</v>
      </c>
      <c r="H297">
        <v>2360.8001191589528</v>
      </c>
      <c r="I297">
        <v>1534.52007745332</v>
      </c>
      <c r="J297">
        <v>826.28004170563349</v>
      </c>
      <c r="K297" t="s">
        <v>533</v>
      </c>
      <c r="L297" t="s">
        <v>1278</v>
      </c>
      <c r="M297" t="s">
        <v>1286</v>
      </c>
      <c r="N297" t="s">
        <v>1289</v>
      </c>
      <c r="O297" t="s">
        <v>1290</v>
      </c>
      <c r="P297" t="s">
        <v>1293</v>
      </c>
    </row>
    <row r="298" spans="1:16" x14ac:dyDescent="0.3">
      <c r="A298" t="s">
        <v>107</v>
      </c>
      <c r="B298" t="s">
        <v>129</v>
      </c>
      <c r="C298" t="s">
        <v>133</v>
      </c>
      <c r="D298" t="s">
        <v>225</v>
      </c>
      <c r="E298">
        <v>80.8</v>
      </c>
      <c r="F298" s="11">
        <v>45391</v>
      </c>
      <c r="G298">
        <v>13.31935824252392</v>
      </c>
      <c r="H298">
        <v>1076.204145995933</v>
      </c>
      <c r="I298">
        <v>699.53269489735624</v>
      </c>
      <c r="J298">
        <v>376.67145109857631</v>
      </c>
      <c r="K298" t="s">
        <v>534</v>
      </c>
      <c r="L298" t="s">
        <v>1283</v>
      </c>
      <c r="M298" t="s">
        <v>1283</v>
      </c>
      <c r="N298" t="s">
        <v>1288</v>
      </c>
      <c r="O298" t="s">
        <v>1290</v>
      </c>
      <c r="P298" t="s">
        <v>1293</v>
      </c>
    </row>
    <row r="299" spans="1:16" x14ac:dyDescent="0.3">
      <c r="A299" t="s">
        <v>127</v>
      </c>
      <c r="B299" t="s">
        <v>130</v>
      </c>
      <c r="C299" t="s">
        <v>132</v>
      </c>
      <c r="D299" t="s">
        <v>245</v>
      </c>
      <c r="E299">
        <v>39.99</v>
      </c>
      <c r="F299" s="11">
        <v>45391</v>
      </c>
      <c r="G299">
        <v>10.51088891847469</v>
      </c>
      <c r="H299">
        <v>420.33044784980291</v>
      </c>
      <c r="I299">
        <v>273.21479110237192</v>
      </c>
      <c r="J299">
        <v>147.11565674743099</v>
      </c>
      <c r="K299" t="s">
        <v>535</v>
      </c>
      <c r="L299" t="s">
        <v>1283</v>
      </c>
      <c r="M299" t="s">
        <v>1283</v>
      </c>
      <c r="N299" t="s">
        <v>1288</v>
      </c>
      <c r="O299" t="s">
        <v>1290</v>
      </c>
      <c r="P299" t="s">
        <v>1293</v>
      </c>
    </row>
    <row r="300" spans="1:16" x14ac:dyDescent="0.3">
      <c r="A300" t="s">
        <v>84</v>
      </c>
      <c r="B300" t="s">
        <v>129</v>
      </c>
      <c r="C300" t="s">
        <v>133</v>
      </c>
      <c r="D300" t="s">
        <v>202</v>
      </c>
      <c r="E300">
        <v>63.9</v>
      </c>
      <c r="F300" s="11">
        <v>45392</v>
      </c>
      <c r="G300">
        <v>72.961482601220496</v>
      </c>
      <c r="H300">
        <v>4662.2387382179904</v>
      </c>
      <c r="I300">
        <v>3030.4551798416928</v>
      </c>
      <c r="J300">
        <v>1631.783558376296</v>
      </c>
      <c r="K300" t="s">
        <v>330</v>
      </c>
      <c r="L300" t="s">
        <v>1274</v>
      </c>
      <c r="M300" t="s">
        <v>1284</v>
      </c>
      <c r="N300" t="s">
        <v>1287</v>
      </c>
      <c r="O300" t="s">
        <v>1291</v>
      </c>
      <c r="P300" t="s">
        <v>1293</v>
      </c>
    </row>
    <row r="301" spans="1:16" x14ac:dyDescent="0.3">
      <c r="A301" t="s">
        <v>86</v>
      </c>
      <c r="B301" t="s">
        <v>129</v>
      </c>
      <c r="C301" t="s">
        <v>133</v>
      </c>
      <c r="D301" t="s">
        <v>204</v>
      </c>
      <c r="E301">
        <v>68</v>
      </c>
      <c r="F301" s="11">
        <v>45392</v>
      </c>
      <c r="G301">
        <v>111.882614729978</v>
      </c>
      <c r="H301">
        <v>7608.0178016385034</v>
      </c>
      <c r="I301">
        <v>4945.2115710650278</v>
      </c>
      <c r="J301">
        <v>2662.8062305734761</v>
      </c>
      <c r="K301" t="s">
        <v>536</v>
      </c>
      <c r="L301" t="s">
        <v>1283</v>
      </c>
      <c r="M301" t="s">
        <v>1283</v>
      </c>
      <c r="N301" t="s">
        <v>1288</v>
      </c>
      <c r="O301" t="s">
        <v>1291</v>
      </c>
      <c r="P301" t="s">
        <v>1293</v>
      </c>
    </row>
    <row r="302" spans="1:16" x14ac:dyDescent="0.3">
      <c r="A302" t="s">
        <v>101</v>
      </c>
      <c r="B302" t="s">
        <v>130</v>
      </c>
      <c r="C302" t="s">
        <v>132</v>
      </c>
      <c r="D302" t="s">
        <v>219</v>
      </c>
      <c r="E302">
        <v>60</v>
      </c>
      <c r="F302" s="11">
        <v>45392</v>
      </c>
      <c r="G302">
        <v>77.192870217939358</v>
      </c>
      <c r="H302">
        <v>4631.5722130763615</v>
      </c>
      <c r="I302">
        <v>3010.5219384996349</v>
      </c>
      <c r="J302">
        <v>1621.050274576726</v>
      </c>
      <c r="K302" t="s">
        <v>537</v>
      </c>
      <c r="L302" t="s">
        <v>1276</v>
      </c>
      <c r="M302" t="s">
        <v>1276</v>
      </c>
      <c r="N302" t="s">
        <v>1288</v>
      </c>
      <c r="O302" t="s">
        <v>1290</v>
      </c>
      <c r="P302" t="s">
        <v>1293</v>
      </c>
    </row>
    <row r="303" spans="1:16" x14ac:dyDescent="0.3">
      <c r="A303" t="s">
        <v>30</v>
      </c>
      <c r="B303" t="s">
        <v>129</v>
      </c>
      <c r="C303" t="s">
        <v>133</v>
      </c>
      <c r="D303" t="s">
        <v>148</v>
      </c>
      <c r="E303">
        <v>47.49</v>
      </c>
      <c r="F303" s="11">
        <v>45392</v>
      </c>
      <c r="G303">
        <v>92.828620331687148</v>
      </c>
      <c r="H303">
        <v>4408.4311795518224</v>
      </c>
      <c r="I303">
        <v>2865.4802667086851</v>
      </c>
      <c r="J303">
        <v>1542.950912843138</v>
      </c>
      <c r="K303" t="s">
        <v>538</v>
      </c>
      <c r="L303" t="s">
        <v>1279</v>
      </c>
      <c r="M303" t="s">
        <v>1279</v>
      </c>
      <c r="N303" t="s">
        <v>1288</v>
      </c>
      <c r="O303" t="s">
        <v>1290</v>
      </c>
      <c r="P303" t="s">
        <v>1293</v>
      </c>
    </row>
    <row r="304" spans="1:16" x14ac:dyDescent="0.3">
      <c r="A304" t="s">
        <v>74</v>
      </c>
      <c r="B304" t="s">
        <v>128</v>
      </c>
      <c r="C304" t="s">
        <v>132</v>
      </c>
      <c r="D304" t="s">
        <v>192</v>
      </c>
      <c r="E304">
        <v>71</v>
      </c>
      <c r="F304" s="11">
        <v>45392</v>
      </c>
      <c r="G304">
        <v>42.136955801131492</v>
      </c>
      <c r="H304">
        <v>2991.7238618803358</v>
      </c>
      <c r="I304">
        <v>1944.6205102222179</v>
      </c>
      <c r="J304">
        <v>1047.1033516581169</v>
      </c>
      <c r="K304" t="s">
        <v>539</v>
      </c>
      <c r="L304" t="s">
        <v>1282</v>
      </c>
      <c r="M304" t="s">
        <v>1284</v>
      </c>
      <c r="N304" t="s">
        <v>1287</v>
      </c>
      <c r="O304" t="s">
        <v>1290</v>
      </c>
      <c r="P304" t="s">
        <v>1293</v>
      </c>
    </row>
    <row r="305" spans="1:16" x14ac:dyDescent="0.3">
      <c r="A305" t="s">
        <v>41</v>
      </c>
      <c r="B305" t="s">
        <v>128</v>
      </c>
      <c r="C305" t="s">
        <v>132</v>
      </c>
      <c r="D305" t="s">
        <v>159</v>
      </c>
      <c r="E305">
        <v>50</v>
      </c>
      <c r="F305" s="11">
        <v>45392</v>
      </c>
      <c r="G305">
        <v>13.00152015371766</v>
      </c>
      <c r="H305">
        <v>650.07600768588281</v>
      </c>
      <c r="I305">
        <v>422.54940499582392</v>
      </c>
      <c r="J305">
        <v>227.52660269005901</v>
      </c>
      <c r="K305" t="s">
        <v>540</v>
      </c>
      <c r="L305" t="s">
        <v>1281</v>
      </c>
      <c r="M305" t="s">
        <v>1284</v>
      </c>
      <c r="N305" t="s">
        <v>1287</v>
      </c>
      <c r="O305" t="s">
        <v>1290</v>
      </c>
      <c r="P305" t="s">
        <v>1293</v>
      </c>
    </row>
    <row r="306" spans="1:16" x14ac:dyDescent="0.3">
      <c r="A306" t="s">
        <v>127</v>
      </c>
      <c r="B306" t="s">
        <v>130</v>
      </c>
      <c r="C306" t="s">
        <v>132</v>
      </c>
      <c r="D306" t="s">
        <v>245</v>
      </c>
      <c r="E306">
        <v>39.99</v>
      </c>
      <c r="F306" s="11">
        <v>45392</v>
      </c>
      <c r="G306">
        <v>10.754228651786971</v>
      </c>
      <c r="H306">
        <v>430.06160378496082</v>
      </c>
      <c r="I306">
        <v>279.54004246022453</v>
      </c>
      <c r="J306">
        <v>150.5215613247363</v>
      </c>
      <c r="K306" t="s">
        <v>541</v>
      </c>
      <c r="L306" t="s">
        <v>1281</v>
      </c>
      <c r="M306" t="s">
        <v>1284</v>
      </c>
      <c r="N306" t="s">
        <v>1287</v>
      </c>
      <c r="O306" t="s">
        <v>1290</v>
      </c>
      <c r="P306" t="s">
        <v>1293</v>
      </c>
    </row>
    <row r="307" spans="1:16" x14ac:dyDescent="0.3">
      <c r="A307" t="s">
        <v>74</v>
      </c>
      <c r="B307" t="s">
        <v>128</v>
      </c>
      <c r="C307" t="s">
        <v>132</v>
      </c>
      <c r="D307" t="s">
        <v>192</v>
      </c>
      <c r="E307">
        <v>71</v>
      </c>
      <c r="F307" s="11">
        <v>45393</v>
      </c>
      <c r="G307">
        <v>115.9276036708515</v>
      </c>
      <c r="H307">
        <v>8230.8598606304568</v>
      </c>
      <c r="I307">
        <v>5350.0589094097968</v>
      </c>
      <c r="J307">
        <v>2880.80095122066</v>
      </c>
      <c r="K307" t="s">
        <v>302</v>
      </c>
      <c r="L307" t="s">
        <v>1283</v>
      </c>
      <c r="M307" t="s">
        <v>1283</v>
      </c>
      <c r="N307" t="s">
        <v>1288</v>
      </c>
      <c r="O307" t="s">
        <v>1291</v>
      </c>
      <c r="P307" t="s">
        <v>1293</v>
      </c>
    </row>
    <row r="308" spans="1:16" x14ac:dyDescent="0.3">
      <c r="A308" t="s">
        <v>112</v>
      </c>
      <c r="B308" t="s">
        <v>129</v>
      </c>
      <c r="C308" t="s">
        <v>133</v>
      </c>
      <c r="D308" t="s">
        <v>230</v>
      </c>
      <c r="E308">
        <v>63.9</v>
      </c>
      <c r="F308" s="11">
        <v>45393</v>
      </c>
      <c r="G308">
        <v>123.8776558462533</v>
      </c>
      <c r="H308">
        <v>7915.7822085755852</v>
      </c>
      <c r="I308">
        <v>5145.2584355741301</v>
      </c>
      <c r="J308">
        <v>2770.5237730014551</v>
      </c>
      <c r="K308" t="s">
        <v>542</v>
      </c>
      <c r="L308" t="s">
        <v>1279</v>
      </c>
      <c r="M308" t="s">
        <v>1279</v>
      </c>
      <c r="N308" t="s">
        <v>1288</v>
      </c>
      <c r="O308" t="s">
        <v>1291</v>
      </c>
      <c r="P308" t="s">
        <v>1293</v>
      </c>
    </row>
    <row r="309" spans="1:16" x14ac:dyDescent="0.3">
      <c r="A309" t="s">
        <v>86</v>
      </c>
      <c r="B309" t="s">
        <v>129</v>
      </c>
      <c r="C309" t="s">
        <v>133</v>
      </c>
      <c r="D309" t="s">
        <v>204</v>
      </c>
      <c r="E309">
        <v>68</v>
      </c>
      <c r="F309" s="11">
        <v>45393</v>
      </c>
      <c r="G309">
        <v>100.6491303742222</v>
      </c>
      <c r="H309">
        <v>6844.1408654471097</v>
      </c>
      <c r="I309">
        <v>4448.6915625406218</v>
      </c>
      <c r="J309">
        <v>2395.4493029064879</v>
      </c>
      <c r="K309" t="s">
        <v>531</v>
      </c>
      <c r="L309" t="s">
        <v>1279</v>
      </c>
      <c r="M309" t="s">
        <v>1279</v>
      </c>
      <c r="N309" t="s">
        <v>1288</v>
      </c>
      <c r="O309" t="s">
        <v>1291</v>
      </c>
      <c r="P309" t="s">
        <v>1293</v>
      </c>
    </row>
    <row r="310" spans="1:16" x14ac:dyDescent="0.3">
      <c r="A310" t="s">
        <v>127</v>
      </c>
      <c r="B310" t="s">
        <v>130</v>
      </c>
      <c r="C310" t="s">
        <v>132</v>
      </c>
      <c r="D310" t="s">
        <v>245</v>
      </c>
      <c r="E310">
        <v>39.99</v>
      </c>
      <c r="F310" s="11">
        <v>45393</v>
      </c>
      <c r="G310">
        <v>68.999966591952784</v>
      </c>
      <c r="H310">
        <v>2759.3086640121919</v>
      </c>
      <c r="I310">
        <v>1793.550631607925</v>
      </c>
      <c r="J310">
        <v>965.75803240426717</v>
      </c>
      <c r="K310" t="s">
        <v>511</v>
      </c>
      <c r="L310" t="s">
        <v>1275</v>
      </c>
      <c r="M310" t="s">
        <v>1285</v>
      </c>
      <c r="N310" t="s">
        <v>1287</v>
      </c>
      <c r="O310" t="s">
        <v>1290</v>
      </c>
      <c r="P310" t="s">
        <v>1293</v>
      </c>
    </row>
    <row r="311" spans="1:16" x14ac:dyDescent="0.3">
      <c r="A311" t="s">
        <v>101</v>
      </c>
      <c r="B311" t="s">
        <v>130</v>
      </c>
      <c r="C311" t="s">
        <v>132</v>
      </c>
      <c r="D311" t="s">
        <v>219</v>
      </c>
      <c r="E311">
        <v>60</v>
      </c>
      <c r="F311" s="11">
        <v>45393</v>
      </c>
      <c r="G311">
        <v>25.812601905438239</v>
      </c>
      <c r="H311">
        <v>1548.756114326294</v>
      </c>
      <c r="I311">
        <v>1006.691474312091</v>
      </c>
      <c r="J311">
        <v>542.06464001420295</v>
      </c>
      <c r="K311" t="s">
        <v>543</v>
      </c>
      <c r="L311" t="s">
        <v>1277</v>
      </c>
      <c r="M311" t="s">
        <v>1277</v>
      </c>
      <c r="N311" t="s">
        <v>1288</v>
      </c>
      <c r="O311" t="s">
        <v>1290</v>
      </c>
      <c r="P311" t="s">
        <v>1293</v>
      </c>
    </row>
    <row r="312" spans="1:16" x14ac:dyDescent="0.3">
      <c r="A312" t="s">
        <v>86</v>
      </c>
      <c r="B312" t="s">
        <v>129</v>
      </c>
      <c r="C312" t="s">
        <v>133</v>
      </c>
      <c r="D312" t="s">
        <v>204</v>
      </c>
      <c r="E312">
        <v>68</v>
      </c>
      <c r="F312" s="11">
        <v>45394</v>
      </c>
      <c r="G312">
        <v>94.003732517418584</v>
      </c>
      <c r="H312">
        <v>6392.2538111844633</v>
      </c>
      <c r="I312">
        <v>4154.9649772699013</v>
      </c>
      <c r="J312">
        <v>2237.288833914562</v>
      </c>
      <c r="K312" t="s">
        <v>507</v>
      </c>
      <c r="L312" t="s">
        <v>1278</v>
      </c>
      <c r="M312" t="s">
        <v>1286</v>
      </c>
      <c r="N312" t="s">
        <v>1289</v>
      </c>
      <c r="O312" t="s">
        <v>1291</v>
      </c>
      <c r="P312" t="s">
        <v>1293</v>
      </c>
    </row>
    <row r="313" spans="1:16" x14ac:dyDescent="0.3">
      <c r="A313" t="s">
        <v>64</v>
      </c>
      <c r="B313" t="s">
        <v>129</v>
      </c>
      <c r="C313" t="s">
        <v>133</v>
      </c>
      <c r="D313" t="s">
        <v>182</v>
      </c>
      <c r="E313">
        <v>63.9</v>
      </c>
      <c r="F313" s="11">
        <v>45394</v>
      </c>
      <c r="G313">
        <v>100.7158402304896</v>
      </c>
      <c r="H313">
        <v>6435.7421907282878</v>
      </c>
      <c r="I313">
        <v>4183.2324239733871</v>
      </c>
      <c r="J313">
        <v>2252.5097667549012</v>
      </c>
      <c r="K313" t="s">
        <v>524</v>
      </c>
      <c r="L313" t="s">
        <v>1279</v>
      </c>
      <c r="M313" t="s">
        <v>1279</v>
      </c>
      <c r="N313" t="s">
        <v>1288</v>
      </c>
      <c r="O313" t="s">
        <v>1291</v>
      </c>
      <c r="P313" t="s">
        <v>1293</v>
      </c>
    </row>
    <row r="314" spans="1:16" x14ac:dyDescent="0.3">
      <c r="A314" t="s">
        <v>49</v>
      </c>
      <c r="B314" t="s">
        <v>130</v>
      </c>
      <c r="C314" t="s">
        <v>132</v>
      </c>
      <c r="D314" t="s">
        <v>167</v>
      </c>
      <c r="E314">
        <v>60</v>
      </c>
      <c r="F314" s="11">
        <v>45394</v>
      </c>
      <c r="G314">
        <v>78.617924992176327</v>
      </c>
      <c r="H314">
        <v>4717.0754995305797</v>
      </c>
      <c r="I314">
        <v>3066.0990746948769</v>
      </c>
      <c r="J314">
        <v>1650.976424835703</v>
      </c>
      <c r="K314" t="s">
        <v>544</v>
      </c>
      <c r="L314" t="s">
        <v>1274</v>
      </c>
      <c r="M314" t="s">
        <v>1284</v>
      </c>
      <c r="N314" t="s">
        <v>1287</v>
      </c>
      <c r="O314" t="s">
        <v>1291</v>
      </c>
      <c r="P314" t="s">
        <v>1293</v>
      </c>
    </row>
    <row r="315" spans="1:16" x14ac:dyDescent="0.3">
      <c r="A315" t="s">
        <v>78</v>
      </c>
      <c r="B315" t="s">
        <v>128</v>
      </c>
      <c r="C315" t="s">
        <v>132</v>
      </c>
      <c r="D315" t="s">
        <v>196</v>
      </c>
      <c r="E315">
        <v>71</v>
      </c>
      <c r="F315" s="11">
        <v>45394</v>
      </c>
      <c r="G315">
        <v>112.3323444237201</v>
      </c>
      <c r="H315">
        <v>7975.5964540841242</v>
      </c>
      <c r="I315">
        <v>5184.1376951546808</v>
      </c>
      <c r="J315">
        <v>2791.4587589294429</v>
      </c>
      <c r="K315" t="s">
        <v>545</v>
      </c>
      <c r="L315" t="s">
        <v>1283</v>
      </c>
      <c r="M315" t="s">
        <v>1283</v>
      </c>
      <c r="N315" t="s">
        <v>1288</v>
      </c>
      <c r="O315" t="s">
        <v>1291</v>
      </c>
      <c r="P315" t="s">
        <v>1293</v>
      </c>
    </row>
    <row r="316" spans="1:16" x14ac:dyDescent="0.3">
      <c r="A316" t="s">
        <v>127</v>
      </c>
      <c r="B316" t="s">
        <v>130</v>
      </c>
      <c r="C316" t="s">
        <v>132</v>
      </c>
      <c r="D316" t="s">
        <v>245</v>
      </c>
      <c r="E316">
        <v>39.99</v>
      </c>
      <c r="F316" s="11">
        <v>45394</v>
      </c>
      <c r="G316">
        <v>70.778666887231296</v>
      </c>
      <c r="H316">
        <v>2830.4388888203798</v>
      </c>
      <c r="I316">
        <v>1839.7852777332471</v>
      </c>
      <c r="J316">
        <v>990.65361108713296</v>
      </c>
      <c r="K316" t="s">
        <v>546</v>
      </c>
      <c r="L316" t="s">
        <v>1279</v>
      </c>
      <c r="M316" t="s">
        <v>1279</v>
      </c>
      <c r="N316" t="s">
        <v>1288</v>
      </c>
      <c r="O316" t="s">
        <v>1290</v>
      </c>
      <c r="P316" t="s">
        <v>1293</v>
      </c>
    </row>
    <row r="317" spans="1:16" x14ac:dyDescent="0.3">
      <c r="A317" t="s">
        <v>116</v>
      </c>
      <c r="B317" t="s">
        <v>129</v>
      </c>
      <c r="C317" t="s">
        <v>133</v>
      </c>
      <c r="D317" t="s">
        <v>234</v>
      </c>
      <c r="E317">
        <v>63.9</v>
      </c>
      <c r="F317" s="11">
        <v>45395</v>
      </c>
      <c r="G317">
        <v>117.76354124437501</v>
      </c>
      <c r="H317">
        <v>7525.0902855155628</v>
      </c>
      <c r="I317">
        <v>4891.3086855851161</v>
      </c>
      <c r="J317">
        <v>2633.7815999304471</v>
      </c>
      <c r="K317" t="s">
        <v>547</v>
      </c>
      <c r="L317" t="s">
        <v>1275</v>
      </c>
      <c r="M317" t="s">
        <v>1285</v>
      </c>
      <c r="N317" t="s">
        <v>1287</v>
      </c>
      <c r="O317" t="s">
        <v>1291</v>
      </c>
      <c r="P317" t="s">
        <v>1293</v>
      </c>
    </row>
    <row r="318" spans="1:16" x14ac:dyDescent="0.3">
      <c r="A318" t="s">
        <v>30</v>
      </c>
      <c r="B318" t="s">
        <v>129</v>
      </c>
      <c r="C318" t="s">
        <v>133</v>
      </c>
      <c r="D318" t="s">
        <v>148</v>
      </c>
      <c r="E318">
        <v>47.49</v>
      </c>
      <c r="F318" s="11">
        <v>45395</v>
      </c>
      <c r="G318">
        <v>75.158795389296941</v>
      </c>
      <c r="H318">
        <v>3569.2911930377122</v>
      </c>
      <c r="I318">
        <v>2320.039275474513</v>
      </c>
      <c r="J318">
        <v>1249.251917563199</v>
      </c>
      <c r="K318" t="s">
        <v>548</v>
      </c>
      <c r="L318" t="s">
        <v>1274</v>
      </c>
      <c r="M318" t="s">
        <v>1284</v>
      </c>
      <c r="N318" t="s">
        <v>1287</v>
      </c>
      <c r="O318" t="s">
        <v>1290</v>
      </c>
      <c r="P318" t="s">
        <v>1293</v>
      </c>
    </row>
    <row r="319" spans="1:16" x14ac:dyDescent="0.3">
      <c r="A319" t="s">
        <v>44</v>
      </c>
      <c r="B319" t="s">
        <v>128</v>
      </c>
      <c r="C319" t="s">
        <v>132</v>
      </c>
      <c r="D319" t="s">
        <v>162</v>
      </c>
      <c r="E319">
        <v>71</v>
      </c>
      <c r="F319" s="11">
        <v>45395</v>
      </c>
      <c r="G319">
        <v>46.101034013454893</v>
      </c>
      <c r="H319">
        <v>3273.1734149552972</v>
      </c>
      <c r="I319">
        <v>2127.5627197209428</v>
      </c>
      <c r="J319">
        <v>1145.6106952343539</v>
      </c>
      <c r="K319" t="s">
        <v>549</v>
      </c>
      <c r="L319" t="s">
        <v>1279</v>
      </c>
      <c r="M319" t="s">
        <v>1279</v>
      </c>
      <c r="N319" t="s">
        <v>1288</v>
      </c>
      <c r="O319" t="s">
        <v>1290</v>
      </c>
      <c r="P319" t="s">
        <v>1293</v>
      </c>
    </row>
    <row r="320" spans="1:16" x14ac:dyDescent="0.3">
      <c r="A320" t="s">
        <v>86</v>
      </c>
      <c r="B320" t="s">
        <v>129</v>
      </c>
      <c r="C320" t="s">
        <v>133</v>
      </c>
      <c r="D320" t="s">
        <v>204</v>
      </c>
      <c r="E320">
        <v>68</v>
      </c>
      <c r="F320" s="11">
        <v>45395</v>
      </c>
      <c r="G320">
        <v>18.65280116275369</v>
      </c>
      <c r="H320">
        <v>1268.3904790672509</v>
      </c>
      <c r="I320">
        <v>824.45381139371329</v>
      </c>
      <c r="J320">
        <v>443.93666767353778</v>
      </c>
      <c r="K320" t="s">
        <v>550</v>
      </c>
      <c r="L320" t="s">
        <v>1282</v>
      </c>
      <c r="M320" t="s">
        <v>1284</v>
      </c>
      <c r="N320" t="s">
        <v>1287</v>
      </c>
      <c r="O320" t="s">
        <v>1290</v>
      </c>
      <c r="P320" t="s">
        <v>1293</v>
      </c>
    </row>
    <row r="321" spans="1:16" x14ac:dyDescent="0.3">
      <c r="A321" t="s">
        <v>98</v>
      </c>
      <c r="B321" t="s">
        <v>128</v>
      </c>
      <c r="C321" t="s">
        <v>132</v>
      </c>
      <c r="D321" t="s">
        <v>216</v>
      </c>
      <c r="E321">
        <v>71</v>
      </c>
      <c r="F321" s="11">
        <v>45395</v>
      </c>
      <c r="G321">
        <v>16.974411958459161</v>
      </c>
      <c r="H321">
        <v>1205.183249050601</v>
      </c>
      <c r="I321">
        <v>783.36911188289037</v>
      </c>
      <c r="J321">
        <v>421.81413716771021</v>
      </c>
      <c r="K321" t="s">
        <v>551</v>
      </c>
      <c r="L321" t="s">
        <v>1283</v>
      </c>
      <c r="M321" t="s">
        <v>1283</v>
      </c>
      <c r="N321" t="s">
        <v>1288</v>
      </c>
      <c r="O321" t="s">
        <v>1290</v>
      </c>
      <c r="P321" t="s">
        <v>1293</v>
      </c>
    </row>
    <row r="322" spans="1:16" x14ac:dyDescent="0.3">
      <c r="A322" t="s">
        <v>68</v>
      </c>
      <c r="B322" t="s">
        <v>129</v>
      </c>
      <c r="C322" t="s">
        <v>133</v>
      </c>
      <c r="D322" t="s">
        <v>186</v>
      </c>
      <c r="E322">
        <v>67.5</v>
      </c>
      <c r="F322" s="11">
        <v>45396</v>
      </c>
      <c r="G322">
        <v>47.525564953847059</v>
      </c>
      <c r="H322">
        <v>3207.9756343846771</v>
      </c>
      <c r="I322">
        <v>2085.18416235004</v>
      </c>
      <c r="J322">
        <v>1122.7914720346371</v>
      </c>
      <c r="K322" t="s">
        <v>552</v>
      </c>
      <c r="L322" t="s">
        <v>1277</v>
      </c>
      <c r="M322" t="s">
        <v>1277</v>
      </c>
      <c r="N322" t="s">
        <v>1288</v>
      </c>
      <c r="O322" t="s">
        <v>1290</v>
      </c>
      <c r="P322" t="s">
        <v>1293</v>
      </c>
    </row>
    <row r="323" spans="1:16" x14ac:dyDescent="0.3">
      <c r="A323" t="s">
        <v>86</v>
      </c>
      <c r="B323" t="s">
        <v>129</v>
      </c>
      <c r="C323" t="s">
        <v>133</v>
      </c>
      <c r="D323" t="s">
        <v>204</v>
      </c>
      <c r="E323">
        <v>68</v>
      </c>
      <c r="F323" s="11">
        <v>45396</v>
      </c>
      <c r="G323">
        <v>22.475043157486471</v>
      </c>
      <c r="H323">
        <v>1528.3029347090801</v>
      </c>
      <c r="I323">
        <v>993.39690756090192</v>
      </c>
      <c r="J323">
        <v>534.90602714817794</v>
      </c>
      <c r="K323" t="s">
        <v>553</v>
      </c>
      <c r="L323" t="s">
        <v>1274</v>
      </c>
      <c r="M323" t="s">
        <v>1284</v>
      </c>
      <c r="N323" t="s">
        <v>1287</v>
      </c>
      <c r="O323" t="s">
        <v>1290</v>
      </c>
      <c r="P323" t="s">
        <v>1293</v>
      </c>
    </row>
    <row r="324" spans="1:16" x14ac:dyDescent="0.3">
      <c r="A324" t="s">
        <v>120</v>
      </c>
      <c r="B324" t="s">
        <v>130</v>
      </c>
      <c r="C324" t="s">
        <v>132</v>
      </c>
      <c r="D324" t="s">
        <v>238</v>
      </c>
      <c r="E324">
        <v>60</v>
      </c>
      <c r="F324" s="11">
        <v>45397</v>
      </c>
      <c r="G324">
        <v>99.140439051230757</v>
      </c>
      <c r="H324">
        <v>5948.4263430738456</v>
      </c>
      <c r="I324">
        <v>3866.4771229980001</v>
      </c>
      <c r="J324">
        <v>2081.9492200758459</v>
      </c>
      <c r="K324" t="s">
        <v>520</v>
      </c>
      <c r="L324" t="s">
        <v>1274</v>
      </c>
      <c r="M324" t="s">
        <v>1284</v>
      </c>
      <c r="N324" t="s">
        <v>1287</v>
      </c>
      <c r="O324" t="s">
        <v>1291</v>
      </c>
      <c r="P324" t="s">
        <v>1293</v>
      </c>
    </row>
    <row r="325" spans="1:16" x14ac:dyDescent="0.3">
      <c r="A325" t="s">
        <v>55</v>
      </c>
      <c r="B325" t="s">
        <v>128</v>
      </c>
      <c r="C325" t="s">
        <v>132</v>
      </c>
      <c r="D325" t="s">
        <v>173</v>
      </c>
      <c r="E325">
        <v>71</v>
      </c>
      <c r="F325" s="11">
        <v>45397</v>
      </c>
      <c r="G325">
        <v>112.7255257718049</v>
      </c>
      <c r="H325">
        <v>8003.5123297981509</v>
      </c>
      <c r="I325">
        <v>5202.2830143687979</v>
      </c>
      <c r="J325">
        <v>2801.2293154293529</v>
      </c>
      <c r="K325" t="s">
        <v>554</v>
      </c>
      <c r="L325" t="s">
        <v>1281</v>
      </c>
      <c r="M325" t="s">
        <v>1284</v>
      </c>
      <c r="N325" t="s">
        <v>1287</v>
      </c>
      <c r="O325" t="s">
        <v>1291</v>
      </c>
      <c r="P325" t="s">
        <v>1293</v>
      </c>
    </row>
    <row r="326" spans="1:16" x14ac:dyDescent="0.3">
      <c r="A326" t="s">
        <v>95</v>
      </c>
      <c r="B326" t="s">
        <v>129</v>
      </c>
      <c r="C326" t="s">
        <v>133</v>
      </c>
      <c r="D326" t="s">
        <v>213</v>
      </c>
      <c r="E326">
        <v>80.8</v>
      </c>
      <c r="F326" s="11">
        <v>45397</v>
      </c>
      <c r="G326">
        <v>83.767441074931924</v>
      </c>
      <c r="H326">
        <v>6768.4092388544996</v>
      </c>
      <c r="I326">
        <v>4399.4660052554254</v>
      </c>
      <c r="J326">
        <v>2368.943233599075</v>
      </c>
      <c r="K326" t="s">
        <v>555</v>
      </c>
      <c r="L326" t="s">
        <v>1275</v>
      </c>
      <c r="M326" t="s">
        <v>1285</v>
      </c>
      <c r="N326" t="s">
        <v>1287</v>
      </c>
      <c r="O326" t="s">
        <v>1291</v>
      </c>
      <c r="P326" t="s">
        <v>1293</v>
      </c>
    </row>
    <row r="327" spans="1:16" x14ac:dyDescent="0.3">
      <c r="A327" t="s">
        <v>27</v>
      </c>
      <c r="B327" t="s">
        <v>129</v>
      </c>
      <c r="C327" t="s">
        <v>133</v>
      </c>
      <c r="D327" t="s">
        <v>145</v>
      </c>
      <c r="E327">
        <v>74.7</v>
      </c>
      <c r="F327" s="11">
        <v>45397</v>
      </c>
      <c r="G327">
        <v>17.58679374043458</v>
      </c>
      <c r="H327">
        <v>1313.733492410463</v>
      </c>
      <c r="I327">
        <v>853.92677006680117</v>
      </c>
      <c r="J327">
        <v>459.80672234366199</v>
      </c>
      <c r="K327" t="s">
        <v>556</v>
      </c>
      <c r="L327" t="s">
        <v>1280</v>
      </c>
      <c r="M327" t="s">
        <v>1284</v>
      </c>
      <c r="N327" t="s">
        <v>1287</v>
      </c>
      <c r="O327" t="s">
        <v>1290</v>
      </c>
      <c r="P327" t="s">
        <v>1293</v>
      </c>
    </row>
    <row r="328" spans="1:16" x14ac:dyDescent="0.3">
      <c r="A328" t="s">
        <v>49</v>
      </c>
      <c r="B328" t="s">
        <v>130</v>
      </c>
      <c r="C328" t="s">
        <v>132</v>
      </c>
      <c r="D328" t="s">
        <v>167</v>
      </c>
      <c r="E328">
        <v>60</v>
      </c>
      <c r="F328" s="11">
        <v>45397</v>
      </c>
      <c r="G328">
        <v>20.182760733476648</v>
      </c>
      <c r="H328">
        <v>1210.9656440085989</v>
      </c>
      <c r="I328">
        <v>787.12766860558952</v>
      </c>
      <c r="J328">
        <v>423.83797540300958</v>
      </c>
      <c r="K328" t="s">
        <v>557</v>
      </c>
      <c r="L328" t="s">
        <v>1277</v>
      </c>
      <c r="M328" t="s">
        <v>1277</v>
      </c>
      <c r="N328" t="s">
        <v>1288</v>
      </c>
      <c r="O328" t="s">
        <v>1290</v>
      </c>
      <c r="P328" t="s">
        <v>1293</v>
      </c>
    </row>
    <row r="329" spans="1:16" x14ac:dyDescent="0.3">
      <c r="A329" t="s">
        <v>55</v>
      </c>
      <c r="B329" t="s">
        <v>128</v>
      </c>
      <c r="C329" t="s">
        <v>132</v>
      </c>
      <c r="D329" t="s">
        <v>173</v>
      </c>
      <c r="E329">
        <v>71</v>
      </c>
      <c r="F329" s="11">
        <v>45398</v>
      </c>
      <c r="G329">
        <v>88.012786609138089</v>
      </c>
      <c r="H329">
        <v>6248.9078492488043</v>
      </c>
      <c r="I329">
        <v>4061.7901020117229</v>
      </c>
      <c r="J329">
        <v>2187.1177472370809</v>
      </c>
      <c r="K329" t="s">
        <v>558</v>
      </c>
      <c r="L329" t="s">
        <v>1283</v>
      </c>
      <c r="M329" t="s">
        <v>1283</v>
      </c>
      <c r="N329" t="s">
        <v>1288</v>
      </c>
      <c r="O329" t="s">
        <v>1291</v>
      </c>
      <c r="P329" t="s">
        <v>1293</v>
      </c>
    </row>
    <row r="330" spans="1:16" x14ac:dyDescent="0.3">
      <c r="A330" t="s">
        <v>35</v>
      </c>
      <c r="B330" t="s">
        <v>129</v>
      </c>
      <c r="C330" t="s">
        <v>133</v>
      </c>
      <c r="D330" t="s">
        <v>153</v>
      </c>
      <c r="E330">
        <v>80.8</v>
      </c>
      <c r="F330" s="11">
        <v>45398</v>
      </c>
      <c r="G330">
        <v>25.235290141939569</v>
      </c>
      <c r="H330">
        <v>2039.0114434687171</v>
      </c>
      <c r="I330">
        <v>1325.357438254666</v>
      </c>
      <c r="J330">
        <v>713.65400521405104</v>
      </c>
      <c r="K330" t="s">
        <v>531</v>
      </c>
      <c r="L330" t="s">
        <v>1277</v>
      </c>
      <c r="M330" t="s">
        <v>1277</v>
      </c>
      <c r="N330" t="s">
        <v>1288</v>
      </c>
      <c r="O330" t="s">
        <v>1291</v>
      </c>
      <c r="P330" t="s">
        <v>1293</v>
      </c>
    </row>
    <row r="331" spans="1:16" x14ac:dyDescent="0.3">
      <c r="A331" t="s">
        <v>60</v>
      </c>
      <c r="B331" t="s">
        <v>128</v>
      </c>
      <c r="C331" t="s">
        <v>132</v>
      </c>
      <c r="D331" t="s">
        <v>178</v>
      </c>
      <c r="E331">
        <v>71</v>
      </c>
      <c r="F331" s="11">
        <v>45398</v>
      </c>
      <c r="G331">
        <v>77.812192127596234</v>
      </c>
      <c r="H331">
        <v>5524.6656410593323</v>
      </c>
      <c r="I331">
        <v>3591.0326666885662</v>
      </c>
      <c r="J331">
        <v>1933.6329743707661</v>
      </c>
      <c r="K331" t="s">
        <v>559</v>
      </c>
      <c r="L331" t="s">
        <v>1282</v>
      </c>
      <c r="M331" t="s">
        <v>1284</v>
      </c>
      <c r="N331" t="s">
        <v>1287</v>
      </c>
      <c r="O331" t="s">
        <v>1290</v>
      </c>
      <c r="P331" t="s">
        <v>1293</v>
      </c>
    </row>
    <row r="332" spans="1:16" x14ac:dyDescent="0.3">
      <c r="A332" t="s">
        <v>30</v>
      </c>
      <c r="B332" t="s">
        <v>129</v>
      </c>
      <c r="C332" t="s">
        <v>133</v>
      </c>
      <c r="D332" t="s">
        <v>148</v>
      </c>
      <c r="E332">
        <v>47.49</v>
      </c>
      <c r="F332" s="11">
        <v>45398</v>
      </c>
      <c r="G332">
        <v>109.2104035007162</v>
      </c>
      <c r="H332">
        <v>5186.4020622490107</v>
      </c>
      <c r="I332">
        <v>3371.161340461857</v>
      </c>
      <c r="J332">
        <v>1815.2407217871539</v>
      </c>
      <c r="K332" t="s">
        <v>560</v>
      </c>
      <c r="L332" t="s">
        <v>1278</v>
      </c>
      <c r="M332" t="s">
        <v>1286</v>
      </c>
      <c r="N332" t="s">
        <v>1289</v>
      </c>
      <c r="O332" t="s">
        <v>1290</v>
      </c>
      <c r="P332" t="s">
        <v>1293</v>
      </c>
    </row>
    <row r="333" spans="1:16" x14ac:dyDescent="0.3">
      <c r="A333" t="s">
        <v>51</v>
      </c>
      <c r="B333" t="s">
        <v>130</v>
      </c>
      <c r="C333" t="s">
        <v>132</v>
      </c>
      <c r="D333" t="s">
        <v>169</v>
      </c>
      <c r="E333">
        <v>60</v>
      </c>
      <c r="F333" s="11">
        <v>45398</v>
      </c>
      <c r="G333">
        <v>66.356012127345608</v>
      </c>
      <c r="H333">
        <v>3981.360727640737</v>
      </c>
      <c r="I333">
        <v>2587.8844729664788</v>
      </c>
      <c r="J333">
        <v>1393.4762546742579</v>
      </c>
      <c r="K333" t="s">
        <v>561</v>
      </c>
      <c r="L333" t="s">
        <v>1278</v>
      </c>
      <c r="M333" t="s">
        <v>1286</v>
      </c>
      <c r="N333" t="s">
        <v>1289</v>
      </c>
      <c r="O333" t="s">
        <v>1290</v>
      </c>
      <c r="P333" t="s">
        <v>1293</v>
      </c>
    </row>
    <row r="334" spans="1:16" x14ac:dyDescent="0.3">
      <c r="A334" t="s">
        <v>67</v>
      </c>
      <c r="B334" t="s">
        <v>129</v>
      </c>
      <c r="C334" t="s">
        <v>133</v>
      </c>
      <c r="D334" t="s">
        <v>185</v>
      </c>
      <c r="E334">
        <v>74.7</v>
      </c>
      <c r="F334" s="11">
        <v>45398</v>
      </c>
      <c r="G334">
        <v>52.405187498721283</v>
      </c>
      <c r="H334">
        <v>3914.6675061544802</v>
      </c>
      <c r="I334">
        <v>2544.5338790004121</v>
      </c>
      <c r="J334">
        <v>1370.1336271540681</v>
      </c>
      <c r="K334" t="s">
        <v>562</v>
      </c>
      <c r="L334" t="s">
        <v>1280</v>
      </c>
      <c r="M334" t="s">
        <v>1284</v>
      </c>
      <c r="N334" t="s">
        <v>1287</v>
      </c>
      <c r="O334" t="s">
        <v>1290</v>
      </c>
      <c r="P334" t="s">
        <v>1293</v>
      </c>
    </row>
    <row r="335" spans="1:16" x14ac:dyDescent="0.3">
      <c r="A335" t="s">
        <v>32</v>
      </c>
      <c r="B335" t="s">
        <v>130</v>
      </c>
      <c r="C335" t="s">
        <v>132</v>
      </c>
      <c r="D335" t="s">
        <v>150</v>
      </c>
      <c r="E335">
        <v>60</v>
      </c>
      <c r="F335" s="11">
        <v>45398</v>
      </c>
      <c r="G335">
        <v>25.376902535495269</v>
      </c>
      <c r="H335">
        <v>1522.6141521297161</v>
      </c>
      <c r="I335">
        <v>989.69919888431548</v>
      </c>
      <c r="J335">
        <v>532.91495324540062</v>
      </c>
      <c r="K335" t="s">
        <v>563</v>
      </c>
      <c r="L335" t="s">
        <v>1276</v>
      </c>
      <c r="M335" t="s">
        <v>1276</v>
      </c>
      <c r="N335" t="s">
        <v>1288</v>
      </c>
      <c r="O335" t="s">
        <v>1290</v>
      </c>
      <c r="P335" t="s">
        <v>1293</v>
      </c>
    </row>
    <row r="336" spans="1:16" x14ac:dyDescent="0.3">
      <c r="A336" t="s">
        <v>122</v>
      </c>
      <c r="B336" t="s">
        <v>130</v>
      </c>
      <c r="C336" t="s">
        <v>132</v>
      </c>
      <c r="D336" t="s">
        <v>240</v>
      </c>
      <c r="E336">
        <v>60</v>
      </c>
      <c r="F336" s="11">
        <v>45399</v>
      </c>
      <c r="G336">
        <v>110.1291133556353</v>
      </c>
      <c r="H336">
        <v>6607.7468013381167</v>
      </c>
      <c r="I336">
        <v>4295.0354208697763</v>
      </c>
      <c r="J336">
        <v>2312.7113804683399</v>
      </c>
      <c r="K336" t="s">
        <v>302</v>
      </c>
      <c r="L336" t="s">
        <v>1279</v>
      </c>
      <c r="M336" t="s">
        <v>1279</v>
      </c>
      <c r="N336" t="s">
        <v>1288</v>
      </c>
      <c r="O336" t="s">
        <v>1291</v>
      </c>
      <c r="P336" t="s">
        <v>1293</v>
      </c>
    </row>
    <row r="337" spans="1:16" x14ac:dyDescent="0.3">
      <c r="A337" t="s">
        <v>70</v>
      </c>
      <c r="B337" t="s">
        <v>129</v>
      </c>
      <c r="C337" t="s">
        <v>133</v>
      </c>
      <c r="D337" t="s">
        <v>188</v>
      </c>
      <c r="E337">
        <v>74.7</v>
      </c>
      <c r="F337" s="11">
        <v>45399</v>
      </c>
      <c r="G337">
        <v>110.0011276023687</v>
      </c>
      <c r="H337">
        <v>8217.0842318969444</v>
      </c>
      <c r="I337">
        <v>5341.104750733014</v>
      </c>
      <c r="J337">
        <v>2875.9794811639299</v>
      </c>
      <c r="K337" t="s">
        <v>564</v>
      </c>
      <c r="L337" t="s">
        <v>1282</v>
      </c>
      <c r="M337" t="s">
        <v>1284</v>
      </c>
      <c r="N337" t="s">
        <v>1287</v>
      </c>
      <c r="O337" t="s">
        <v>1291</v>
      </c>
      <c r="P337" t="s">
        <v>1293</v>
      </c>
    </row>
    <row r="338" spans="1:16" x14ac:dyDescent="0.3">
      <c r="A338" t="s">
        <v>54</v>
      </c>
      <c r="B338" t="s">
        <v>130</v>
      </c>
      <c r="C338" t="s">
        <v>132</v>
      </c>
      <c r="D338" t="s">
        <v>172</v>
      </c>
      <c r="E338">
        <v>45</v>
      </c>
      <c r="F338" s="11">
        <v>45399</v>
      </c>
      <c r="G338">
        <v>81.483595503073019</v>
      </c>
      <c r="H338">
        <v>3666.7617976382862</v>
      </c>
      <c r="I338">
        <v>2383.395168464886</v>
      </c>
      <c r="J338">
        <v>1283.3666291734</v>
      </c>
      <c r="K338" t="s">
        <v>565</v>
      </c>
      <c r="L338" t="s">
        <v>1277</v>
      </c>
      <c r="M338" t="s">
        <v>1277</v>
      </c>
      <c r="N338" t="s">
        <v>1288</v>
      </c>
      <c r="O338" t="s">
        <v>1290</v>
      </c>
      <c r="P338" t="s">
        <v>1293</v>
      </c>
    </row>
    <row r="339" spans="1:16" x14ac:dyDescent="0.3">
      <c r="A339" t="s">
        <v>21</v>
      </c>
      <c r="B339" t="s">
        <v>130</v>
      </c>
      <c r="C339" t="s">
        <v>132</v>
      </c>
      <c r="D339" t="s">
        <v>139</v>
      </c>
      <c r="E339">
        <v>50</v>
      </c>
      <c r="F339" s="11">
        <v>45399</v>
      </c>
      <c r="G339">
        <v>41.893368455642907</v>
      </c>
      <c r="H339">
        <v>2094.6684227821461</v>
      </c>
      <c r="I339">
        <v>1361.5344748083951</v>
      </c>
      <c r="J339">
        <v>733.13394797375099</v>
      </c>
      <c r="K339" t="s">
        <v>566</v>
      </c>
      <c r="L339" t="s">
        <v>1279</v>
      </c>
      <c r="M339" t="s">
        <v>1279</v>
      </c>
      <c r="N339" t="s">
        <v>1288</v>
      </c>
      <c r="O339" t="s">
        <v>1290</v>
      </c>
      <c r="P339" t="s">
        <v>1293</v>
      </c>
    </row>
    <row r="340" spans="1:16" x14ac:dyDescent="0.3">
      <c r="A340" t="s">
        <v>109</v>
      </c>
      <c r="B340" t="s">
        <v>129</v>
      </c>
      <c r="C340" t="s">
        <v>133</v>
      </c>
      <c r="D340" t="s">
        <v>227</v>
      </c>
      <c r="E340">
        <v>80.8</v>
      </c>
      <c r="F340" s="11">
        <v>45399</v>
      </c>
      <c r="G340">
        <v>3.1497187803719209</v>
      </c>
      <c r="H340">
        <v>254.49727745405119</v>
      </c>
      <c r="I340">
        <v>165.42323034513331</v>
      </c>
      <c r="J340">
        <v>89.074047108917938</v>
      </c>
      <c r="K340" t="s">
        <v>567</v>
      </c>
      <c r="L340" t="s">
        <v>1274</v>
      </c>
      <c r="M340" t="s">
        <v>1284</v>
      </c>
      <c r="N340" t="s">
        <v>1287</v>
      </c>
      <c r="O340" t="s">
        <v>1290</v>
      </c>
      <c r="P340" t="s">
        <v>1293</v>
      </c>
    </row>
    <row r="341" spans="1:16" x14ac:dyDescent="0.3">
      <c r="A341" t="s">
        <v>80</v>
      </c>
      <c r="B341" t="s">
        <v>129</v>
      </c>
      <c r="C341" t="s">
        <v>133</v>
      </c>
      <c r="D341" t="s">
        <v>198</v>
      </c>
      <c r="E341">
        <v>74.7</v>
      </c>
      <c r="F341" s="11">
        <v>45400</v>
      </c>
      <c r="G341">
        <v>112.5390810088532</v>
      </c>
      <c r="H341">
        <v>8406.6693513613354</v>
      </c>
      <c r="I341">
        <v>5464.3350783848682</v>
      </c>
      <c r="J341">
        <v>2942.3342729764672</v>
      </c>
      <c r="K341" t="s">
        <v>568</v>
      </c>
      <c r="L341" t="s">
        <v>1276</v>
      </c>
      <c r="M341" t="s">
        <v>1276</v>
      </c>
      <c r="N341" t="s">
        <v>1288</v>
      </c>
      <c r="O341" t="s">
        <v>1291</v>
      </c>
      <c r="P341" t="s">
        <v>1293</v>
      </c>
    </row>
    <row r="342" spans="1:16" x14ac:dyDescent="0.3">
      <c r="A342" t="s">
        <v>71</v>
      </c>
      <c r="B342" t="s">
        <v>130</v>
      </c>
      <c r="C342" t="s">
        <v>132</v>
      </c>
      <c r="D342" t="s">
        <v>189</v>
      </c>
      <c r="E342">
        <v>50</v>
      </c>
      <c r="F342" s="11">
        <v>45400</v>
      </c>
      <c r="G342">
        <v>73.786416115568613</v>
      </c>
      <c r="H342">
        <v>3689.32080577843</v>
      </c>
      <c r="I342">
        <v>2398.0585237559799</v>
      </c>
      <c r="J342">
        <v>1291.262282022451</v>
      </c>
      <c r="K342" t="s">
        <v>569</v>
      </c>
      <c r="L342" t="s">
        <v>1281</v>
      </c>
      <c r="M342" t="s">
        <v>1284</v>
      </c>
      <c r="N342" t="s">
        <v>1287</v>
      </c>
      <c r="O342" t="s">
        <v>1290</v>
      </c>
      <c r="P342" t="s">
        <v>1293</v>
      </c>
    </row>
    <row r="343" spans="1:16" x14ac:dyDescent="0.3">
      <c r="A343" t="s">
        <v>25</v>
      </c>
      <c r="B343" t="s">
        <v>130</v>
      </c>
      <c r="C343" t="s">
        <v>132</v>
      </c>
      <c r="D343" t="s">
        <v>143</v>
      </c>
      <c r="E343">
        <v>60</v>
      </c>
      <c r="F343" s="11">
        <v>45400</v>
      </c>
      <c r="G343">
        <v>24.182429835448659</v>
      </c>
      <c r="H343">
        <v>1450.94579012692</v>
      </c>
      <c r="I343">
        <v>943.11476358249774</v>
      </c>
      <c r="J343">
        <v>507.83102654442177</v>
      </c>
      <c r="K343" t="s">
        <v>570</v>
      </c>
      <c r="L343" t="s">
        <v>1280</v>
      </c>
      <c r="M343" t="s">
        <v>1284</v>
      </c>
      <c r="N343" t="s">
        <v>1287</v>
      </c>
      <c r="O343" t="s">
        <v>1290</v>
      </c>
      <c r="P343" t="s">
        <v>1293</v>
      </c>
    </row>
    <row r="344" spans="1:16" x14ac:dyDescent="0.3">
      <c r="A344" t="s">
        <v>87</v>
      </c>
      <c r="B344" t="s">
        <v>130</v>
      </c>
      <c r="C344" t="s">
        <v>132</v>
      </c>
      <c r="D344" t="s">
        <v>205</v>
      </c>
      <c r="E344">
        <v>64</v>
      </c>
      <c r="F344" s="11">
        <v>45400</v>
      </c>
      <c r="G344">
        <v>21.552836748068309</v>
      </c>
      <c r="H344">
        <v>1379.381551876372</v>
      </c>
      <c r="I344">
        <v>896.59800871964148</v>
      </c>
      <c r="J344">
        <v>482.78354315672999</v>
      </c>
      <c r="K344" t="s">
        <v>571</v>
      </c>
      <c r="L344" t="s">
        <v>1276</v>
      </c>
      <c r="M344" t="s">
        <v>1276</v>
      </c>
      <c r="N344" t="s">
        <v>1288</v>
      </c>
      <c r="O344" t="s">
        <v>1290</v>
      </c>
      <c r="P344" t="s">
        <v>1293</v>
      </c>
    </row>
    <row r="345" spans="1:16" x14ac:dyDescent="0.3">
      <c r="A345" t="s">
        <v>93</v>
      </c>
      <c r="B345" t="s">
        <v>129</v>
      </c>
      <c r="C345" t="s">
        <v>133</v>
      </c>
      <c r="D345" t="s">
        <v>211</v>
      </c>
      <c r="E345">
        <v>80.8</v>
      </c>
      <c r="F345" s="11">
        <v>45400</v>
      </c>
      <c r="G345">
        <v>13.82363604002939</v>
      </c>
      <c r="H345">
        <v>1116.9497920343749</v>
      </c>
      <c r="I345">
        <v>726.01736482234378</v>
      </c>
      <c r="J345">
        <v>390.93242721203109</v>
      </c>
      <c r="K345" t="s">
        <v>572</v>
      </c>
      <c r="L345" t="s">
        <v>1280</v>
      </c>
      <c r="M345" t="s">
        <v>1284</v>
      </c>
      <c r="N345" t="s">
        <v>1287</v>
      </c>
      <c r="O345" t="s">
        <v>1290</v>
      </c>
      <c r="P345" t="s">
        <v>1293</v>
      </c>
    </row>
    <row r="346" spans="1:16" x14ac:dyDescent="0.3">
      <c r="A346" t="s">
        <v>90</v>
      </c>
      <c r="B346" t="s">
        <v>129</v>
      </c>
      <c r="C346" t="s">
        <v>133</v>
      </c>
      <c r="D346" t="s">
        <v>208</v>
      </c>
      <c r="E346">
        <v>80.8</v>
      </c>
      <c r="F346" s="11">
        <v>45401</v>
      </c>
      <c r="G346">
        <v>121.1360071221518</v>
      </c>
      <c r="H346">
        <v>9787.7893754698689</v>
      </c>
      <c r="I346">
        <v>6362.0630940554147</v>
      </c>
      <c r="J346">
        <v>3425.7262814144542</v>
      </c>
      <c r="K346" t="s">
        <v>542</v>
      </c>
      <c r="L346" t="s">
        <v>1283</v>
      </c>
      <c r="M346" t="s">
        <v>1283</v>
      </c>
      <c r="N346" t="s">
        <v>1288</v>
      </c>
      <c r="O346" t="s">
        <v>1291</v>
      </c>
      <c r="P346" t="s">
        <v>1293</v>
      </c>
    </row>
    <row r="347" spans="1:16" x14ac:dyDescent="0.3">
      <c r="A347" t="s">
        <v>58</v>
      </c>
      <c r="B347" t="s">
        <v>131</v>
      </c>
      <c r="C347" t="s">
        <v>132</v>
      </c>
      <c r="D347" t="s">
        <v>176</v>
      </c>
      <c r="E347">
        <v>50</v>
      </c>
      <c r="F347" s="11">
        <v>45401</v>
      </c>
      <c r="G347">
        <v>86.237918280454792</v>
      </c>
      <c r="H347">
        <v>4311.8959140227398</v>
      </c>
      <c r="I347">
        <v>2802.732344114781</v>
      </c>
      <c r="J347">
        <v>1509.1635699079591</v>
      </c>
      <c r="K347" t="s">
        <v>353</v>
      </c>
      <c r="L347" t="s">
        <v>1278</v>
      </c>
      <c r="M347" t="s">
        <v>1286</v>
      </c>
      <c r="N347" t="s">
        <v>1289</v>
      </c>
      <c r="O347" t="s">
        <v>1291</v>
      </c>
      <c r="P347" t="s">
        <v>1293</v>
      </c>
    </row>
    <row r="348" spans="1:16" x14ac:dyDescent="0.3">
      <c r="A348" t="s">
        <v>41</v>
      </c>
      <c r="B348" t="s">
        <v>128</v>
      </c>
      <c r="C348" t="s">
        <v>132</v>
      </c>
      <c r="D348" t="s">
        <v>159</v>
      </c>
      <c r="E348">
        <v>50</v>
      </c>
      <c r="F348" s="11">
        <v>45401</v>
      </c>
      <c r="G348">
        <v>61.441554549356439</v>
      </c>
      <c r="H348">
        <v>3072.0777274678221</v>
      </c>
      <c r="I348">
        <v>1996.8505228540839</v>
      </c>
      <c r="J348">
        <v>1075.227204613738</v>
      </c>
      <c r="K348" t="s">
        <v>573</v>
      </c>
      <c r="L348" t="s">
        <v>1276</v>
      </c>
      <c r="M348" t="s">
        <v>1276</v>
      </c>
      <c r="N348" t="s">
        <v>1288</v>
      </c>
      <c r="O348" t="s">
        <v>1290</v>
      </c>
      <c r="P348" t="s">
        <v>1293</v>
      </c>
    </row>
    <row r="349" spans="1:16" x14ac:dyDescent="0.3">
      <c r="A349" t="s">
        <v>52</v>
      </c>
      <c r="B349" t="s">
        <v>130</v>
      </c>
      <c r="C349" t="s">
        <v>132</v>
      </c>
      <c r="D349" t="s">
        <v>170</v>
      </c>
      <c r="E349">
        <v>50</v>
      </c>
      <c r="F349" s="11">
        <v>45401</v>
      </c>
      <c r="G349">
        <v>52.23457395606286</v>
      </c>
      <c r="H349">
        <v>2611.7286978031429</v>
      </c>
      <c r="I349">
        <v>1697.6236535720429</v>
      </c>
      <c r="J349">
        <v>914.10504423110001</v>
      </c>
      <c r="K349" t="s">
        <v>574</v>
      </c>
      <c r="L349" t="s">
        <v>1276</v>
      </c>
      <c r="M349" t="s">
        <v>1276</v>
      </c>
      <c r="N349" t="s">
        <v>1288</v>
      </c>
      <c r="O349" t="s">
        <v>1290</v>
      </c>
      <c r="P349" t="s">
        <v>1293</v>
      </c>
    </row>
    <row r="350" spans="1:16" x14ac:dyDescent="0.3">
      <c r="A350" t="s">
        <v>83</v>
      </c>
      <c r="B350" t="s">
        <v>129</v>
      </c>
      <c r="C350" t="s">
        <v>133</v>
      </c>
      <c r="D350" t="s">
        <v>201</v>
      </c>
      <c r="E350">
        <v>74.7</v>
      </c>
      <c r="F350" s="11">
        <v>45401</v>
      </c>
      <c r="G350">
        <v>24.099856166044631</v>
      </c>
      <c r="H350">
        <v>1800.259255603534</v>
      </c>
      <c r="I350">
        <v>1170.168516142297</v>
      </c>
      <c r="J350">
        <v>630.09073946123681</v>
      </c>
      <c r="K350" t="s">
        <v>575</v>
      </c>
      <c r="L350" t="s">
        <v>1274</v>
      </c>
      <c r="M350" t="s">
        <v>1284</v>
      </c>
      <c r="N350" t="s">
        <v>1287</v>
      </c>
      <c r="O350" t="s">
        <v>1290</v>
      </c>
      <c r="P350" t="s">
        <v>1293</v>
      </c>
    </row>
    <row r="351" spans="1:16" x14ac:dyDescent="0.3">
      <c r="A351" t="s">
        <v>125</v>
      </c>
      <c r="B351" t="s">
        <v>130</v>
      </c>
      <c r="C351" t="s">
        <v>132</v>
      </c>
      <c r="D351" t="s">
        <v>243</v>
      </c>
      <c r="E351">
        <v>60</v>
      </c>
      <c r="F351" s="11">
        <v>45401</v>
      </c>
      <c r="G351">
        <v>27.9844366993478</v>
      </c>
      <c r="H351">
        <v>1679.0662019608681</v>
      </c>
      <c r="I351">
        <v>1091.393031274564</v>
      </c>
      <c r="J351">
        <v>587.67317068630359</v>
      </c>
      <c r="K351" t="s">
        <v>576</v>
      </c>
      <c r="L351" t="s">
        <v>1281</v>
      </c>
      <c r="M351" t="s">
        <v>1284</v>
      </c>
      <c r="N351" t="s">
        <v>1287</v>
      </c>
      <c r="O351" t="s">
        <v>1290</v>
      </c>
      <c r="P351" t="s">
        <v>1293</v>
      </c>
    </row>
    <row r="352" spans="1:16" x14ac:dyDescent="0.3">
      <c r="A352" t="s">
        <v>30</v>
      </c>
      <c r="B352" t="s">
        <v>129</v>
      </c>
      <c r="C352" t="s">
        <v>133</v>
      </c>
      <c r="D352" t="s">
        <v>148</v>
      </c>
      <c r="E352">
        <v>47.49</v>
      </c>
      <c r="F352" s="11">
        <v>45401</v>
      </c>
      <c r="G352">
        <v>4.1622494802509822</v>
      </c>
      <c r="H352">
        <v>197.66522781711919</v>
      </c>
      <c r="I352">
        <v>128.48239808112751</v>
      </c>
      <c r="J352">
        <v>69.182829735991703</v>
      </c>
      <c r="K352" t="s">
        <v>577</v>
      </c>
      <c r="L352" t="s">
        <v>1282</v>
      </c>
      <c r="M352" t="s">
        <v>1284</v>
      </c>
      <c r="N352" t="s">
        <v>1287</v>
      </c>
      <c r="O352" t="s">
        <v>1290</v>
      </c>
      <c r="P352" t="s">
        <v>1293</v>
      </c>
    </row>
    <row r="353" spans="1:16" x14ac:dyDescent="0.3">
      <c r="A353" t="s">
        <v>119</v>
      </c>
      <c r="B353" t="s">
        <v>129</v>
      </c>
      <c r="C353" t="s">
        <v>133</v>
      </c>
      <c r="D353" t="s">
        <v>237</v>
      </c>
      <c r="E353">
        <v>74.7</v>
      </c>
      <c r="F353" s="11">
        <v>45402</v>
      </c>
      <c r="G353">
        <v>72.340741797169215</v>
      </c>
      <c r="H353">
        <v>5403.8534122485407</v>
      </c>
      <c r="I353">
        <v>3512.5047179615522</v>
      </c>
      <c r="J353">
        <v>1891.348694286989</v>
      </c>
      <c r="K353" t="s">
        <v>578</v>
      </c>
      <c r="L353" t="s">
        <v>1279</v>
      </c>
      <c r="M353" t="s">
        <v>1279</v>
      </c>
      <c r="N353" t="s">
        <v>1288</v>
      </c>
      <c r="O353" t="s">
        <v>1290</v>
      </c>
      <c r="P353" t="s">
        <v>1293</v>
      </c>
    </row>
    <row r="354" spans="1:16" x14ac:dyDescent="0.3">
      <c r="A354" t="s">
        <v>24</v>
      </c>
      <c r="B354" t="s">
        <v>129</v>
      </c>
      <c r="C354" t="s">
        <v>133</v>
      </c>
      <c r="D354" t="s">
        <v>142</v>
      </c>
      <c r="E354">
        <v>80.8</v>
      </c>
      <c r="F354" s="11">
        <v>45402</v>
      </c>
      <c r="G354">
        <v>66.491063861683841</v>
      </c>
      <c r="H354">
        <v>5372.4779600240536</v>
      </c>
      <c r="I354">
        <v>3492.1106740156361</v>
      </c>
      <c r="J354">
        <v>1880.3672860084189</v>
      </c>
      <c r="K354" t="s">
        <v>579</v>
      </c>
      <c r="L354" t="s">
        <v>1277</v>
      </c>
      <c r="M354" t="s">
        <v>1277</v>
      </c>
      <c r="N354" t="s">
        <v>1288</v>
      </c>
      <c r="O354" t="s">
        <v>1290</v>
      </c>
      <c r="P354" t="s">
        <v>1293</v>
      </c>
    </row>
    <row r="355" spans="1:16" x14ac:dyDescent="0.3">
      <c r="A355" t="s">
        <v>31</v>
      </c>
      <c r="B355" t="s">
        <v>129</v>
      </c>
      <c r="C355" t="s">
        <v>133</v>
      </c>
      <c r="D355" t="s">
        <v>149</v>
      </c>
      <c r="E355">
        <v>57.6</v>
      </c>
      <c r="F355" s="11">
        <v>45403</v>
      </c>
      <c r="G355">
        <v>109.4196806516551</v>
      </c>
      <c r="H355">
        <v>6302.5736055353354</v>
      </c>
      <c r="I355">
        <v>4096.6728435979676</v>
      </c>
      <c r="J355">
        <v>2205.900761937367</v>
      </c>
      <c r="K355" t="s">
        <v>371</v>
      </c>
      <c r="L355" t="s">
        <v>1276</v>
      </c>
      <c r="M355" t="s">
        <v>1276</v>
      </c>
      <c r="N355" t="s">
        <v>1288</v>
      </c>
      <c r="O355" t="s">
        <v>1291</v>
      </c>
      <c r="P355" t="s">
        <v>1293</v>
      </c>
    </row>
    <row r="356" spans="1:16" x14ac:dyDescent="0.3">
      <c r="A356" t="s">
        <v>37</v>
      </c>
      <c r="B356" t="s">
        <v>129</v>
      </c>
      <c r="C356" t="s">
        <v>133</v>
      </c>
      <c r="D356" t="s">
        <v>155</v>
      </c>
      <c r="E356">
        <v>74.7</v>
      </c>
      <c r="F356" s="11">
        <v>45403</v>
      </c>
      <c r="G356">
        <v>76.623799368218926</v>
      </c>
      <c r="H356">
        <v>5723.797812805954</v>
      </c>
      <c r="I356">
        <v>3720.4685783238701</v>
      </c>
      <c r="J356">
        <v>2003.3292344820841</v>
      </c>
      <c r="K356" t="s">
        <v>580</v>
      </c>
      <c r="L356" t="s">
        <v>1282</v>
      </c>
      <c r="M356" t="s">
        <v>1284</v>
      </c>
      <c r="N356" t="s">
        <v>1287</v>
      </c>
      <c r="O356" t="s">
        <v>1290</v>
      </c>
      <c r="P356" t="s">
        <v>1293</v>
      </c>
    </row>
    <row r="357" spans="1:16" x14ac:dyDescent="0.3">
      <c r="A357" t="s">
        <v>41</v>
      </c>
      <c r="B357" t="s">
        <v>128</v>
      </c>
      <c r="C357" t="s">
        <v>132</v>
      </c>
      <c r="D357" t="s">
        <v>159</v>
      </c>
      <c r="E357">
        <v>50</v>
      </c>
      <c r="F357" s="11">
        <v>45404</v>
      </c>
      <c r="G357">
        <v>102.0411571523414</v>
      </c>
      <c r="H357">
        <v>5102.0578576170692</v>
      </c>
      <c r="I357">
        <v>3316.3376074510952</v>
      </c>
      <c r="J357">
        <v>1785.720250165974</v>
      </c>
      <c r="K357" t="s">
        <v>581</v>
      </c>
      <c r="L357" t="s">
        <v>1277</v>
      </c>
      <c r="M357" t="s">
        <v>1277</v>
      </c>
      <c r="N357" t="s">
        <v>1288</v>
      </c>
      <c r="O357" t="s">
        <v>1291</v>
      </c>
      <c r="P357" t="s">
        <v>1293</v>
      </c>
    </row>
    <row r="358" spans="1:16" x14ac:dyDescent="0.3">
      <c r="A358" t="s">
        <v>88</v>
      </c>
      <c r="B358" t="s">
        <v>129</v>
      </c>
      <c r="C358" t="s">
        <v>133</v>
      </c>
      <c r="D358" t="s">
        <v>206</v>
      </c>
      <c r="E358">
        <v>74.7</v>
      </c>
      <c r="F358" s="11">
        <v>45404</v>
      </c>
      <c r="G358">
        <v>54.387993082140603</v>
      </c>
      <c r="H358">
        <v>4062.7830832359032</v>
      </c>
      <c r="I358">
        <v>2640.809004103337</v>
      </c>
      <c r="J358">
        <v>1421.974079132566</v>
      </c>
      <c r="K358" t="s">
        <v>582</v>
      </c>
      <c r="L358" t="s">
        <v>1282</v>
      </c>
      <c r="M358" t="s">
        <v>1284</v>
      </c>
      <c r="N358" t="s">
        <v>1287</v>
      </c>
      <c r="O358" t="s">
        <v>1290</v>
      </c>
      <c r="P358" t="s">
        <v>1293</v>
      </c>
    </row>
    <row r="359" spans="1:16" x14ac:dyDescent="0.3">
      <c r="A359" t="s">
        <v>59</v>
      </c>
      <c r="B359" t="s">
        <v>130</v>
      </c>
      <c r="C359" t="s">
        <v>132</v>
      </c>
      <c r="D359" t="s">
        <v>177</v>
      </c>
      <c r="E359">
        <v>60</v>
      </c>
      <c r="F359" s="11">
        <v>45404</v>
      </c>
      <c r="G359">
        <v>63.947617862322367</v>
      </c>
      <c r="H359">
        <v>3836.8570717393418</v>
      </c>
      <c r="I359">
        <v>2493.9570966305719</v>
      </c>
      <c r="J359">
        <v>1342.8999751087699</v>
      </c>
      <c r="K359" t="s">
        <v>583</v>
      </c>
      <c r="L359" t="s">
        <v>1277</v>
      </c>
      <c r="M359" t="s">
        <v>1277</v>
      </c>
      <c r="N359" t="s">
        <v>1288</v>
      </c>
      <c r="O359" t="s">
        <v>1290</v>
      </c>
      <c r="P359" t="s">
        <v>1293</v>
      </c>
    </row>
    <row r="360" spans="1:16" x14ac:dyDescent="0.3">
      <c r="A360" t="s">
        <v>94</v>
      </c>
      <c r="B360" t="s">
        <v>130</v>
      </c>
      <c r="C360" t="s">
        <v>132</v>
      </c>
      <c r="D360" t="s">
        <v>212</v>
      </c>
      <c r="E360">
        <v>50</v>
      </c>
      <c r="F360" s="11">
        <v>45404</v>
      </c>
      <c r="G360">
        <v>69.697495734047322</v>
      </c>
      <c r="H360">
        <v>3484.8747867023658</v>
      </c>
      <c r="I360">
        <v>2265.1686113565379</v>
      </c>
      <c r="J360">
        <v>1219.7061753458279</v>
      </c>
      <c r="K360" t="s">
        <v>584</v>
      </c>
      <c r="L360" t="s">
        <v>1278</v>
      </c>
      <c r="M360" t="s">
        <v>1286</v>
      </c>
      <c r="N360" t="s">
        <v>1289</v>
      </c>
      <c r="O360" t="s">
        <v>1290</v>
      </c>
      <c r="P360" t="s">
        <v>1293</v>
      </c>
    </row>
    <row r="361" spans="1:16" x14ac:dyDescent="0.3">
      <c r="A361" t="s">
        <v>77</v>
      </c>
      <c r="B361" t="s">
        <v>129</v>
      </c>
      <c r="C361" t="s">
        <v>133</v>
      </c>
      <c r="D361" t="s">
        <v>195</v>
      </c>
      <c r="E361">
        <v>53.9</v>
      </c>
      <c r="F361" s="11">
        <v>45404</v>
      </c>
      <c r="G361">
        <v>43.436969635006363</v>
      </c>
      <c r="H361">
        <v>2341.252663326843</v>
      </c>
      <c r="I361">
        <v>1521.8142311624481</v>
      </c>
      <c r="J361">
        <v>819.43843216439495</v>
      </c>
      <c r="K361" t="s">
        <v>585</v>
      </c>
      <c r="L361" t="s">
        <v>1276</v>
      </c>
      <c r="M361" t="s">
        <v>1276</v>
      </c>
      <c r="N361" t="s">
        <v>1288</v>
      </c>
      <c r="O361" t="s">
        <v>1290</v>
      </c>
      <c r="P361" t="s">
        <v>1293</v>
      </c>
    </row>
    <row r="362" spans="1:16" x14ac:dyDescent="0.3">
      <c r="A362" t="s">
        <v>30</v>
      </c>
      <c r="B362" t="s">
        <v>129</v>
      </c>
      <c r="C362" t="s">
        <v>133</v>
      </c>
      <c r="D362" t="s">
        <v>148</v>
      </c>
      <c r="E362">
        <v>47.49</v>
      </c>
      <c r="F362" s="11">
        <v>45404</v>
      </c>
      <c r="G362">
        <v>46.368577451656812</v>
      </c>
      <c r="H362">
        <v>2202.043743179182</v>
      </c>
      <c r="I362">
        <v>1431.3284330664681</v>
      </c>
      <c r="J362">
        <v>770.71531011271372</v>
      </c>
      <c r="K362" t="s">
        <v>586</v>
      </c>
      <c r="L362" t="s">
        <v>1275</v>
      </c>
      <c r="M362" t="s">
        <v>1285</v>
      </c>
      <c r="N362" t="s">
        <v>1287</v>
      </c>
      <c r="O362" t="s">
        <v>1290</v>
      </c>
      <c r="P362" t="s">
        <v>1293</v>
      </c>
    </row>
    <row r="363" spans="1:16" x14ac:dyDescent="0.3">
      <c r="A363" t="s">
        <v>31</v>
      </c>
      <c r="B363" t="s">
        <v>129</v>
      </c>
      <c r="C363" t="s">
        <v>133</v>
      </c>
      <c r="D363" t="s">
        <v>149</v>
      </c>
      <c r="E363">
        <v>57.6</v>
      </c>
      <c r="F363" s="11">
        <v>45404</v>
      </c>
      <c r="G363">
        <v>31.640227257703181</v>
      </c>
      <c r="H363">
        <v>1822.4770900437029</v>
      </c>
      <c r="I363">
        <v>1184.610108528407</v>
      </c>
      <c r="J363">
        <v>637.86698151529595</v>
      </c>
      <c r="K363" t="s">
        <v>587</v>
      </c>
      <c r="L363" t="s">
        <v>1277</v>
      </c>
      <c r="M363" t="s">
        <v>1277</v>
      </c>
      <c r="N363" t="s">
        <v>1288</v>
      </c>
      <c r="O363" t="s">
        <v>1290</v>
      </c>
      <c r="P363" t="s">
        <v>1293</v>
      </c>
    </row>
    <row r="364" spans="1:16" x14ac:dyDescent="0.3">
      <c r="A364" t="s">
        <v>114</v>
      </c>
      <c r="B364" t="s">
        <v>131</v>
      </c>
      <c r="C364" t="s">
        <v>132</v>
      </c>
      <c r="D364" t="s">
        <v>232</v>
      </c>
      <c r="E364">
        <v>60</v>
      </c>
      <c r="F364" s="11">
        <v>45404</v>
      </c>
      <c r="G364">
        <v>18.811090616299321</v>
      </c>
      <c r="H364">
        <v>1128.665436977959</v>
      </c>
      <c r="I364">
        <v>733.63253403567364</v>
      </c>
      <c r="J364">
        <v>395.03290294228577</v>
      </c>
      <c r="K364" t="s">
        <v>588</v>
      </c>
      <c r="L364" t="s">
        <v>1275</v>
      </c>
      <c r="M364" t="s">
        <v>1285</v>
      </c>
      <c r="N364" t="s">
        <v>1287</v>
      </c>
      <c r="O364" t="s">
        <v>1290</v>
      </c>
      <c r="P364" t="s">
        <v>1293</v>
      </c>
    </row>
    <row r="365" spans="1:16" x14ac:dyDescent="0.3">
      <c r="A365" t="s">
        <v>81</v>
      </c>
      <c r="B365" t="s">
        <v>129</v>
      </c>
      <c r="C365" t="s">
        <v>133</v>
      </c>
      <c r="D365" t="s">
        <v>199</v>
      </c>
      <c r="E365">
        <v>53.9</v>
      </c>
      <c r="F365" s="11">
        <v>45405</v>
      </c>
      <c r="G365">
        <v>79.334422924892792</v>
      </c>
      <c r="H365">
        <v>4276.1253956517212</v>
      </c>
      <c r="I365">
        <v>2779.4815071736189</v>
      </c>
      <c r="J365">
        <v>1496.6438884781021</v>
      </c>
      <c r="K365" t="s">
        <v>545</v>
      </c>
      <c r="L365" t="s">
        <v>1274</v>
      </c>
      <c r="M365" t="s">
        <v>1284</v>
      </c>
      <c r="N365" t="s">
        <v>1287</v>
      </c>
      <c r="O365" t="s">
        <v>1291</v>
      </c>
      <c r="P365" t="s">
        <v>1293</v>
      </c>
    </row>
    <row r="366" spans="1:16" x14ac:dyDescent="0.3">
      <c r="A366" t="s">
        <v>31</v>
      </c>
      <c r="B366" t="s">
        <v>129</v>
      </c>
      <c r="C366" t="s">
        <v>133</v>
      </c>
      <c r="D366" t="s">
        <v>149</v>
      </c>
      <c r="E366">
        <v>57.6</v>
      </c>
      <c r="F366" s="11">
        <v>45405</v>
      </c>
      <c r="G366">
        <v>72.288105531455656</v>
      </c>
      <c r="H366">
        <v>4163.7948786118459</v>
      </c>
      <c r="I366">
        <v>2706.4666710976999</v>
      </c>
      <c r="J366">
        <v>1457.328207514146</v>
      </c>
      <c r="K366" t="s">
        <v>589</v>
      </c>
      <c r="L366" t="s">
        <v>1278</v>
      </c>
      <c r="M366" t="s">
        <v>1286</v>
      </c>
      <c r="N366" t="s">
        <v>1289</v>
      </c>
      <c r="O366" t="s">
        <v>1290</v>
      </c>
      <c r="P366" t="s">
        <v>1293</v>
      </c>
    </row>
    <row r="367" spans="1:16" x14ac:dyDescent="0.3">
      <c r="A367" t="s">
        <v>19</v>
      </c>
      <c r="B367" t="s">
        <v>129</v>
      </c>
      <c r="C367" t="s">
        <v>133</v>
      </c>
      <c r="D367" t="s">
        <v>137</v>
      </c>
      <c r="E367">
        <v>74.7</v>
      </c>
      <c r="F367" s="11">
        <v>45405</v>
      </c>
      <c r="G367">
        <v>27.048154633621241</v>
      </c>
      <c r="H367">
        <v>2020.4971511315071</v>
      </c>
      <c r="I367">
        <v>1313.323148235479</v>
      </c>
      <c r="J367">
        <v>707.17400289602733</v>
      </c>
      <c r="K367" t="s">
        <v>590</v>
      </c>
      <c r="L367" t="s">
        <v>1279</v>
      </c>
      <c r="M367" t="s">
        <v>1279</v>
      </c>
      <c r="N367" t="s">
        <v>1288</v>
      </c>
      <c r="O367" t="s">
        <v>1290</v>
      </c>
      <c r="P367" t="s">
        <v>1293</v>
      </c>
    </row>
    <row r="368" spans="1:16" x14ac:dyDescent="0.3">
      <c r="A368" t="s">
        <v>23</v>
      </c>
      <c r="B368" t="s">
        <v>131</v>
      </c>
      <c r="C368" t="s">
        <v>132</v>
      </c>
      <c r="D368" t="s">
        <v>141</v>
      </c>
      <c r="E368">
        <v>60</v>
      </c>
      <c r="F368" s="11">
        <v>45405</v>
      </c>
      <c r="G368">
        <v>31.880903358741861</v>
      </c>
      <c r="H368">
        <v>1912.8542015245109</v>
      </c>
      <c r="I368">
        <v>1243.3552309909319</v>
      </c>
      <c r="J368">
        <v>669.49897053357904</v>
      </c>
      <c r="K368" t="s">
        <v>591</v>
      </c>
      <c r="L368" t="s">
        <v>1276</v>
      </c>
      <c r="M368" t="s">
        <v>1276</v>
      </c>
      <c r="N368" t="s">
        <v>1288</v>
      </c>
      <c r="O368" t="s">
        <v>1290</v>
      </c>
      <c r="P368" t="s">
        <v>1293</v>
      </c>
    </row>
    <row r="369" spans="1:16" x14ac:dyDescent="0.3">
      <c r="A369" t="s">
        <v>124</v>
      </c>
      <c r="B369" t="s">
        <v>130</v>
      </c>
      <c r="C369" t="s">
        <v>132</v>
      </c>
      <c r="D369" t="s">
        <v>242</v>
      </c>
      <c r="E369">
        <v>60</v>
      </c>
      <c r="F369" s="11">
        <v>45405</v>
      </c>
      <c r="G369">
        <v>27.24343596672005</v>
      </c>
      <c r="H369">
        <v>1634.6061580032031</v>
      </c>
      <c r="I369">
        <v>1062.4940027020821</v>
      </c>
      <c r="J369">
        <v>572.11215530112099</v>
      </c>
      <c r="K369" t="s">
        <v>592</v>
      </c>
      <c r="L369" t="s">
        <v>1278</v>
      </c>
      <c r="M369" t="s">
        <v>1286</v>
      </c>
      <c r="N369" t="s">
        <v>1289</v>
      </c>
      <c r="O369" t="s">
        <v>1290</v>
      </c>
      <c r="P369" t="s">
        <v>1293</v>
      </c>
    </row>
    <row r="370" spans="1:16" x14ac:dyDescent="0.3">
      <c r="A370" t="s">
        <v>113</v>
      </c>
      <c r="B370" t="s">
        <v>130</v>
      </c>
      <c r="C370" t="s">
        <v>132</v>
      </c>
      <c r="D370" t="s">
        <v>231</v>
      </c>
      <c r="E370">
        <v>60</v>
      </c>
      <c r="F370" s="11">
        <v>45405</v>
      </c>
      <c r="G370">
        <v>9.7139589037531593</v>
      </c>
      <c r="H370">
        <v>582.83753422518953</v>
      </c>
      <c r="I370">
        <v>378.84439724637321</v>
      </c>
      <c r="J370">
        <v>203.9931369788163</v>
      </c>
      <c r="K370" t="s">
        <v>593</v>
      </c>
      <c r="L370" t="s">
        <v>1282</v>
      </c>
      <c r="M370" t="s">
        <v>1284</v>
      </c>
      <c r="N370" t="s">
        <v>1287</v>
      </c>
      <c r="O370" t="s">
        <v>1290</v>
      </c>
      <c r="P370" t="s">
        <v>1293</v>
      </c>
    </row>
    <row r="371" spans="1:16" x14ac:dyDescent="0.3">
      <c r="A371" t="s">
        <v>124</v>
      </c>
      <c r="B371" t="s">
        <v>130</v>
      </c>
      <c r="C371" t="s">
        <v>132</v>
      </c>
      <c r="D371" t="s">
        <v>242</v>
      </c>
      <c r="E371">
        <v>60</v>
      </c>
      <c r="F371" s="11">
        <v>45406</v>
      </c>
      <c r="G371">
        <v>79.243865491156953</v>
      </c>
      <c r="H371">
        <v>4754.6319294694167</v>
      </c>
      <c r="I371">
        <v>3090.510754155121</v>
      </c>
      <c r="J371">
        <v>1664.1211753142959</v>
      </c>
      <c r="K371" t="s">
        <v>594</v>
      </c>
      <c r="L371" t="s">
        <v>1275</v>
      </c>
      <c r="M371" t="s">
        <v>1285</v>
      </c>
      <c r="N371" t="s">
        <v>1287</v>
      </c>
      <c r="O371" t="s">
        <v>1291</v>
      </c>
      <c r="P371" t="s">
        <v>1293</v>
      </c>
    </row>
    <row r="372" spans="1:16" x14ac:dyDescent="0.3">
      <c r="A372" t="s">
        <v>117</v>
      </c>
      <c r="B372" t="s">
        <v>131</v>
      </c>
      <c r="C372" t="s">
        <v>132</v>
      </c>
      <c r="D372" t="s">
        <v>235</v>
      </c>
      <c r="E372">
        <v>60</v>
      </c>
      <c r="F372" s="11">
        <v>45406</v>
      </c>
      <c r="G372">
        <v>118.58165056121641</v>
      </c>
      <c r="H372">
        <v>7114.8990336729839</v>
      </c>
      <c r="I372">
        <v>4624.6843718874397</v>
      </c>
      <c r="J372">
        <v>2490.2146617855442</v>
      </c>
      <c r="K372" t="s">
        <v>595</v>
      </c>
      <c r="L372" t="s">
        <v>1282</v>
      </c>
      <c r="M372" t="s">
        <v>1284</v>
      </c>
      <c r="N372" t="s">
        <v>1287</v>
      </c>
      <c r="O372" t="s">
        <v>1290</v>
      </c>
      <c r="P372" t="s">
        <v>1293</v>
      </c>
    </row>
    <row r="373" spans="1:16" x14ac:dyDescent="0.3">
      <c r="A373" t="s">
        <v>75</v>
      </c>
      <c r="B373" t="s">
        <v>129</v>
      </c>
      <c r="C373" t="s">
        <v>133</v>
      </c>
      <c r="D373" t="s">
        <v>193</v>
      </c>
      <c r="E373">
        <v>53.9</v>
      </c>
      <c r="F373" s="11">
        <v>45406</v>
      </c>
      <c r="G373">
        <v>103.5133216552219</v>
      </c>
      <c r="H373">
        <v>5579.3680372164608</v>
      </c>
      <c r="I373">
        <v>3626.589224190699</v>
      </c>
      <c r="J373">
        <v>1952.7788130257611</v>
      </c>
      <c r="K373" t="s">
        <v>596</v>
      </c>
      <c r="L373" t="s">
        <v>1276</v>
      </c>
      <c r="M373" t="s">
        <v>1276</v>
      </c>
      <c r="N373" t="s">
        <v>1288</v>
      </c>
      <c r="O373" t="s">
        <v>1290</v>
      </c>
      <c r="P373" t="s">
        <v>1293</v>
      </c>
    </row>
    <row r="374" spans="1:16" x14ac:dyDescent="0.3">
      <c r="A374" t="s">
        <v>56</v>
      </c>
      <c r="B374" t="s">
        <v>130</v>
      </c>
      <c r="C374" t="s">
        <v>132</v>
      </c>
      <c r="D374" t="s">
        <v>174</v>
      </c>
      <c r="E374">
        <v>60</v>
      </c>
      <c r="F374" s="11">
        <v>45406</v>
      </c>
      <c r="G374">
        <v>24.712296727060998</v>
      </c>
      <c r="H374">
        <v>1482.7378036236601</v>
      </c>
      <c r="I374">
        <v>963.77957235537906</v>
      </c>
      <c r="J374">
        <v>518.958231268281</v>
      </c>
      <c r="K374" t="s">
        <v>597</v>
      </c>
      <c r="L374" t="s">
        <v>1280</v>
      </c>
      <c r="M374" t="s">
        <v>1284</v>
      </c>
      <c r="N374" t="s">
        <v>1287</v>
      </c>
      <c r="O374" t="s">
        <v>1290</v>
      </c>
      <c r="P374" t="s">
        <v>1293</v>
      </c>
    </row>
    <row r="375" spans="1:16" x14ac:dyDescent="0.3">
      <c r="A375" t="s">
        <v>123</v>
      </c>
      <c r="B375" t="s">
        <v>129</v>
      </c>
      <c r="C375" t="s">
        <v>133</v>
      </c>
      <c r="D375" t="s">
        <v>241</v>
      </c>
      <c r="E375">
        <v>74.7</v>
      </c>
      <c r="F375" s="11">
        <v>45406</v>
      </c>
      <c r="G375">
        <v>15.72551576267456</v>
      </c>
      <c r="H375">
        <v>1174.6960274717901</v>
      </c>
      <c r="I375">
        <v>763.5524178566634</v>
      </c>
      <c r="J375">
        <v>411.14360961512648</v>
      </c>
      <c r="K375" t="s">
        <v>598</v>
      </c>
      <c r="L375" t="s">
        <v>1274</v>
      </c>
      <c r="M375" t="s">
        <v>1284</v>
      </c>
      <c r="N375" t="s">
        <v>1287</v>
      </c>
      <c r="O375" t="s">
        <v>1290</v>
      </c>
      <c r="P375" t="s">
        <v>1293</v>
      </c>
    </row>
    <row r="376" spans="1:16" x14ac:dyDescent="0.3">
      <c r="A376" t="s">
        <v>43</v>
      </c>
      <c r="B376" t="s">
        <v>129</v>
      </c>
      <c r="C376" t="s">
        <v>133</v>
      </c>
      <c r="D376" t="s">
        <v>161</v>
      </c>
      <c r="E376">
        <v>74.7</v>
      </c>
      <c r="F376" s="11">
        <v>45407</v>
      </c>
      <c r="G376">
        <v>83.888693034835839</v>
      </c>
      <c r="H376">
        <v>6266.4853697022372</v>
      </c>
      <c r="I376">
        <v>4073.2154903064538</v>
      </c>
      <c r="J376">
        <v>2193.2698793957829</v>
      </c>
      <c r="K376" t="s">
        <v>374</v>
      </c>
      <c r="L376" t="s">
        <v>1275</v>
      </c>
      <c r="M376" t="s">
        <v>1285</v>
      </c>
      <c r="N376" t="s">
        <v>1287</v>
      </c>
      <c r="O376" t="s">
        <v>1291</v>
      </c>
      <c r="P376" t="s">
        <v>1293</v>
      </c>
    </row>
    <row r="377" spans="1:16" x14ac:dyDescent="0.3">
      <c r="A377" t="s">
        <v>124</v>
      </c>
      <c r="B377" t="s">
        <v>130</v>
      </c>
      <c r="C377" t="s">
        <v>132</v>
      </c>
      <c r="D377" t="s">
        <v>242</v>
      </c>
      <c r="E377">
        <v>60</v>
      </c>
      <c r="F377" s="11">
        <v>45407</v>
      </c>
      <c r="G377">
        <v>111.99390615201349</v>
      </c>
      <c r="H377">
        <v>6719.6343691208067</v>
      </c>
      <c r="I377">
        <v>4367.7623399285249</v>
      </c>
      <c r="J377">
        <v>2351.8720291922818</v>
      </c>
      <c r="K377" t="s">
        <v>507</v>
      </c>
      <c r="L377" t="s">
        <v>1275</v>
      </c>
      <c r="M377" t="s">
        <v>1285</v>
      </c>
      <c r="N377" t="s">
        <v>1287</v>
      </c>
      <c r="O377" t="s">
        <v>1291</v>
      </c>
      <c r="P377" t="s">
        <v>1293</v>
      </c>
    </row>
    <row r="378" spans="1:16" x14ac:dyDescent="0.3">
      <c r="A378" t="s">
        <v>82</v>
      </c>
      <c r="B378" t="s">
        <v>129</v>
      </c>
      <c r="C378" t="s">
        <v>133</v>
      </c>
      <c r="D378" t="s">
        <v>200</v>
      </c>
      <c r="E378">
        <v>44</v>
      </c>
      <c r="F378" s="11">
        <v>45407</v>
      </c>
      <c r="G378">
        <v>112.6707752083715</v>
      </c>
      <c r="H378">
        <v>4957.5141091683472</v>
      </c>
      <c r="I378">
        <v>3222.3841709594258</v>
      </c>
      <c r="J378">
        <v>1735.129938208921</v>
      </c>
      <c r="K378" t="s">
        <v>599</v>
      </c>
      <c r="L378" t="s">
        <v>1278</v>
      </c>
      <c r="M378" t="s">
        <v>1286</v>
      </c>
      <c r="N378" t="s">
        <v>1289</v>
      </c>
      <c r="O378" t="s">
        <v>1291</v>
      </c>
      <c r="P378" t="s">
        <v>1293</v>
      </c>
    </row>
    <row r="379" spans="1:16" x14ac:dyDescent="0.3">
      <c r="A379" t="s">
        <v>41</v>
      </c>
      <c r="B379" t="s">
        <v>128</v>
      </c>
      <c r="C379" t="s">
        <v>132</v>
      </c>
      <c r="D379" t="s">
        <v>159</v>
      </c>
      <c r="E379">
        <v>50</v>
      </c>
      <c r="F379" s="11">
        <v>45407</v>
      </c>
      <c r="G379">
        <v>14.60280711342077</v>
      </c>
      <c r="H379">
        <v>730.14035567103872</v>
      </c>
      <c r="I379">
        <v>474.59123118617521</v>
      </c>
      <c r="J379">
        <v>255.54912448486351</v>
      </c>
      <c r="K379" t="s">
        <v>600</v>
      </c>
      <c r="L379" t="s">
        <v>1277</v>
      </c>
      <c r="M379" t="s">
        <v>1277</v>
      </c>
      <c r="N379" t="s">
        <v>1288</v>
      </c>
      <c r="O379" t="s">
        <v>1290</v>
      </c>
      <c r="P379" t="s">
        <v>1293</v>
      </c>
    </row>
    <row r="380" spans="1:16" x14ac:dyDescent="0.3">
      <c r="A380" t="s">
        <v>79</v>
      </c>
      <c r="B380" t="s">
        <v>131</v>
      </c>
      <c r="C380" t="s">
        <v>132</v>
      </c>
      <c r="D380" t="s">
        <v>197</v>
      </c>
      <c r="E380">
        <v>50</v>
      </c>
      <c r="F380" s="11">
        <v>45407</v>
      </c>
      <c r="G380">
        <v>7.5136278537252643</v>
      </c>
      <c r="H380">
        <v>375.68139268626322</v>
      </c>
      <c r="I380">
        <v>244.19290524607109</v>
      </c>
      <c r="J380">
        <v>131.4884874401921</v>
      </c>
      <c r="K380" t="s">
        <v>601</v>
      </c>
      <c r="L380" t="s">
        <v>1275</v>
      </c>
      <c r="M380" t="s">
        <v>1285</v>
      </c>
      <c r="N380" t="s">
        <v>1287</v>
      </c>
      <c r="O380" t="s">
        <v>1290</v>
      </c>
      <c r="P380" t="s">
        <v>1293</v>
      </c>
    </row>
    <row r="381" spans="1:16" x14ac:dyDescent="0.3">
      <c r="A381" t="s">
        <v>30</v>
      </c>
      <c r="B381" t="s">
        <v>129</v>
      </c>
      <c r="C381" t="s">
        <v>133</v>
      </c>
      <c r="D381" t="s">
        <v>148</v>
      </c>
      <c r="E381">
        <v>47.49</v>
      </c>
      <c r="F381" s="11">
        <v>45407</v>
      </c>
      <c r="G381">
        <v>4.5859085543260196</v>
      </c>
      <c r="H381">
        <v>217.78479724494269</v>
      </c>
      <c r="I381">
        <v>141.56011820921279</v>
      </c>
      <c r="J381">
        <v>76.224679035729935</v>
      </c>
      <c r="K381" t="s">
        <v>602</v>
      </c>
      <c r="L381" t="s">
        <v>1275</v>
      </c>
      <c r="M381" t="s">
        <v>1285</v>
      </c>
      <c r="N381" t="s">
        <v>1287</v>
      </c>
      <c r="O381" t="s">
        <v>1290</v>
      </c>
      <c r="P381" t="s">
        <v>1293</v>
      </c>
    </row>
    <row r="382" spans="1:16" x14ac:dyDescent="0.3">
      <c r="A382" t="s">
        <v>104</v>
      </c>
      <c r="B382" t="s">
        <v>129</v>
      </c>
      <c r="C382" t="s">
        <v>133</v>
      </c>
      <c r="D382" t="s">
        <v>222</v>
      </c>
      <c r="E382">
        <v>74.7</v>
      </c>
      <c r="F382" s="11">
        <v>45408</v>
      </c>
      <c r="G382">
        <v>76.402265734070113</v>
      </c>
      <c r="H382">
        <v>5707.2492503350377</v>
      </c>
      <c r="I382">
        <v>3709.712012717775</v>
      </c>
      <c r="J382">
        <v>1997.5372376172629</v>
      </c>
      <c r="K382" t="s">
        <v>603</v>
      </c>
      <c r="L382" t="s">
        <v>1274</v>
      </c>
      <c r="M382" t="s">
        <v>1284</v>
      </c>
      <c r="N382" t="s">
        <v>1287</v>
      </c>
      <c r="O382" t="s">
        <v>1290</v>
      </c>
      <c r="P382" t="s">
        <v>1293</v>
      </c>
    </row>
    <row r="383" spans="1:16" x14ac:dyDescent="0.3">
      <c r="A383" t="s">
        <v>47</v>
      </c>
      <c r="B383" t="s">
        <v>130</v>
      </c>
      <c r="C383" t="s">
        <v>132</v>
      </c>
      <c r="D383" t="s">
        <v>165</v>
      </c>
      <c r="E383">
        <v>50</v>
      </c>
      <c r="F383" s="11">
        <v>45408</v>
      </c>
      <c r="G383">
        <v>91.362956453962937</v>
      </c>
      <c r="H383">
        <v>4568.1478226981471</v>
      </c>
      <c r="I383">
        <v>2969.2960847537961</v>
      </c>
      <c r="J383">
        <v>1598.851737944351</v>
      </c>
      <c r="K383" t="s">
        <v>604</v>
      </c>
      <c r="L383" t="s">
        <v>1276</v>
      </c>
      <c r="M383" t="s">
        <v>1276</v>
      </c>
      <c r="N383" t="s">
        <v>1288</v>
      </c>
      <c r="O383" t="s">
        <v>1290</v>
      </c>
      <c r="P383" t="s">
        <v>1293</v>
      </c>
    </row>
    <row r="384" spans="1:16" x14ac:dyDescent="0.3">
      <c r="A384" t="s">
        <v>118</v>
      </c>
      <c r="B384" t="s">
        <v>131</v>
      </c>
      <c r="C384" t="s">
        <v>132</v>
      </c>
      <c r="D384" t="s">
        <v>236</v>
      </c>
      <c r="E384">
        <v>60</v>
      </c>
      <c r="F384" s="11">
        <v>45408</v>
      </c>
      <c r="G384">
        <v>60.968697051245329</v>
      </c>
      <c r="H384">
        <v>3658.1218230747199</v>
      </c>
      <c r="I384">
        <v>2377.7791849985679</v>
      </c>
      <c r="J384">
        <v>1280.3426380761521</v>
      </c>
      <c r="K384" t="s">
        <v>605</v>
      </c>
      <c r="L384" t="s">
        <v>1278</v>
      </c>
      <c r="M384" t="s">
        <v>1286</v>
      </c>
      <c r="N384" t="s">
        <v>1289</v>
      </c>
      <c r="O384" t="s">
        <v>1290</v>
      </c>
      <c r="P384" t="s">
        <v>1293</v>
      </c>
    </row>
    <row r="385" spans="1:16" x14ac:dyDescent="0.3">
      <c r="A385" t="s">
        <v>82</v>
      </c>
      <c r="B385" t="s">
        <v>129</v>
      </c>
      <c r="C385" t="s">
        <v>133</v>
      </c>
      <c r="D385" t="s">
        <v>200</v>
      </c>
      <c r="E385">
        <v>44</v>
      </c>
      <c r="F385" s="11">
        <v>45408</v>
      </c>
      <c r="G385">
        <v>39.105361593833663</v>
      </c>
      <c r="H385">
        <v>1720.635910128681</v>
      </c>
      <c r="I385">
        <v>1118.4133415836429</v>
      </c>
      <c r="J385">
        <v>602.22256854503826</v>
      </c>
      <c r="K385" t="s">
        <v>303</v>
      </c>
      <c r="L385" t="s">
        <v>1279</v>
      </c>
      <c r="M385" t="s">
        <v>1279</v>
      </c>
      <c r="N385" t="s">
        <v>1288</v>
      </c>
      <c r="O385" t="s">
        <v>1290</v>
      </c>
      <c r="P385" t="s">
        <v>1293</v>
      </c>
    </row>
    <row r="386" spans="1:16" x14ac:dyDescent="0.3">
      <c r="A386" t="s">
        <v>126</v>
      </c>
      <c r="B386" t="s">
        <v>129</v>
      </c>
      <c r="C386" t="s">
        <v>133</v>
      </c>
      <c r="D386" t="s">
        <v>244</v>
      </c>
      <c r="E386">
        <v>74.7</v>
      </c>
      <c r="F386" s="11">
        <v>45409</v>
      </c>
      <c r="G386">
        <v>121.8384706586277</v>
      </c>
      <c r="H386">
        <v>9101.3337581994911</v>
      </c>
      <c r="I386">
        <v>5915.8669428296698</v>
      </c>
      <c r="J386">
        <v>3185.4668153698208</v>
      </c>
      <c r="K386" t="s">
        <v>606</v>
      </c>
      <c r="L386" t="s">
        <v>1283</v>
      </c>
      <c r="M386" t="s">
        <v>1283</v>
      </c>
      <c r="N386" t="s">
        <v>1288</v>
      </c>
      <c r="O386" t="s">
        <v>1291</v>
      </c>
      <c r="P386" t="s">
        <v>1293</v>
      </c>
    </row>
    <row r="387" spans="1:16" x14ac:dyDescent="0.3">
      <c r="A387" t="s">
        <v>82</v>
      </c>
      <c r="B387" t="s">
        <v>129</v>
      </c>
      <c r="C387" t="s">
        <v>133</v>
      </c>
      <c r="D387" t="s">
        <v>200</v>
      </c>
      <c r="E387">
        <v>44</v>
      </c>
      <c r="F387" s="11">
        <v>45409</v>
      </c>
      <c r="G387">
        <v>58.08518096866672</v>
      </c>
      <c r="H387">
        <v>2555.7479626213358</v>
      </c>
      <c r="I387">
        <v>1661.236175703868</v>
      </c>
      <c r="J387">
        <v>894.51178691746736</v>
      </c>
      <c r="K387" t="s">
        <v>607</v>
      </c>
      <c r="L387" t="s">
        <v>1277</v>
      </c>
      <c r="M387" t="s">
        <v>1277</v>
      </c>
      <c r="N387" t="s">
        <v>1288</v>
      </c>
      <c r="O387" t="s">
        <v>1290</v>
      </c>
      <c r="P387" t="s">
        <v>1293</v>
      </c>
    </row>
    <row r="388" spans="1:16" x14ac:dyDescent="0.3">
      <c r="A388" t="s">
        <v>99</v>
      </c>
      <c r="B388" t="s">
        <v>129</v>
      </c>
      <c r="C388" t="s">
        <v>133</v>
      </c>
      <c r="D388" t="s">
        <v>217</v>
      </c>
      <c r="E388">
        <v>74.7</v>
      </c>
      <c r="F388" s="11">
        <v>45410</v>
      </c>
      <c r="G388">
        <v>111.0102426703609</v>
      </c>
      <c r="H388">
        <v>8292.4651274759563</v>
      </c>
      <c r="I388">
        <v>5390.1023328593719</v>
      </c>
      <c r="J388">
        <v>2902.3627946165839</v>
      </c>
      <c r="K388" t="s">
        <v>308</v>
      </c>
      <c r="L388" t="s">
        <v>1283</v>
      </c>
      <c r="M388" t="s">
        <v>1283</v>
      </c>
      <c r="N388" t="s">
        <v>1288</v>
      </c>
      <c r="O388" t="s">
        <v>1291</v>
      </c>
      <c r="P388" t="s">
        <v>1293</v>
      </c>
    </row>
    <row r="389" spans="1:16" x14ac:dyDescent="0.3">
      <c r="A389" t="s">
        <v>96</v>
      </c>
      <c r="B389" t="s">
        <v>129</v>
      </c>
      <c r="C389" t="s">
        <v>133</v>
      </c>
      <c r="D389" t="s">
        <v>214</v>
      </c>
      <c r="E389">
        <v>74.7</v>
      </c>
      <c r="F389" s="11">
        <v>45411</v>
      </c>
      <c r="G389">
        <v>76.868855932925172</v>
      </c>
      <c r="H389">
        <v>5742.1035381895108</v>
      </c>
      <c r="I389">
        <v>3732.3672998231818</v>
      </c>
      <c r="J389">
        <v>2009.736238366329</v>
      </c>
      <c r="K389" t="s">
        <v>608</v>
      </c>
      <c r="L389" t="s">
        <v>1275</v>
      </c>
      <c r="M389" t="s">
        <v>1285</v>
      </c>
      <c r="N389" t="s">
        <v>1287</v>
      </c>
      <c r="O389" t="s">
        <v>1291</v>
      </c>
      <c r="P389" t="s">
        <v>1293</v>
      </c>
    </row>
    <row r="390" spans="1:16" x14ac:dyDescent="0.3">
      <c r="A390" t="s">
        <v>103</v>
      </c>
      <c r="B390" t="s">
        <v>130</v>
      </c>
      <c r="C390" t="s">
        <v>132</v>
      </c>
      <c r="D390" t="s">
        <v>221</v>
      </c>
      <c r="E390">
        <v>50</v>
      </c>
      <c r="F390" s="11">
        <v>45411</v>
      </c>
      <c r="G390">
        <v>18.993275655487469</v>
      </c>
      <c r="H390">
        <v>949.66378277437343</v>
      </c>
      <c r="I390">
        <v>617.28145880334273</v>
      </c>
      <c r="J390">
        <v>332.3823239710307</v>
      </c>
      <c r="K390" t="s">
        <v>609</v>
      </c>
      <c r="L390" t="s">
        <v>1277</v>
      </c>
      <c r="M390" t="s">
        <v>1277</v>
      </c>
      <c r="N390" t="s">
        <v>1288</v>
      </c>
      <c r="O390" t="s">
        <v>1290</v>
      </c>
      <c r="P390" t="s">
        <v>1293</v>
      </c>
    </row>
    <row r="391" spans="1:16" x14ac:dyDescent="0.3">
      <c r="A391" t="s">
        <v>82</v>
      </c>
      <c r="B391" t="s">
        <v>129</v>
      </c>
      <c r="C391" t="s">
        <v>133</v>
      </c>
      <c r="D391" t="s">
        <v>200</v>
      </c>
      <c r="E391">
        <v>44</v>
      </c>
      <c r="F391" s="11">
        <v>45411</v>
      </c>
      <c r="G391">
        <v>5.8093954632400999</v>
      </c>
      <c r="H391">
        <v>255.61340038256441</v>
      </c>
      <c r="I391">
        <v>166.1487102486669</v>
      </c>
      <c r="J391">
        <v>89.464690133897534</v>
      </c>
      <c r="K391" t="s">
        <v>610</v>
      </c>
      <c r="L391" t="s">
        <v>1275</v>
      </c>
      <c r="M391" t="s">
        <v>1285</v>
      </c>
      <c r="N391" t="s">
        <v>1287</v>
      </c>
      <c r="O391" t="s">
        <v>1290</v>
      </c>
      <c r="P391" t="s">
        <v>1293</v>
      </c>
    </row>
    <row r="392" spans="1:16" x14ac:dyDescent="0.3">
      <c r="A392" t="s">
        <v>105</v>
      </c>
      <c r="B392" t="s">
        <v>129</v>
      </c>
      <c r="C392" t="s">
        <v>133</v>
      </c>
      <c r="D392" t="s">
        <v>223</v>
      </c>
      <c r="E392">
        <v>80.8</v>
      </c>
      <c r="F392" s="11">
        <v>45412</v>
      </c>
      <c r="G392">
        <v>68.933211017012709</v>
      </c>
      <c r="H392">
        <v>5569.803450174627</v>
      </c>
      <c r="I392">
        <v>3620.3722426135082</v>
      </c>
      <c r="J392">
        <v>1949.431207561119</v>
      </c>
      <c r="K392" t="s">
        <v>611</v>
      </c>
      <c r="L392" t="s">
        <v>1275</v>
      </c>
      <c r="M392" t="s">
        <v>1285</v>
      </c>
      <c r="N392" t="s">
        <v>1287</v>
      </c>
      <c r="O392" t="s">
        <v>1290</v>
      </c>
      <c r="P392" t="s">
        <v>1293</v>
      </c>
    </row>
    <row r="393" spans="1:16" x14ac:dyDescent="0.3">
      <c r="A393" t="s">
        <v>42</v>
      </c>
      <c r="B393" t="s">
        <v>130</v>
      </c>
      <c r="C393" t="s">
        <v>132</v>
      </c>
      <c r="D393" t="s">
        <v>160</v>
      </c>
      <c r="E393">
        <v>60</v>
      </c>
      <c r="F393" s="11">
        <v>45412</v>
      </c>
      <c r="G393">
        <v>28.247224809036769</v>
      </c>
      <c r="H393">
        <v>1694.8334885422059</v>
      </c>
      <c r="I393">
        <v>1101.641767552434</v>
      </c>
      <c r="J393">
        <v>593.19172098977219</v>
      </c>
      <c r="K393" t="s">
        <v>612</v>
      </c>
      <c r="L393" t="s">
        <v>1283</v>
      </c>
      <c r="M393" t="s">
        <v>1283</v>
      </c>
      <c r="N393" t="s">
        <v>1288</v>
      </c>
      <c r="O393" t="s">
        <v>1290</v>
      </c>
      <c r="P393" t="s">
        <v>1293</v>
      </c>
    </row>
    <row r="394" spans="1:16" x14ac:dyDescent="0.3">
      <c r="A394" t="s">
        <v>82</v>
      </c>
      <c r="B394" t="s">
        <v>129</v>
      </c>
      <c r="C394" t="s">
        <v>133</v>
      </c>
      <c r="D394" t="s">
        <v>200</v>
      </c>
      <c r="E394">
        <v>44</v>
      </c>
      <c r="F394" s="11">
        <v>45412</v>
      </c>
      <c r="G394">
        <v>33.17280590143627</v>
      </c>
      <c r="H394">
        <v>1459.603459663196</v>
      </c>
      <c r="I394">
        <v>948.74224878107736</v>
      </c>
      <c r="J394">
        <v>510.8612108821186</v>
      </c>
      <c r="K394" t="s">
        <v>613</v>
      </c>
      <c r="L394" t="s">
        <v>1279</v>
      </c>
      <c r="M394" t="s">
        <v>1279</v>
      </c>
      <c r="N394" t="s">
        <v>1288</v>
      </c>
      <c r="O394" t="s">
        <v>1290</v>
      </c>
      <c r="P394" t="s">
        <v>1293</v>
      </c>
    </row>
    <row r="395" spans="1:16" x14ac:dyDescent="0.3">
      <c r="A395" t="s">
        <v>25</v>
      </c>
      <c r="B395" t="s">
        <v>130</v>
      </c>
      <c r="C395" t="s">
        <v>132</v>
      </c>
      <c r="D395" t="s">
        <v>143</v>
      </c>
      <c r="E395">
        <v>60</v>
      </c>
      <c r="F395" s="11">
        <v>45413</v>
      </c>
      <c r="G395">
        <v>113.06458537105129</v>
      </c>
      <c r="H395">
        <v>6783.875122263079</v>
      </c>
      <c r="I395">
        <v>4409.5188294710006</v>
      </c>
      <c r="J395">
        <v>2374.356292792078</v>
      </c>
      <c r="K395" t="s">
        <v>594</v>
      </c>
      <c r="L395" t="s">
        <v>1282</v>
      </c>
      <c r="M395" t="s">
        <v>1284</v>
      </c>
      <c r="N395" t="s">
        <v>1287</v>
      </c>
      <c r="O395" t="s">
        <v>1291</v>
      </c>
      <c r="P395" t="s">
        <v>1293</v>
      </c>
    </row>
    <row r="396" spans="1:16" x14ac:dyDescent="0.3">
      <c r="A396" t="s">
        <v>62</v>
      </c>
      <c r="B396" t="s">
        <v>128</v>
      </c>
      <c r="C396" t="s">
        <v>132</v>
      </c>
      <c r="D396" t="s">
        <v>180</v>
      </c>
      <c r="E396">
        <v>60</v>
      </c>
      <c r="F396" s="11">
        <v>45413</v>
      </c>
      <c r="G396">
        <v>110.50904471452689</v>
      </c>
      <c r="H396">
        <v>6630.5426828716136</v>
      </c>
      <c r="I396">
        <v>4309.8527438665487</v>
      </c>
      <c r="J396">
        <v>2320.6899390050648</v>
      </c>
      <c r="K396" t="s">
        <v>614</v>
      </c>
      <c r="L396" t="s">
        <v>1282</v>
      </c>
      <c r="M396" t="s">
        <v>1284</v>
      </c>
      <c r="N396" t="s">
        <v>1287</v>
      </c>
      <c r="O396" t="s">
        <v>1291</v>
      </c>
      <c r="P396" t="s">
        <v>1293</v>
      </c>
    </row>
    <row r="397" spans="1:16" x14ac:dyDescent="0.3">
      <c r="A397" t="s">
        <v>82</v>
      </c>
      <c r="B397" t="s">
        <v>129</v>
      </c>
      <c r="C397" t="s">
        <v>133</v>
      </c>
      <c r="D397" t="s">
        <v>200</v>
      </c>
      <c r="E397">
        <v>53.9</v>
      </c>
      <c r="F397" s="11">
        <v>45413</v>
      </c>
      <c r="G397">
        <v>76.463994427072137</v>
      </c>
      <c r="H397">
        <v>4121.4092996191875</v>
      </c>
      <c r="I397">
        <v>2678.9160447524732</v>
      </c>
      <c r="J397">
        <v>1442.4932548667159</v>
      </c>
      <c r="K397" t="s">
        <v>615</v>
      </c>
      <c r="L397" t="s">
        <v>1282</v>
      </c>
      <c r="M397" t="s">
        <v>1284</v>
      </c>
      <c r="N397" t="s">
        <v>1287</v>
      </c>
      <c r="O397" t="s">
        <v>1290</v>
      </c>
      <c r="P397" t="s">
        <v>1293</v>
      </c>
    </row>
    <row r="398" spans="1:16" x14ac:dyDescent="0.3">
      <c r="A398" t="s">
        <v>19</v>
      </c>
      <c r="B398" t="s">
        <v>129</v>
      </c>
      <c r="C398" t="s">
        <v>133</v>
      </c>
      <c r="D398" t="s">
        <v>137</v>
      </c>
      <c r="E398">
        <v>74.7</v>
      </c>
      <c r="F398" s="11">
        <v>45413</v>
      </c>
      <c r="G398">
        <v>51.79466191518619</v>
      </c>
      <c r="H398">
        <v>3869.061245064408</v>
      </c>
      <c r="I398">
        <v>2514.8898092918662</v>
      </c>
      <c r="J398">
        <v>1354.171435772543</v>
      </c>
      <c r="K398" t="s">
        <v>616</v>
      </c>
      <c r="L398" t="s">
        <v>1278</v>
      </c>
      <c r="M398" t="s">
        <v>1286</v>
      </c>
      <c r="N398" t="s">
        <v>1289</v>
      </c>
      <c r="O398" t="s">
        <v>1290</v>
      </c>
      <c r="P398" t="s">
        <v>1293</v>
      </c>
    </row>
    <row r="399" spans="1:16" x14ac:dyDescent="0.3">
      <c r="A399" t="s">
        <v>123</v>
      </c>
      <c r="B399" t="s">
        <v>129</v>
      </c>
      <c r="C399" t="s">
        <v>133</v>
      </c>
      <c r="D399" t="s">
        <v>241</v>
      </c>
      <c r="E399">
        <v>74.7</v>
      </c>
      <c r="F399" s="11">
        <v>45414</v>
      </c>
      <c r="G399">
        <v>56.74099904968655</v>
      </c>
      <c r="H399">
        <v>4238.5526290115859</v>
      </c>
      <c r="I399">
        <v>2755.0592088575308</v>
      </c>
      <c r="J399">
        <v>1483.493420154055</v>
      </c>
      <c r="K399" t="s">
        <v>536</v>
      </c>
      <c r="L399" t="s">
        <v>1274</v>
      </c>
      <c r="M399" t="s">
        <v>1284</v>
      </c>
      <c r="N399" t="s">
        <v>1287</v>
      </c>
      <c r="O399" t="s">
        <v>1291</v>
      </c>
      <c r="P399" t="s">
        <v>1293</v>
      </c>
    </row>
    <row r="400" spans="1:16" x14ac:dyDescent="0.3">
      <c r="A400" t="s">
        <v>125</v>
      </c>
      <c r="B400" t="s">
        <v>130</v>
      </c>
      <c r="C400" t="s">
        <v>132</v>
      </c>
      <c r="D400" t="s">
        <v>243</v>
      </c>
      <c r="E400">
        <v>60</v>
      </c>
      <c r="F400" s="11">
        <v>45414</v>
      </c>
      <c r="G400">
        <v>83.877262522553252</v>
      </c>
      <c r="H400">
        <v>5032.6357513531948</v>
      </c>
      <c r="I400">
        <v>3271.213238379577</v>
      </c>
      <c r="J400">
        <v>1761.422512973618</v>
      </c>
      <c r="K400" t="s">
        <v>617</v>
      </c>
      <c r="L400" t="s">
        <v>1274</v>
      </c>
      <c r="M400" t="s">
        <v>1284</v>
      </c>
      <c r="N400" t="s">
        <v>1287</v>
      </c>
      <c r="O400" t="s">
        <v>1291</v>
      </c>
      <c r="P400" t="s">
        <v>1293</v>
      </c>
    </row>
    <row r="401" spans="1:16" x14ac:dyDescent="0.3">
      <c r="A401" t="s">
        <v>30</v>
      </c>
      <c r="B401" t="s">
        <v>129</v>
      </c>
      <c r="C401" t="s">
        <v>133</v>
      </c>
      <c r="D401" t="s">
        <v>148</v>
      </c>
      <c r="E401">
        <v>53.9</v>
      </c>
      <c r="F401" s="11">
        <v>45414</v>
      </c>
      <c r="G401">
        <v>68.198984669909123</v>
      </c>
      <c r="H401">
        <v>3675.925273708101</v>
      </c>
      <c r="I401">
        <v>2389.351427910266</v>
      </c>
      <c r="J401">
        <v>1286.573845797835</v>
      </c>
      <c r="K401" t="s">
        <v>618</v>
      </c>
      <c r="L401" t="s">
        <v>1281</v>
      </c>
      <c r="M401" t="s">
        <v>1284</v>
      </c>
      <c r="N401" t="s">
        <v>1287</v>
      </c>
      <c r="O401" t="s">
        <v>1290</v>
      </c>
      <c r="P401" t="s">
        <v>1293</v>
      </c>
    </row>
    <row r="402" spans="1:16" x14ac:dyDescent="0.3">
      <c r="A402" t="s">
        <v>96</v>
      </c>
      <c r="B402" t="s">
        <v>129</v>
      </c>
      <c r="C402" t="s">
        <v>133</v>
      </c>
      <c r="D402" t="s">
        <v>214</v>
      </c>
      <c r="E402">
        <v>74.7</v>
      </c>
      <c r="F402" s="11">
        <v>45415</v>
      </c>
      <c r="G402">
        <v>103.4425763655351</v>
      </c>
      <c r="H402">
        <v>7727.1604545054734</v>
      </c>
      <c r="I402">
        <v>5022.6542954285578</v>
      </c>
      <c r="J402">
        <v>2704.506159076916</v>
      </c>
      <c r="K402" t="s">
        <v>581</v>
      </c>
      <c r="L402" t="s">
        <v>1283</v>
      </c>
      <c r="M402" t="s">
        <v>1283</v>
      </c>
      <c r="N402" t="s">
        <v>1288</v>
      </c>
      <c r="O402" t="s">
        <v>1291</v>
      </c>
      <c r="P402" t="s">
        <v>1293</v>
      </c>
    </row>
    <row r="403" spans="1:16" x14ac:dyDescent="0.3">
      <c r="A403" t="s">
        <v>46</v>
      </c>
      <c r="B403" t="s">
        <v>130</v>
      </c>
      <c r="C403" t="s">
        <v>132</v>
      </c>
      <c r="D403" t="s">
        <v>164</v>
      </c>
      <c r="E403">
        <v>60</v>
      </c>
      <c r="F403" s="11">
        <v>45415</v>
      </c>
      <c r="G403">
        <v>106.8342690200612</v>
      </c>
      <c r="H403">
        <v>6410.0561412036714</v>
      </c>
      <c r="I403">
        <v>4166.5364917823863</v>
      </c>
      <c r="J403">
        <v>2243.5196494212851</v>
      </c>
      <c r="K403" t="s">
        <v>619</v>
      </c>
      <c r="L403" t="s">
        <v>1275</v>
      </c>
      <c r="M403" t="s">
        <v>1285</v>
      </c>
      <c r="N403" t="s">
        <v>1287</v>
      </c>
      <c r="O403" t="s">
        <v>1291</v>
      </c>
      <c r="P403" t="s">
        <v>1293</v>
      </c>
    </row>
    <row r="404" spans="1:16" x14ac:dyDescent="0.3">
      <c r="A404" t="s">
        <v>108</v>
      </c>
      <c r="B404" t="s">
        <v>129</v>
      </c>
      <c r="C404" t="s">
        <v>133</v>
      </c>
      <c r="D404" t="s">
        <v>226</v>
      </c>
      <c r="E404">
        <v>53.9</v>
      </c>
      <c r="F404" s="11">
        <v>45415</v>
      </c>
      <c r="G404">
        <v>40.128632157968831</v>
      </c>
      <c r="H404">
        <v>2162.9332733145202</v>
      </c>
      <c r="I404">
        <v>1405.9066276544379</v>
      </c>
      <c r="J404">
        <v>757.02664566008184</v>
      </c>
      <c r="K404" t="s">
        <v>620</v>
      </c>
      <c r="L404" t="s">
        <v>1281</v>
      </c>
      <c r="M404" t="s">
        <v>1284</v>
      </c>
      <c r="N404" t="s">
        <v>1287</v>
      </c>
      <c r="O404" t="s">
        <v>1290</v>
      </c>
      <c r="P404" t="s">
        <v>1293</v>
      </c>
    </row>
    <row r="405" spans="1:16" x14ac:dyDescent="0.3">
      <c r="A405" t="s">
        <v>105</v>
      </c>
      <c r="B405" t="s">
        <v>129</v>
      </c>
      <c r="C405" t="s">
        <v>133</v>
      </c>
      <c r="D405" t="s">
        <v>223</v>
      </c>
      <c r="E405">
        <v>80.8</v>
      </c>
      <c r="F405" s="11">
        <v>45416</v>
      </c>
      <c r="G405">
        <v>8</v>
      </c>
      <c r="H405">
        <v>646.4</v>
      </c>
      <c r="I405">
        <v>420.16</v>
      </c>
      <c r="J405">
        <v>226.24</v>
      </c>
      <c r="K405" t="s">
        <v>621</v>
      </c>
      <c r="L405" t="s">
        <v>1279</v>
      </c>
      <c r="M405" t="s">
        <v>1279</v>
      </c>
      <c r="N405" t="s">
        <v>1288</v>
      </c>
      <c r="O405" t="s">
        <v>1290</v>
      </c>
      <c r="P405" t="s">
        <v>1293</v>
      </c>
    </row>
    <row r="406" spans="1:16" x14ac:dyDescent="0.3">
      <c r="A406" t="s">
        <v>113</v>
      </c>
      <c r="B406" t="s">
        <v>130</v>
      </c>
      <c r="C406" t="s">
        <v>132</v>
      </c>
      <c r="D406" t="s">
        <v>231</v>
      </c>
      <c r="E406">
        <v>60</v>
      </c>
      <c r="F406" s="11">
        <v>45418</v>
      </c>
      <c r="G406">
        <v>116.1927321123773</v>
      </c>
      <c r="H406">
        <v>6971.5639267426359</v>
      </c>
      <c r="I406">
        <v>4531.5165523827136</v>
      </c>
      <c r="J406">
        <v>2440.0473743599218</v>
      </c>
      <c r="K406" t="s">
        <v>622</v>
      </c>
      <c r="L406" t="s">
        <v>1282</v>
      </c>
      <c r="M406" t="s">
        <v>1284</v>
      </c>
      <c r="N406" t="s">
        <v>1287</v>
      </c>
      <c r="O406" t="s">
        <v>1290</v>
      </c>
      <c r="P406" t="s">
        <v>1293</v>
      </c>
    </row>
    <row r="407" spans="1:16" x14ac:dyDescent="0.3">
      <c r="A407" t="s">
        <v>86</v>
      </c>
      <c r="B407" t="s">
        <v>129</v>
      </c>
      <c r="C407" t="s">
        <v>133</v>
      </c>
      <c r="D407" t="s">
        <v>204</v>
      </c>
      <c r="E407">
        <v>80.8</v>
      </c>
      <c r="F407" s="11">
        <v>45418</v>
      </c>
      <c r="G407">
        <v>44.269428247896101</v>
      </c>
      <c r="H407">
        <v>3576.9698024300051</v>
      </c>
      <c r="I407">
        <v>2325.030371579503</v>
      </c>
      <c r="J407">
        <v>1251.939430850502</v>
      </c>
      <c r="K407" t="s">
        <v>623</v>
      </c>
      <c r="L407" t="s">
        <v>1274</v>
      </c>
      <c r="M407" t="s">
        <v>1284</v>
      </c>
      <c r="N407" t="s">
        <v>1287</v>
      </c>
      <c r="O407" t="s">
        <v>1290</v>
      </c>
      <c r="P407" t="s">
        <v>1293</v>
      </c>
    </row>
    <row r="408" spans="1:16" x14ac:dyDescent="0.3">
      <c r="A408" t="s">
        <v>89</v>
      </c>
      <c r="B408" t="s">
        <v>128</v>
      </c>
      <c r="C408" t="s">
        <v>132</v>
      </c>
      <c r="D408" t="s">
        <v>207</v>
      </c>
      <c r="E408">
        <v>60</v>
      </c>
      <c r="F408" s="11">
        <v>45418</v>
      </c>
      <c r="G408">
        <v>46.197444120282178</v>
      </c>
      <c r="H408">
        <v>2771.8466472169312</v>
      </c>
      <c r="I408">
        <v>1801.7003206910049</v>
      </c>
      <c r="J408">
        <v>970.14632652592559</v>
      </c>
      <c r="K408" t="s">
        <v>624</v>
      </c>
      <c r="L408" t="s">
        <v>1274</v>
      </c>
      <c r="M408" t="s">
        <v>1284</v>
      </c>
      <c r="N408" t="s">
        <v>1287</v>
      </c>
      <c r="O408" t="s">
        <v>1290</v>
      </c>
      <c r="P408" t="s">
        <v>1293</v>
      </c>
    </row>
    <row r="409" spans="1:16" x14ac:dyDescent="0.3">
      <c r="A409" t="s">
        <v>20</v>
      </c>
      <c r="B409" t="s">
        <v>129</v>
      </c>
      <c r="C409" t="s">
        <v>133</v>
      </c>
      <c r="D409" t="s">
        <v>138</v>
      </c>
      <c r="E409">
        <v>63.9</v>
      </c>
      <c r="F409" s="11">
        <v>45418</v>
      </c>
      <c r="G409">
        <v>36.771647835597221</v>
      </c>
      <c r="H409">
        <v>2349.7082966946618</v>
      </c>
      <c r="I409">
        <v>1527.3103928515311</v>
      </c>
      <c r="J409">
        <v>822.39790384313164</v>
      </c>
      <c r="K409" t="s">
        <v>625</v>
      </c>
      <c r="L409" t="s">
        <v>1282</v>
      </c>
      <c r="M409" t="s">
        <v>1284</v>
      </c>
      <c r="N409" t="s">
        <v>1287</v>
      </c>
      <c r="O409" t="s">
        <v>1290</v>
      </c>
      <c r="P409" t="s">
        <v>1293</v>
      </c>
    </row>
    <row r="410" spans="1:16" x14ac:dyDescent="0.3">
      <c r="A410" t="s">
        <v>95</v>
      </c>
      <c r="B410" t="s">
        <v>129</v>
      </c>
      <c r="C410" t="s">
        <v>133</v>
      </c>
      <c r="D410" t="s">
        <v>213</v>
      </c>
      <c r="E410">
        <v>80.8</v>
      </c>
      <c r="F410" s="11">
        <v>45419</v>
      </c>
      <c r="G410">
        <v>102.1981132383934</v>
      </c>
      <c r="H410">
        <v>8257.607549662187</v>
      </c>
      <c r="I410">
        <v>5367.4449072804218</v>
      </c>
      <c r="J410">
        <v>2890.1626423817652</v>
      </c>
      <c r="K410" t="s">
        <v>626</v>
      </c>
      <c r="L410" t="s">
        <v>1276</v>
      </c>
      <c r="M410" t="s">
        <v>1276</v>
      </c>
      <c r="N410" t="s">
        <v>1288</v>
      </c>
      <c r="O410" t="s">
        <v>1291</v>
      </c>
      <c r="P410" t="s">
        <v>1293</v>
      </c>
    </row>
    <row r="411" spans="1:16" x14ac:dyDescent="0.3">
      <c r="A411" t="s">
        <v>56</v>
      </c>
      <c r="B411" t="s">
        <v>130</v>
      </c>
      <c r="C411" t="s">
        <v>132</v>
      </c>
      <c r="D411" t="s">
        <v>174</v>
      </c>
      <c r="E411">
        <v>60</v>
      </c>
      <c r="F411" s="11">
        <v>45419</v>
      </c>
      <c r="G411">
        <v>119.85983190855769</v>
      </c>
      <c r="H411">
        <v>7191.589914513459</v>
      </c>
      <c r="I411">
        <v>4674.5334444337486</v>
      </c>
      <c r="J411">
        <v>2517.0564700797099</v>
      </c>
      <c r="K411" t="s">
        <v>626</v>
      </c>
      <c r="L411" t="s">
        <v>1277</v>
      </c>
      <c r="M411" t="s">
        <v>1277</v>
      </c>
      <c r="N411" t="s">
        <v>1288</v>
      </c>
      <c r="O411" t="s">
        <v>1291</v>
      </c>
      <c r="P411" t="s">
        <v>1293</v>
      </c>
    </row>
    <row r="412" spans="1:16" x14ac:dyDescent="0.3">
      <c r="A412" t="s">
        <v>98</v>
      </c>
      <c r="B412" t="s">
        <v>128</v>
      </c>
      <c r="C412" t="s">
        <v>132</v>
      </c>
      <c r="D412" t="s">
        <v>216</v>
      </c>
      <c r="E412">
        <v>71</v>
      </c>
      <c r="F412" s="11">
        <v>45419</v>
      </c>
      <c r="G412">
        <v>44.630134553586451</v>
      </c>
      <c r="H412">
        <v>3168.7395533046379</v>
      </c>
      <c r="I412">
        <v>2059.6807096480152</v>
      </c>
      <c r="J412">
        <v>1109.0588436566229</v>
      </c>
      <c r="K412" t="s">
        <v>627</v>
      </c>
      <c r="L412" t="s">
        <v>1275</v>
      </c>
      <c r="M412" t="s">
        <v>1285</v>
      </c>
      <c r="N412" t="s">
        <v>1287</v>
      </c>
      <c r="O412" t="s">
        <v>1290</v>
      </c>
      <c r="P412" t="s">
        <v>1293</v>
      </c>
    </row>
    <row r="413" spans="1:16" x14ac:dyDescent="0.3">
      <c r="A413" t="s">
        <v>72</v>
      </c>
      <c r="B413" t="s">
        <v>129</v>
      </c>
      <c r="C413" t="s">
        <v>133</v>
      </c>
      <c r="D413" t="s">
        <v>190</v>
      </c>
      <c r="E413">
        <v>63.9</v>
      </c>
      <c r="F413" s="11">
        <v>45419</v>
      </c>
      <c r="G413">
        <v>10.557072091366949</v>
      </c>
      <c r="H413">
        <v>674.59690663834795</v>
      </c>
      <c r="I413">
        <v>438.48798931492621</v>
      </c>
      <c r="J413">
        <v>236.10891732342179</v>
      </c>
      <c r="K413" t="s">
        <v>628</v>
      </c>
      <c r="L413" t="s">
        <v>1276</v>
      </c>
      <c r="M413" t="s">
        <v>1276</v>
      </c>
      <c r="N413" t="s">
        <v>1288</v>
      </c>
      <c r="O413" t="s">
        <v>1290</v>
      </c>
      <c r="P413" t="s">
        <v>1293</v>
      </c>
    </row>
    <row r="414" spans="1:16" x14ac:dyDescent="0.3">
      <c r="A414" t="s">
        <v>76</v>
      </c>
      <c r="B414" t="s">
        <v>129</v>
      </c>
      <c r="C414" t="s">
        <v>133</v>
      </c>
      <c r="D414" t="s">
        <v>194</v>
      </c>
      <c r="E414">
        <v>63.9</v>
      </c>
      <c r="F414" s="11">
        <v>45420</v>
      </c>
      <c r="G414">
        <v>105.0846735809706</v>
      </c>
      <c r="H414">
        <v>6714.9106418240208</v>
      </c>
      <c r="I414">
        <v>4364.6919171856134</v>
      </c>
      <c r="J414">
        <v>2350.2187246384069</v>
      </c>
      <c r="K414" t="s">
        <v>547</v>
      </c>
      <c r="L414" t="s">
        <v>1274</v>
      </c>
      <c r="M414" t="s">
        <v>1284</v>
      </c>
      <c r="N414" t="s">
        <v>1287</v>
      </c>
      <c r="O414" t="s">
        <v>1291</v>
      </c>
      <c r="P414" t="s">
        <v>1293</v>
      </c>
    </row>
    <row r="415" spans="1:16" x14ac:dyDescent="0.3">
      <c r="A415" t="s">
        <v>39</v>
      </c>
      <c r="B415" t="s">
        <v>128</v>
      </c>
      <c r="C415" t="s">
        <v>132</v>
      </c>
      <c r="D415" t="s">
        <v>157</v>
      </c>
      <c r="E415">
        <v>71</v>
      </c>
      <c r="F415" s="11">
        <v>45420</v>
      </c>
      <c r="G415">
        <v>90.1121229816073</v>
      </c>
      <c r="H415">
        <v>6397.9607316941183</v>
      </c>
      <c r="I415">
        <v>4158.6744756011767</v>
      </c>
      <c r="J415">
        <v>2239.286256092942</v>
      </c>
      <c r="K415" t="s">
        <v>544</v>
      </c>
      <c r="L415" t="s">
        <v>1280</v>
      </c>
      <c r="M415" t="s">
        <v>1284</v>
      </c>
      <c r="N415" t="s">
        <v>1287</v>
      </c>
      <c r="O415" t="s">
        <v>1291</v>
      </c>
      <c r="P415" t="s">
        <v>1293</v>
      </c>
    </row>
    <row r="416" spans="1:16" x14ac:dyDescent="0.3">
      <c r="A416" t="s">
        <v>35</v>
      </c>
      <c r="B416" t="s">
        <v>129</v>
      </c>
      <c r="C416" t="s">
        <v>133</v>
      </c>
      <c r="D416" t="s">
        <v>153</v>
      </c>
      <c r="E416">
        <v>80.8</v>
      </c>
      <c r="F416" s="11">
        <v>45420</v>
      </c>
      <c r="G416">
        <v>80.338932217341508</v>
      </c>
      <c r="H416">
        <v>6491.3857231611937</v>
      </c>
      <c r="I416">
        <v>4219.4007200547758</v>
      </c>
      <c r="J416">
        <v>2271.9850031064179</v>
      </c>
      <c r="K416" t="s">
        <v>614</v>
      </c>
      <c r="L416" t="s">
        <v>1276</v>
      </c>
      <c r="M416" t="s">
        <v>1276</v>
      </c>
      <c r="N416" t="s">
        <v>1288</v>
      </c>
      <c r="O416" t="s">
        <v>1291</v>
      </c>
      <c r="P416" t="s">
        <v>1293</v>
      </c>
    </row>
    <row r="417" spans="1:16" x14ac:dyDescent="0.3">
      <c r="A417" t="s">
        <v>100</v>
      </c>
      <c r="B417" t="s">
        <v>130</v>
      </c>
      <c r="C417" t="s">
        <v>132</v>
      </c>
      <c r="D417" t="s">
        <v>218</v>
      </c>
      <c r="E417">
        <v>50</v>
      </c>
      <c r="F417" s="11">
        <v>45420</v>
      </c>
      <c r="G417">
        <v>92.824097904049623</v>
      </c>
      <c r="H417">
        <v>4641.2048952024816</v>
      </c>
      <c r="I417">
        <v>3016.783181881613</v>
      </c>
      <c r="J417">
        <v>1624.421713320869</v>
      </c>
      <c r="K417" t="s">
        <v>629</v>
      </c>
      <c r="L417" t="s">
        <v>1281</v>
      </c>
      <c r="M417" t="s">
        <v>1284</v>
      </c>
      <c r="N417" t="s">
        <v>1287</v>
      </c>
      <c r="O417" t="s">
        <v>1290</v>
      </c>
      <c r="P417" t="s">
        <v>1293</v>
      </c>
    </row>
    <row r="418" spans="1:16" x14ac:dyDescent="0.3">
      <c r="A418" t="s">
        <v>60</v>
      </c>
      <c r="B418" t="s">
        <v>128</v>
      </c>
      <c r="C418" t="s">
        <v>132</v>
      </c>
      <c r="D418" t="s">
        <v>178</v>
      </c>
      <c r="E418">
        <v>59.75</v>
      </c>
      <c r="F418" s="11">
        <v>45420</v>
      </c>
      <c r="G418">
        <v>70.042123644915847</v>
      </c>
      <c r="H418">
        <v>4185.0168877837223</v>
      </c>
      <c r="I418">
        <v>2720.260977059419</v>
      </c>
      <c r="J418">
        <v>1464.755910724303</v>
      </c>
      <c r="K418" t="s">
        <v>630</v>
      </c>
      <c r="L418" t="s">
        <v>1278</v>
      </c>
      <c r="M418" t="s">
        <v>1286</v>
      </c>
      <c r="N418" t="s">
        <v>1289</v>
      </c>
      <c r="O418" t="s">
        <v>1290</v>
      </c>
      <c r="P418" t="s">
        <v>1293</v>
      </c>
    </row>
    <row r="419" spans="1:16" x14ac:dyDescent="0.3">
      <c r="A419" t="s">
        <v>122</v>
      </c>
      <c r="B419" t="s">
        <v>130</v>
      </c>
      <c r="C419" t="s">
        <v>132</v>
      </c>
      <c r="D419" t="s">
        <v>240</v>
      </c>
      <c r="E419">
        <v>48.9</v>
      </c>
      <c r="F419" s="11">
        <v>45420</v>
      </c>
      <c r="G419">
        <v>36.869835368806598</v>
      </c>
      <c r="H419">
        <v>1802.934949534643</v>
      </c>
      <c r="I419">
        <v>1171.907717197518</v>
      </c>
      <c r="J419">
        <v>631.02723233712504</v>
      </c>
      <c r="K419" t="s">
        <v>631</v>
      </c>
      <c r="L419" t="s">
        <v>1275</v>
      </c>
      <c r="M419" t="s">
        <v>1285</v>
      </c>
      <c r="N419" t="s">
        <v>1287</v>
      </c>
      <c r="O419" t="s">
        <v>1290</v>
      </c>
      <c r="P419" t="s">
        <v>1293</v>
      </c>
    </row>
    <row r="420" spans="1:16" x14ac:dyDescent="0.3">
      <c r="A420" t="s">
        <v>38</v>
      </c>
      <c r="B420" t="s">
        <v>130</v>
      </c>
      <c r="C420" t="s">
        <v>132</v>
      </c>
      <c r="D420" t="s">
        <v>156</v>
      </c>
      <c r="E420">
        <v>60</v>
      </c>
      <c r="F420" s="11">
        <v>45421</v>
      </c>
      <c r="G420">
        <v>47.860593789351348</v>
      </c>
      <c r="H420">
        <v>2871.6356273610809</v>
      </c>
      <c r="I420">
        <v>1866.563157784703</v>
      </c>
      <c r="J420">
        <v>1005.072469576378</v>
      </c>
      <c r="K420" t="s">
        <v>632</v>
      </c>
      <c r="L420" t="s">
        <v>1283</v>
      </c>
      <c r="M420" t="s">
        <v>1283</v>
      </c>
      <c r="N420" t="s">
        <v>1288</v>
      </c>
      <c r="O420" t="s">
        <v>1291</v>
      </c>
      <c r="P420" t="s">
        <v>1293</v>
      </c>
    </row>
    <row r="421" spans="1:16" x14ac:dyDescent="0.3">
      <c r="A421" t="s">
        <v>122</v>
      </c>
      <c r="B421" t="s">
        <v>130</v>
      </c>
      <c r="C421" t="s">
        <v>132</v>
      </c>
      <c r="D421" t="s">
        <v>240</v>
      </c>
      <c r="E421">
        <v>48.9</v>
      </c>
      <c r="F421" s="11">
        <v>45421</v>
      </c>
      <c r="G421">
        <v>114.863814407974</v>
      </c>
      <c r="H421">
        <v>5616.8405245499298</v>
      </c>
      <c r="I421">
        <v>3650.946340957455</v>
      </c>
      <c r="J421">
        <v>1965.894183592475</v>
      </c>
      <c r="K421" t="s">
        <v>633</v>
      </c>
      <c r="L421" t="s">
        <v>1279</v>
      </c>
      <c r="M421" t="s">
        <v>1279</v>
      </c>
      <c r="N421" t="s">
        <v>1288</v>
      </c>
      <c r="O421" t="s">
        <v>1290</v>
      </c>
      <c r="P421" t="s">
        <v>1293</v>
      </c>
    </row>
    <row r="422" spans="1:16" x14ac:dyDescent="0.3">
      <c r="A422" t="s">
        <v>102</v>
      </c>
      <c r="B422" t="s">
        <v>128</v>
      </c>
      <c r="C422" t="s">
        <v>132</v>
      </c>
      <c r="D422" t="s">
        <v>220</v>
      </c>
      <c r="E422">
        <v>50</v>
      </c>
      <c r="F422" s="11">
        <v>45421</v>
      </c>
      <c r="G422">
        <v>40.004489915347563</v>
      </c>
      <c r="H422">
        <v>2000.2244957673779</v>
      </c>
      <c r="I422">
        <v>1300.1459222487961</v>
      </c>
      <c r="J422">
        <v>700.07857351858229</v>
      </c>
      <c r="K422" t="s">
        <v>634</v>
      </c>
      <c r="L422" t="s">
        <v>1281</v>
      </c>
      <c r="M422" t="s">
        <v>1284</v>
      </c>
      <c r="N422" t="s">
        <v>1287</v>
      </c>
      <c r="O422" t="s">
        <v>1290</v>
      </c>
      <c r="P422" t="s">
        <v>1293</v>
      </c>
    </row>
    <row r="423" spans="1:16" x14ac:dyDescent="0.3">
      <c r="A423" t="s">
        <v>60</v>
      </c>
      <c r="B423" t="s">
        <v>128</v>
      </c>
      <c r="C423" t="s">
        <v>132</v>
      </c>
      <c r="D423" t="s">
        <v>178</v>
      </c>
      <c r="E423">
        <v>59.75</v>
      </c>
      <c r="F423" s="11">
        <v>45421</v>
      </c>
      <c r="G423">
        <v>30.817273182915041</v>
      </c>
      <c r="H423">
        <v>1841.332072679174</v>
      </c>
      <c r="I423">
        <v>1196.8658472414629</v>
      </c>
      <c r="J423">
        <v>644.46622543771059</v>
      </c>
      <c r="K423" t="s">
        <v>635</v>
      </c>
      <c r="L423" t="s">
        <v>1275</v>
      </c>
      <c r="M423" t="s">
        <v>1285</v>
      </c>
      <c r="N423" t="s">
        <v>1287</v>
      </c>
      <c r="O423" t="s">
        <v>1290</v>
      </c>
      <c r="P423" t="s">
        <v>1293</v>
      </c>
    </row>
    <row r="424" spans="1:16" x14ac:dyDescent="0.3">
      <c r="A424" t="s">
        <v>26</v>
      </c>
      <c r="B424" t="s">
        <v>129</v>
      </c>
      <c r="C424" t="s">
        <v>133</v>
      </c>
      <c r="D424" t="s">
        <v>144</v>
      </c>
      <c r="E424">
        <v>63.9</v>
      </c>
      <c r="F424" s="11">
        <v>45421</v>
      </c>
      <c r="G424">
        <v>28.11420870110981</v>
      </c>
      <c r="H424">
        <v>1796.497936000917</v>
      </c>
      <c r="I424">
        <v>1167.7236584005959</v>
      </c>
      <c r="J424">
        <v>628.77427760032083</v>
      </c>
      <c r="K424" t="s">
        <v>636</v>
      </c>
      <c r="L424" t="s">
        <v>1278</v>
      </c>
      <c r="M424" t="s">
        <v>1286</v>
      </c>
      <c r="N424" t="s">
        <v>1289</v>
      </c>
      <c r="O424" t="s">
        <v>1290</v>
      </c>
      <c r="P424" t="s">
        <v>1293</v>
      </c>
    </row>
    <row r="425" spans="1:16" x14ac:dyDescent="0.3">
      <c r="A425" t="s">
        <v>29</v>
      </c>
      <c r="B425" t="s">
        <v>128</v>
      </c>
      <c r="C425" t="s">
        <v>132</v>
      </c>
      <c r="D425" t="s">
        <v>147</v>
      </c>
      <c r="E425">
        <v>60</v>
      </c>
      <c r="F425" s="11">
        <v>45422</v>
      </c>
      <c r="G425">
        <v>56.408106741698901</v>
      </c>
      <c r="H425">
        <v>3384.486404501934</v>
      </c>
      <c r="I425">
        <v>2199.9161629262571</v>
      </c>
      <c r="J425">
        <v>1184.5702415756771</v>
      </c>
      <c r="K425" t="s">
        <v>637</v>
      </c>
      <c r="L425" t="s">
        <v>1279</v>
      </c>
      <c r="M425" t="s">
        <v>1279</v>
      </c>
      <c r="N425" t="s">
        <v>1288</v>
      </c>
      <c r="O425" t="s">
        <v>1290</v>
      </c>
      <c r="P425" t="s">
        <v>1293</v>
      </c>
    </row>
    <row r="426" spans="1:16" x14ac:dyDescent="0.3">
      <c r="A426" t="s">
        <v>60</v>
      </c>
      <c r="B426" t="s">
        <v>128</v>
      </c>
      <c r="C426" t="s">
        <v>132</v>
      </c>
      <c r="D426" t="s">
        <v>178</v>
      </c>
      <c r="E426">
        <v>59.75</v>
      </c>
      <c r="F426" s="11">
        <v>45422</v>
      </c>
      <c r="G426">
        <v>46.338592354283307</v>
      </c>
      <c r="H426">
        <v>2768.7308931684279</v>
      </c>
      <c r="I426">
        <v>1799.6750805594779</v>
      </c>
      <c r="J426">
        <v>969.05581260894974</v>
      </c>
      <c r="K426" t="s">
        <v>638</v>
      </c>
      <c r="L426" t="s">
        <v>1279</v>
      </c>
      <c r="M426" t="s">
        <v>1279</v>
      </c>
      <c r="N426" t="s">
        <v>1288</v>
      </c>
      <c r="O426" t="s">
        <v>1290</v>
      </c>
      <c r="P426" t="s">
        <v>1293</v>
      </c>
    </row>
    <row r="427" spans="1:16" x14ac:dyDescent="0.3">
      <c r="A427" t="s">
        <v>122</v>
      </c>
      <c r="B427" t="s">
        <v>130</v>
      </c>
      <c r="C427" t="s">
        <v>132</v>
      </c>
      <c r="D427" t="s">
        <v>240</v>
      </c>
      <c r="E427">
        <v>48.9</v>
      </c>
      <c r="F427" s="11">
        <v>45422</v>
      </c>
      <c r="G427">
        <v>35.179317636759897</v>
      </c>
      <c r="H427">
        <v>1720.2686324375591</v>
      </c>
      <c r="I427">
        <v>1118.174611084414</v>
      </c>
      <c r="J427">
        <v>602.09402135314576</v>
      </c>
      <c r="K427" t="s">
        <v>639</v>
      </c>
      <c r="L427" t="s">
        <v>1280</v>
      </c>
      <c r="M427" t="s">
        <v>1284</v>
      </c>
      <c r="N427" t="s">
        <v>1287</v>
      </c>
      <c r="O427" t="s">
        <v>1290</v>
      </c>
      <c r="P427" t="s">
        <v>1293</v>
      </c>
    </row>
    <row r="428" spans="1:16" x14ac:dyDescent="0.3">
      <c r="A428" t="s">
        <v>60</v>
      </c>
      <c r="B428" t="s">
        <v>128</v>
      </c>
      <c r="C428" t="s">
        <v>132</v>
      </c>
      <c r="D428" t="s">
        <v>178</v>
      </c>
      <c r="E428">
        <v>59.75</v>
      </c>
      <c r="F428" s="11">
        <v>45422</v>
      </c>
      <c r="G428">
        <v>22.995022134029409</v>
      </c>
      <c r="H428">
        <v>1373.9525725082569</v>
      </c>
      <c r="I428">
        <v>893.06917213036729</v>
      </c>
      <c r="J428">
        <v>480.8834003778901</v>
      </c>
      <c r="K428" t="s">
        <v>640</v>
      </c>
      <c r="L428" t="s">
        <v>1278</v>
      </c>
      <c r="M428" t="s">
        <v>1286</v>
      </c>
      <c r="N428" t="s">
        <v>1289</v>
      </c>
      <c r="O428" t="s">
        <v>1290</v>
      </c>
      <c r="P428" t="s">
        <v>1293</v>
      </c>
    </row>
    <row r="429" spans="1:16" x14ac:dyDescent="0.3">
      <c r="A429" t="s">
        <v>73</v>
      </c>
      <c r="B429" t="s">
        <v>128</v>
      </c>
      <c r="C429" t="s">
        <v>132</v>
      </c>
      <c r="D429" t="s">
        <v>191</v>
      </c>
      <c r="E429">
        <v>71</v>
      </c>
      <c r="F429" s="11">
        <v>45423</v>
      </c>
      <c r="G429">
        <v>77.32515537077073</v>
      </c>
      <c r="H429">
        <v>5490.0860313247222</v>
      </c>
      <c r="I429">
        <v>3568.5559203610701</v>
      </c>
      <c r="J429">
        <v>1921.530110963653</v>
      </c>
      <c r="K429" t="s">
        <v>641</v>
      </c>
      <c r="L429" t="s">
        <v>1278</v>
      </c>
      <c r="M429" t="s">
        <v>1286</v>
      </c>
      <c r="N429" t="s">
        <v>1289</v>
      </c>
      <c r="O429" t="s">
        <v>1290</v>
      </c>
      <c r="P429" t="s">
        <v>1293</v>
      </c>
    </row>
    <row r="430" spans="1:16" x14ac:dyDescent="0.3">
      <c r="A430" t="s">
        <v>87</v>
      </c>
      <c r="B430" t="s">
        <v>130</v>
      </c>
      <c r="C430" t="s">
        <v>132</v>
      </c>
      <c r="D430" t="s">
        <v>205</v>
      </c>
      <c r="E430">
        <v>64</v>
      </c>
      <c r="F430" s="11">
        <v>45425</v>
      </c>
      <c r="G430">
        <v>84.386489617090376</v>
      </c>
      <c r="H430">
        <v>5400.7353354937841</v>
      </c>
      <c r="I430">
        <v>3510.4779680709598</v>
      </c>
      <c r="J430">
        <v>1890.257367422824</v>
      </c>
      <c r="K430" t="s">
        <v>642</v>
      </c>
      <c r="L430" t="s">
        <v>1278</v>
      </c>
      <c r="M430" t="s">
        <v>1286</v>
      </c>
      <c r="N430" t="s">
        <v>1289</v>
      </c>
      <c r="O430" t="s">
        <v>1290</v>
      </c>
      <c r="P430" t="s">
        <v>1293</v>
      </c>
    </row>
    <row r="431" spans="1:16" x14ac:dyDescent="0.3">
      <c r="A431" t="s">
        <v>37</v>
      </c>
      <c r="B431" t="s">
        <v>129</v>
      </c>
      <c r="C431" t="s">
        <v>133</v>
      </c>
      <c r="D431" t="s">
        <v>155</v>
      </c>
      <c r="E431">
        <v>74.7</v>
      </c>
      <c r="F431" s="11">
        <v>45425</v>
      </c>
      <c r="G431">
        <v>24.818056803568009</v>
      </c>
      <c r="H431">
        <v>1853.908843226531</v>
      </c>
      <c r="I431">
        <v>1205.0407480972449</v>
      </c>
      <c r="J431">
        <v>648.86809512928562</v>
      </c>
      <c r="K431" t="s">
        <v>643</v>
      </c>
      <c r="L431" t="s">
        <v>1278</v>
      </c>
      <c r="M431" t="s">
        <v>1286</v>
      </c>
      <c r="N431" t="s">
        <v>1289</v>
      </c>
      <c r="O431" t="s">
        <v>1290</v>
      </c>
      <c r="P431" t="s">
        <v>1293</v>
      </c>
    </row>
    <row r="432" spans="1:16" x14ac:dyDescent="0.3">
      <c r="A432" t="s">
        <v>44</v>
      </c>
      <c r="B432" t="s">
        <v>128</v>
      </c>
      <c r="C432" t="s">
        <v>132</v>
      </c>
      <c r="D432" t="s">
        <v>162</v>
      </c>
      <c r="E432">
        <v>71</v>
      </c>
      <c r="F432" s="11">
        <v>45425</v>
      </c>
      <c r="G432">
        <v>19.342577422092379</v>
      </c>
      <c r="H432">
        <v>1373.322996968559</v>
      </c>
      <c r="I432">
        <v>892.65994802956334</v>
      </c>
      <c r="J432">
        <v>480.66304893899559</v>
      </c>
      <c r="K432" t="s">
        <v>644</v>
      </c>
      <c r="L432" t="s">
        <v>1277</v>
      </c>
      <c r="M432" t="s">
        <v>1277</v>
      </c>
      <c r="N432" t="s">
        <v>1288</v>
      </c>
      <c r="O432" t="s">
        <v>1290</v>
      </c>
      <c r="P432" t="s">
        <v>1293</v>
      </c>
    </row>
    <row r="433" spans="1:16" x14ac:dyDescent="0.3">
      <c r="A433" t="s">
        <v>57</v>
      </c>
      <c r="B433" t="s">
        <v>128</v>
      </c>
      <c r="C433" t="s">
        <v>132</v>
      </c>
      <c r="D433" t="s">
        <v>175</v>
      </c>
      <c r="E433">
        <v>71</v>
      </c>
      <c r="F433" s="11">
        <v>45426</v>
      </c>
      <c r="G433">
        <v>95.216345312518342</v>
      </c>
      <c r="H433">
        <v>6760.3605171888021</v>
      </c>
      <c r="I433">
        <v>4394.2343361727217</v>
      </c>
      <c r="J433">
        <v>2366.12618101608</v>
      </c>
      <c r="K433" t="s">
        <v>645</v>
      </c>
      <c r="L433" t="s">
        <v>1278</v>
      </c>
      <c r="M433" t="s">
        <v>1286</v>
      </c>
      <c r="N433" t="s">
        <v>1289</v>
      </c>
      <c r="O433" t="s">
        <v>1291</v>
      </c>
      <c r="P433" t="s">
        <v>1293</v>
      </c>
    </row>
    <row r="434" spans="1:16" x14ac:dyDescent="0.3">
      <c r="A434" t="s">
        <v>88</v>
      </c>
      <c r="B434" t="s">
        <v>129</v>
      </c>
      <c r="C434" t="s">
        <v>133</v>
      </c>
      <c r="D434" t="s">
        <v>206</v>
      </c>
      <c r="E434">
        <v>74.7</v>
      </c>
      <c r="F434" s="11">
        <v>45426</v>
      </c>
      <c r="G434">
        <v>52.858914209244652</v>
      </c>
      <c r="H434">
        <v>3948.5608914305749</v>
      </c>
      <c r="I434">
        <v>2566.5645794298739</v>
      </c>
      <c r="J434">
        <v>1381.996312000701</v>
      </c>
      <c r="K434" t="s">
        <v>646</v>
      </c>
      <c r="L434" t="s">
        <v>1275</v>
      </c>
      <c r="M434" t="s">
        <v>1285</v>
      </c>
      <c r="N434" t="s">
        <v>1287</v>
      </c>
      <c r="O434" t="s">
        <v>1290</v>
      </c>
      <c r="P434" t="s">
        <v>1293</v>
      </c>
    </row>
    <row r="435" spans="1:16" x14ac:dyDescent="0.3">
      <c r="A435" t="s">
        <v>17</v>
      </c>
      <c r="B435" t="s">
        <v>129</v>
      </c>
      <c r="C435" t="s">
        <v>133</v>
      </c>
      <c r="D435" t="s">
        <v>135</v>
      </c>
      <c r="E435">
        <v>53.9</v>
      </c>
      <c r="F435" s="11">
        <v>45426</v>
      </c>
      <c r="G435">
        <v>45.290247750537603</v>
      </c>
      <c r="H435">
        <v>2441.1443537539772</v>
      </c>
      <c r="I435">
        <v>1586.7438299400851</v>
      </c>
      <c r="J435">
        <v>854.40052381389182</v>
      </c>
      <c r="K435" t="s">
        <v>647</v>
      </c>
      <c r="L435" t="s">
        <v>1274</v>
      </c>
      <c r="M435" t="s">
        <v>1284</v>
      </c>
      <c r="N435" t="s">
        <v>1287</v>
      </c>
      <c r="O435" t="s">
        <v>1290</v>
      </c>
      <c r="P435" t="s">
        <v>1293</v>
      </c>
    </row>
    <row r="436" spans="1:16" x14ac:dyDescent="0.3">
      <c r="A436" t="s">
        <v>33</v>
      </c>
      <c r="B436" t="s">
        <v>128</v>
      </c>
      <c r="C436" t="s">
        <v>132</v>
      </c>
      <c r="D436" t="s">
        <v>151</v>
      </c>
      <c r="E436">
        <v>71</v>
      </c>
      <c r="F436" s="11">
        <v>45427</v>
      </c>
      <c r="G436">
        <v>117.5841346811708</v>
      </c>
      <c r="H436">
        <v>8348.4735623631259</v>
      </c>
      <c r="I436">
        <v>5426.5078155360316</v>
      </c>
      <c r="J436">
        <v>2921.965746827093</v>
      </c>
      <c r="K436" t="s">
        <v>510</v>
      </c>
      <c r="L436" t="s">
        <v>1279</v>
      </c>
      <c r="M436" t="s">
        <v>1279</v>
      </c>
      <c r="N436" t="s">
        <v>1288</v>
      </c>
      <c r="O436" t="s">
        <v>1291</v>
      </c>
      <c r="P436" t="s">
        <v>1293</v>
      </c>
    </row>
    <row r="437" spans="1:16" x14ac:dyDescent="0.3">
      <c r="A437" t="s">
        <v>55</v>
      </c>
      <c r="B437" t="s">
        <v>128</v>
      </c>
      <c r="C437" t="s">
        <v>132</v>
      </c>
      <c r="D437" t="s">
        <v>173</v>
      </c>
      <c r="E437">
        <v>71</v>
      </c>
      <c r="F437" s="11">
        <v>45427</v>
      </c>
      <c r="G437">
        <v>36.431231555461643</v>
      </c>
      <c r="H437">
        <v>2586.6174404377771</v>
      </c>
      <c r="I437">
        <v>1681.301336284555</v>
      </c>
      <c r="J437">
        <v>905.31610415322166</v>
      </c>
      <c r="K437" t="s">
        <v>648</v>
      </c>
      <c r="L437" t="s">
        <v>1275</v>
      </c>
      <c r="M437" t="s">
        <v>1285</v>
      </c>
      <c r="N437" t="s">
        <v>1287</v>
      </c>
      <c r="O437" t="s">
        <v>1290</v>
      </c>
      <c r="P437" t="s">
        <v>1293</v>
      </c>
    </row>
    <row r="438" spans="1:16" x14ac:dyDescent="0.3">
      <c r="A438" t="s">
        <v>61</v>
      </c>
      <c r="B438" t="s">
        <v>129</v>
      </c>
      <c r="C438" t="s">
        <v>133</v>
      </c>
      <c r="D438" t="s">
        <v>179</v>
      </c>
      <c r="E438">
        <v>53.9</v>
      </c>
      <c r="F438" s="11">
        <v>45427</v>
      </c>
      <c r="G438">
        <v>12.15679392554944</v>
      </c>
      <c r="H438">
        <v>655.25119258711482</v>
      </c>
      <c r="I438">
        <v>425.91327518162473</v>
      </c>
      <c r="J438">
        <v>229.33791740549009</v>
      </c>
      <c r="K438" t="s">
        <v>649</v>
      </c>
      <c r="L438" t="s">
        <v>1277</v>
      </c>
      <c r="M438" t="s">
        <v>1277</v>
      </c>
      <c r="N438" t="s">
        <v>1288</v>
      </c>
      <c r="O438" t="s">
        <v>1290</v>
      </c>
      <c r="P438" t="s">
        <v>1293</v>
      </c>
    </row>
    <row r="439" spans="1:16" x14ac:dyDescent="0.3">
      <c r="A439" t="s">
        <v>115</v>
      </c>
      <c r="B439" t="s">
        <v>128</v>
      </c>
      <c r="C439" t="s">
        <v>132</v>
      </c>
      <c r="D439" t="s">
        <v>233</v>
      </c>
      <c r="E439">
        <v>71</v>
      </c>
      <c r="F439" s="11">
        <v>45428</v>
      </c>
      <c r="G439">
        <v>63.968549189851061</v>
      </c>
      <c r="H439">
        <v>4541.7669924794254</v>
      </c>
      <c r="I439">
        <v>2952.1485451116268</v>
      </c>
      <c r="J439">
        <v>1589.618447367799</v>
      </c>
      <c r="K439" t="s">
        <v>650</v>
      </c>
      <c r="L439" t="s">
        <v>1274</v>
      </c>
      <c r="M439" t="s">
        <v>1284</v>
      </c>
      <c r="N439" t="s">
        <v>1287</v>
      </c>
      <c r="O439" t="s">
        <v>1290</v>
      </c>
      <c r="P439" t="s">
        <v>1293</v>
      </c>
    </row>
    <row r="440" spans="1:16" x14ac:dyDescent="0.3">
      <c r="A440" t="s">
        <v>61</v>
      </c>
      <c r="B440" t="s">
        <v>129</v>
      </c>
      <c r="C440" t="s">
        <v>133</v>
      </c>
      <c r="D440" t="s">
        <v>179</v>
      </c>
      <c r="E440">
        <v>53.9</v>
      </c>
      <c r="F440" s="11">
        <v>45428</v>
      </c>
      <c r="G440">
        <v>83.975891911095275</v>
      </c>
      <c r="H440">
        <v>4526.3005740080353</v>
      </c>
      <c r="I440">
        <v>2942.0953731052232</v>
      </c>
      <c r="J440">
        <v>1584.2052009028121</v>
      </c>
      <c r="K440" t="s">
        <v>651</v>
      </c>
      <c r="L440" t="s">
        <v>1282</v>
      </c>
      <c r="M440" t="s">
        <v>1284</v>
      </c>
      <c r="N440" t="s">
        <v>1287</v>
      </c>
      <c r="O440" t="s">
        <v>1290</v>
      </c>
      <c r="P440" t="s">
        <v>1293</v>
      </c>
    </row>
    <row r="441" spans="1:16" x14ac:dyDescent="0.3">
      <c r="A441" t="s">
        <v>18</v>
      </c>
      <c r="B441" t="s">
        <v>130</v>
      </c>
      <c r="C441" t="s">
        <v>132</v>
      </c>
      <c r="D441" t="s">
        <v>136</v>
      </c>
      <c r="E441">
        <v>50</v>
      </c>
      <c r="F441" s="11">
        <v>45428</v>
      </c>
      <c r="G441">
        <v>10.174689675309819</v>
      </c>
      <c r="H441">
        <v>508.73448376549089</v>
      </c>
      <c r="I441">
        <v>330.67741444756911</v>
      </c>
      <c r="J441">
        <v>178.05706931792179</v>
      </c>
      <c r="K441" t="s">
        <v>652</v>
      </c>
      <c r="L441" t="s">
        <v>1277</v>
      </c>
      <c r="M441" t="s">
        <v>1277</v>
      </c>
      <c r="N441" t="s">
        <v>1288</v>
      </c>
      <c r="O441" t="s">
        <v>1290</v>
      </c>
      <c r="P441" t="s">
        <v>1293</v>
      </c>
    </row>
    <row r="442" spans="1:16" x14ac:dyDescent="0.3">
      <c r="A442" t="s">
        <v>54</v>
      </c>
      <c r="B442" t="s">
        <v>130</v>
      </c>
      <c r="C442" t="s">
        <v>132</v>
      </c>
      <c r="D442" t="s">
        <v>172</v>
      </c>
      <c r="E442">
        <v>45</v>
      </c>
      <c r="F442" s="11">
        <v>45429</v>
      </c>
      <c r="G442">
        <v>116.34173338635919</v>
      </c>
      <c r="H442">
        <v>5235.3780023861627</v>
      </c>
      <c r="I442">
        <v>3402.9957015510058</v>
      </c>
      <c r="J442">
        <v>1832.3823008351569</v>
      </c>
      <c r="K442" t="s">
        <v>653</v>
      </c>
      <c r="L442" t="s">
        <v>1274</v>
      </c>
      <c r="M442" t="s">
        <v>1284</v>
      </c>
      <c r="N442" t="s">
        <v>1287</v>
      </c>
      <c r="O442" t="s">
        <v>1290</v>
      </c>
      <c r="P442" t="s">
        <v>1293</v>
      </c>
    </row>
    <row r="443" spans="1:16" x14ac:dyDescent="0.3">
      <c r="A443" t="s">
        <v>65</v>
      </c>
      <c r="B443" t="s">
        <v>129</v>
      </c>
      <c r="C443" t="s">
        <v>133</v>
      </c>
      <c r="D443" t="s">
        <v>183</v>
      </c>
      <c r="E443">
        <v>53.9</v>
      </c>
      <c r="F443" s="11">
        <v>45429</v>
      </c>
      <c r="G443">
        <v>95.850055875088415</v>
      </c>
      <c r="H443">
        <v>5166.3180116672656</v>
      </c>
      <c r="I443">
        <v>3358.1067075837232</v>
      </c>
      <c r="J443">
        <v>1808.2113040835429</v>
      </c>
      <c r="K443" t="s">
        <v>654</v>
      </c>
      <c r="L443" t="s">
        <v>1274</v>
      </c>
      <c r="M443" t="s">
        <v>1284</v>
      </c>
      <c r="N443" t="s">
        <v>1287</v>
      </c>
      <c r="O443" t="s">
        <v>1290</v>
      </c>
      <c r="P443" t="s">
        <v>1293</v>
      </c>
    </row>
    <row r="444" spans="1:16" x14ac:dyDescent="0.3">
      <c r="A444" t="s">
        <v>71</v>
      </c>
      <c r="B444" t="s">
        <v>130</v>
      </c>
      <c r="C444" t="s">
        <v>132</v>
      </c>
      <c r="D444" t="s">
        <v>189</v>
      </c>
      <c r="E444">
        <v>50</v>
      </c>
      <c r="F444" s="11">
        <v>45430</v>
      </c>
      <c r="G444">
        <v>22.018537695744659</v>
      </c>
      <c r="H444">
        <v>1100.9268847872329</v>
      </c>
      <c r="I444">
        <v>715.60247511170144</v>
      </c>
      <c r="J444">
        <v>385.32440967553151</v>
      </c>
      <c r="K444" t="s">
        <v>655</v>
      </c>
      <c r="L444" t="s">
        <v>1278</v>
      </c>
      <c r="M444" t="s">
        <v>1286</v>
      </c>
      <c r="N444" t="s">
        <v>1289</v>
      </c>
      <c r="O444" t="s">
        <v>1290</v>
      </c>
      <c r="P444" t="s">
        <v>1293</v>
      </c>
    </row>
    <row r="445" spans="1:16" x14ac:dyDescent="0.3">
      <c r="A445" t="s">
        <v>121</v>
      </c>
      <c r="B445" t="s">
        <v>130</v>
      </c>
      <c r="C445" t="s">
        <v>132</v>
      </c>
      <c r="D445" t="s">
        <v>239</v>
      </c>
      <c r="E445">
        <v>50</v>
      </c>
      <c r="F445" s="11">
        <v>45432</v>
      </c>
      <c r="G445">
        <v>112.7401153015124</v>
      </c>
      <c r="H445">
        <v>5637.0057650756216</v>
      </c>
      <c r="I445">
        <v>3664.0537472991541</v>
      </c>
      <c r="J445">
        <v>1972.952017776468</v>
      </c>
      <c r="K445" t="s">
        <v>656</v>
      </c>
      <c r="L445" t="s">
        <v>1275</v>
      </c>
      <c r="M445" t="s">
        <v>1285</v>
      </c>
      <c r="N445" t="s">
        <v>1287</v>
      </c>
      <c r="O445" t="s">
        <v>1290</v>
      </c>
      <c r="P445" t="s">
        <v>1293</v>
      </c>
    </row>
    <row r="446" spans="1:16" x14ac:dyDescent="0.3">
      <c r="A446" t="s">
        <v>75</v>
      </c>
      <c r="B446" t="s">
        <v>129</v>
      </c>
      <c r="C446" t="s">
        <v>133</v>
      </c>
      <c r="D446" t="s">
        <v>193</v>
      </c>
      <c r="E446">
        <v>53.9</v>
      </c>
      <c r="F446" s="11">
        <v>45432</v>
      </c>
      <c r="G446">
        <v>100.13566287036031</v>
      </c>
      <c r="H446">
        <v>5397.3122287124179</v>
      </c>
      <c r="I446">
        <v>3508.2529486630719</v>
      </c>
      <c r="J446">
        <v>1889.0592800493459</v>
      </c>
      <c r="K446" t="s">
        <v>657</v>
      </c>
      <c r="L446" t="s">
        <v>1275</v>
      </c>
      <c r="M446" t="s">
        <v>1285</v>
      </c>
      <c r="N446" t="s">
        <v>1287</v>
      </c>
      <c r="O446" t="s">
        <v>1290</v>
      </c>
      <c r="P446" t="s">
        <v>1293</v>
      </c>
    </row>
    <row r="447" spans="1:16" x14ac:dyDescent="0.3">
      <c r="A447" t="s">
        <v>112</v>
      </c>
      <c r="B447" t="s">
        <v>129</v>
      </c>
      <c r="C447" t="s">
        <v>133</v>
      </c>
      <c r="D447" t="s">
        <v>230</v>
      </c>
      <c r="E447">
        <v>63.9</v>
      </c>
      <c r="F447" s="11">
        <v>45432</v>
      </c>
      <c r="G447">
        <v>23.246881720087622</v>
      </c>
      <c r="H447">
        <v>1485.475741913599</v>
      </c>
      <c r="I447">
        <v>965.55923224383935</v>
      </c>
      <c r="J447">
        <v>519.91650966975965</v>
      </c>
      <c r="K447" t="s">
        <v>576</v>
      </c>
      <c r="L447" t="s">
        <v>1280</v>
      </c>
      <c r="M447" t="s">
        <v>1284</v>
      </c>
      <c r="N447" t="s">
        <v>1287</v>
      </c>
      <c r="O447" t="s">
        <v>1290</v>
      </c>
      <c r="P447" t="s">
        <v>1293</v>
      </c>
    </row>
    <row r="448" spans="1:16" x14ac:dyDescent="0.3">
      <c r="A448" t="s">
        <v>112</v>
      </c>
      <c r="B448" t="s">
        <v>129</v>
      </c>
      <c r="C448" t="s">
        <v>133</v>
      </c>
      <c r="D448" t="s">
        <v>230</v>
      </c>
      <c r="E448">
        <v>63.9</v>
      </c>
      <c r="F448" s="11">
        <v>45433</v>
      </c>
      <c r="G448">
        <v>95.126198480195086</v>
      </c>
      <c r="H448">
        <v>6078.5640828844662</v>
      </c>
      <c r="I448">
        <v>3951.0666538749028</v>
      </c>
      <c r="J448">
        <v>2127.4974290095629</v>
      </c>
      <c r="K448" t="s">
        <v>524</v>
      </c>
      <c r="L448" t="s">
        <v>1277</v>
      </c>
      <c r="M448" t="s">
        <v>1277</v>
      </c>
      <c r="N448" t="s">
        <v>1288</v>
      </c>
      <c r="O448" t="s">
        <v>1291</v>
      </c>
      <c r="P448" t="s">
        <v>1293</v>
      </c>
    </row>
    <row r="449" spans="1:16" x14ac:dyDescent="0.3">
      <c r="A449" t="s">
        <v>64</v>
      </c>
      <c r="B449" t="s">
        <v>129</v>
      </c>
      <c r="C449" t="s">
        <v>133</v>
      </c>
      <c r="D449" t="s">
        <v>182</v>
      </c>
      <c r="E449">
        <v>63.9</v>
      </c>
      <c r="F449" s="11">
        <v>45434</v>
      </c>
      <c r="G449">
        <v>73.076764118291308</v>
      </c>
      <c r="H449">
        <v>4669.6052271588142</v>
      </c>
      <c r="I449">
        <v>3035.2433976532288</v>
      </c>
      <c r="J449">
        <v>1634.3618295055851</v>
      </c>
      <c r="K449" t="s">
        <v>419</v>
      </c>
      <c r="L449" t="s">
        <v>1282</v>
      </c>
      <c r="M449" t="s">
        <v>1284</v>
      </c>
      <c r="N449" t="s">
        <v>1287</v>
      </c>
      <c r="O449" t="s">
        <v>1291</v>
      </c>
      <c r="P449" t="s">
        <v>1293</v>
      </c>
    </row>
    <row r="450" spans="1:16" x14ac:dyDescent="0.3">
      <c r="A450" t="s">
        <v>69</v>
      </c>
      <c r="B450" t="s">
        <v>128</v>
      </c>
      <c r="C450" t="s">
        <v>132</v>
      </c>
      <c r="D450" t="s">
        <v>187</v>
      </c>
      <c r="E450">
        <v>50</v>
      </c>
      <c r="F450" s="11">
        <v>45434</v>
      </c>
      <c r="G450">
        <v>61.300020584933058</v>
      </c>
      <c r="H450">
        <v>3065.0010292466532</v>
      </c>
      <c r="I450">
        <v>1992.2506690103239</v>
      </c>
      <c r="J450">
        <v>1072.7503602363281</v>
      </c>
      <c r="K450" t="s">
        <v>658</v>
      </c>
      <c r="L450" t="s">
        <v>1281</v>
      </c>
      <c r="M450" t="s">
        <v>1284</v>
      </c>
      <c r="N450" t="s">
        <v>1287</v>
      </c>
      <c r="O450" t="s">
        <v>1290</v>
      </c>
      <c r="P450" t="s">
        <v>1293</v>
      </c>
    </row>
    <row r="451" spans="1:16" x14ac:dyDescent="0.3">
      <c r="A451" t="s">
        <v>69</v>
      </c>
      <c r="B451" t="s">
        <v>128</v>
      </c>
      <c r="C451" t="s">
        <v>132</v>
      </c>
      <c r="D451" t="s">
        <v>187</v>
      </c>
      <c r="E451">
        <v>50</v>
      </c>
      <c r="F451" s="11">
        <v>45434</v>
      </c>
      <c r="G451">
        <v>49.036667410705469</v>
      </c>
      <c r="H451">
        <v>2451.8333705352729</v>
      </c>
      <c r="I451">
        <v>1593.6916908479279</v>
      </c>
      <c r="J451">
        <v>858.14167968734569</v>
      </c>
      <c r="K451" t="s">
        <v>659</v>
      </c>
      <c r="L451" t="s">
        <v>1281</v>
      </c>
      <c r="M451" t="s">
        <v>1284</v>
      </c>
      <c r="N451" t="s">
        <v>1287</v>
      </c>
      <c r="O451" t="s">
        <v>1290</v>
      </c>
      <c r="P451" t="s">
        <v>1293</v>
      </c>
    </row>
    <row r="452" spans="1:16" x14ac:dyDescent="0.3">
      <c r="A452" t="s">
        <v>28</v>
      </c>
      <c r="B452" t="s">
        <v>130</v>
      </c>
      <c r="C452" t="s">
        <v>132</v>
      </c>
      <c r="D452" t="s">
        <v>146</v>
      </c>
      <c r="E452">
        <v>60</v>
      </c>
      <c r="F452" s="11">
        <v>45435</v>
      </c>
      <c r="G452">
        <v>60.731363261848777</v>
      </c>
      <c r="H452">
        <v>3643.8817957109268</v>
      </c>
      <c r="I452">
        <v>2368.5231672121031</v>
      </c>
      <c r="J452">
        <v>1275.3586284988239</v>
      </c>
      <c r="K452" t="s">
        <v>660</v>
      </c>
      <c r="L452" t="s">
        <v>1276</v>
      </c>
      <c r="M452" t="s">
        <v>1276</v>
      </c>
      <c r="N452" t="s">
        <v>1288</v>
      </c>
      <c r="O452" t="s">
        <v>1290</v>
      </c>
      <c r="P452" t="s">
        <v>1293</v>
      </c>
    </row>
    <row r="453" spans="1:16" x14ac:dyDescent="0.3">
      <c r="A453" t="s">
        <v>94</v>
      </c>
      <c r="B453" t="s">
        <v>130</v>
      </c>
      <c r="C453" t="s">
        <v>132</v>
      </c>
      <c r="D453" t="s">
        <v>212</v>
      </c>
      <c r="E453">
        <v>50</v>
      </c>
      <c r="F453" s="11">
        <v>45435</v>
      </c>
      <c r="G453">
        <v>64.193086971439229</v>
      </c>
      <c r="H453">
        <v>3209.6543485719608</v>
      </c>
      <c r="I453">
        <v>2086.2753265717752</v>
      </c>
      <c r="J453">
        <v>1123.379022000187</v>
      </c>
      <c r="K453" t="s">
        <v>661</v>
      </c>
      <c r="L453" t="s">
        <v>1276</v>
      </c>
      <c r="M453" t="s">
        <v>1276</v>
      </c>
      <c r="N453" t="s">
        <v>1288</v>
      </c>
      <c r="O453" t="s">
        <v>1290</v>
      </c>
      <c r="P453" t="s">
        <v>1293</v>
      </c>
    </row>
    <row r="454" spans="1:16" x14ac:dyDescent="0.3">
      <c r="A454" t="s">
        <v>22</v>
      </c>
      <c r="B454" t="s">
        <v>128</v>
      </c>
      <c r="C454" t="s">
        <v>132</v>
      </c>
      <c r="D454" t="s">
        <v>140</v>
      </c>
      <c r="E454">
        <v>60</v>
      </c>
      <c r="F454" s="11">
        <v>45435</v>
      </c>
      <c r="G454">
        <v>10.51300301450239</v>
      </c>
      <c r="H454">
        <v>630.78018087014357</v>
      </c>
      <c r="I454">
        <v>410.00711756559332</v>
      </c>
      <c r="J454">
        <v>220.77306330455019</v>
      </c>
      <c r="K454" t="s">
        <v>662</v>
      </c>
      <c r="L454" t="s">
        <v>1275</v>
      </c>
      <c r="M454" t="s">
        <v>1285</v>
      </c>
      <c r="N454" t="s">
        <v>1287</v>
      </c>
      <c r="O454" t="s">
        <v>1290</v>
      </c>
      <c r="P454" t="s">
        <v>1293</v>
      </c>
    </row>
    <row r="455" spans="1:16" x14ac:dyDescent="0.3">
      <c r="A455" t="s">
        <v>116</v>
      </c>
      <c r="B455" t="s">
        <v>129</v>
      </c>
      <c r="C455" t="s">
        <v>133</v>
      </c>
      <c r="D455" t="s">
        <v>234</v>
      </c>
      <c r="E455">
        <v>63.9</v>
      </c>
      <c r="F455" s="11">
        <v>45435</v>
      </c>
      <c r="G455">
        <v>3.2154595878275209</v>
      </c>
      <c r="H455">
        <v>205.46786766217861</v>
      </c>
      <c r="I455">
        <v>133.5541139804161</v>
      </c>
      <c r="J455">
        <v>71.9137536817625</v>
      </c>
      <c r="K455" t="s">
        <v>663</v>
      </c>
      <c r="L455" t="s">
        <v>1283</v>
      </c>
      <c r="M455" t="s">
        <v>1283</v>
      </c>
      <c r="N455" t="s">
        <v>1288</v>
      </c>
      <c r="O455" t="s">
        <v>1290</v>
      </c>
      <c r="P455" t="s">
        <v>1293</v>
      </c>
    </row>
    <row r="456" spans="1:16" x14ac:dyDescent="0.3">
      <c r="A456" t="s">
        <v>91</v>
      </c>
      <c r="B456" t="s">
        <v>130</v>
      </c>
      <c r="C456" t="s">
        <v>132</v>
      </c>
      <c r="D456" t="s">
        <v>209</v>
      </c>
      <c r="E456">
        <v>50</v>
      </c>
      <c r="F456" s="11">
        <v>45436</v>
      </c>
      <c r="G456">
        <v>113.2481521779456</v>
      </c>
      <c r="H456">
        <v>5662.4076088972788</v>
      </c>
      <c r="I456">
        <v>3680.564945783231</v>
      </c>
      <c r="J456">
        <v>1981.8426631140469</v>
      </c>
      <c r="K456" t="s">
        <v>664</v>
      </c>
      <c r="L456" t="s">
        <v>1276</v>
      </c>
      <c r="M456" t="s">
        <v>1276</v>
      </c>
      <c r="N456" t="s">
        <v>1288</v>
      </c>
      <c r="O456" t="s">
        <v>1290</v>
      </c>
      <c r="P456" t="s">
        <v>1293</v>
      </c>
    </row>
    <row r="457" spans="1:16" x14ac:dyDescent="0.3">
      <c r="A457" t="s">
        <v>124</v>
      </c>
      <c r="B457" t="s">
        <v>130</v>
      </c>
      <c r="C457" t="s">
        <v>132</v>
      </c>
      <c r="D457" t="s">
        <v>242</v>
      </c>
      <c r="E457">
        <v>60</v>
      </c>
      <c r="F457" s="11">
        <v>45436</v>
      </c>
      <c r="G457">
        <v>23.901728787582279</v>
      </c>
      <c r="H457">
        <v>1434.103727254937</v>
      </c>
      <c r="I457">
        <v>932.16742271570877</v>
      </c>
      <c r="J457">
        <v>501.93630453922782</v>
      </c>
      <c r="K457" t="s">
        <v>665</v>
      </c>
      <c r="L457" t="s">
        <v>1280</v>
      </c>
      <c r="M457" t="s">
        <v>1284</v>
      </c>
      <c r="N457" t="s">
        <v>1287</v>
      </c>
      <c r="O457" t="s">
        <v>1290</v>
      </c>
      <c r="P457" t="s">
        <v>1293</v>
      </c>
    </row>
    <row r="458" spans="1:16" x14ac:dyDescent="0.3">
      <c r="A458" t="s">
        <v>66</v>
      </c>
      <c r="B458" t="s">
        <v>128</v>
      </c>
      <c r="C458" t="s">
        <v>132</v>
      </c>
      <c r="D458" t="s">
        <v>184</v>
      </c>
      <c r="E458">
        <v>71</v>
      </c>
      <c r="F458" s="11">
        <v>45436</v>
      </c>
      <c r="G458">
        <v>19.523742806339978</v>
      </c>
      <c r="H458">
        <v>1386.185739250139</v>
      </c>
      <c r="I458">
        <v>901.02073051259026</v>
      </c>
      <c r="J458">
        <v>485.16500873754848</v>
      </c>
      <c r="K458" t="s">
        <v>666</v>
      </c>
      <c r="L458" t="s">
        <v>1280</v>
      </c>
      <c r="M458" t="s">
        <v>1284</v>
      </c>
      <c r="N458" t="s">
        <v>1287</v>
      </c>
      <c r="O458" t="s">
        <v>1290</v>
      </c>
      <c r="P458" t="s">
        <v>1293</v>
      </c>
    </row>
    <row r="459" spans="1:16" x14ac:dyDescent="0.3">
      <c r="A459" t="s">
        <v>68</v>
      </c>
      <c r="B459" t="s">
        <v>129</v>
      </c>
      <c r="C459" t="s">
        <v>133</v>
      </c>
      <c r="D459" t="s">
        <v>186</v>
      </c>
      <c r="E459">
        <v>67.5</v>
      </c>
      <c r="F459" s="11">
        <v>45436</v>
      </c>
      <c r="G459">
        <v>5.9626443951326644</v>
      </c>
      <c r="H459">
        <v>402.47849667145482</v>
      </c>
      <c r="I459">
        <v>261.61102283644561</v>
      </c>
      <c r="J459">
        <v>140.86747383500921</v>
      </c>
      <c r="K459" t="s">
        <v>667</v>
      </c>
      <c r="L459" t="s">
        <v>1280</v>
      </c>
      <c r="M459" t="s">
        <v>1284</v>
      </c>
      <c r="N459" t="s">
        <v>1287</v>
      </c>
      <c r="O459" t="s">
        <v>1290</v>
      </c>
      <c r="P459" t="s">
        <v>1293</v>
      </c>
    </row>
    <row r="460" spans="1:16" x14ac:dyDescent="0.3">
      <c r="A460" t="s">
        <v>60</v>
      </c>
      <c r="B460" t="s">
        <v>128</v>
      </c>
      <c r="C460" t="s">
        <v>132</v>
      </c>
      <c r="D460" t="s">
        <v>178</v>
      </c>
      <c r="E460">
        <v>59.75</v>
      </c>
      <c r="F460" s="11">
        <v>45437</v>
      </c>
      <c r="G460">
        <v>28</v>
      </c>
      <c r="H460">
        <v>1673</v>
      </c>
      <c r="I460">
        <v>1087.45</v>
      </c>
      <c r="J460">
        <v>585.54999999999995</v>
      </c>
      <c r="K460" t="s">
        <v>668</v>
      </c>
      <c r="L460" t="s">
        <v>1275</v>
      </c>
      <c r="M460" t="s">
        <v>1285</v>
      </c>
      <c r="N460" t="s">
        <v>1287</v>
      </c>
      <c r="O460" t="s">
        <v>1290</v>
      </c>
      <c r="P460" t="s">
        <v>1293</v>
      </c>
    </row>
    <row r="461" spans="1:16" x14ac:dyDescent="0.3">
      <c r="A461" t="s">
        <v>36</v>
      </c>
      <c r="B461" t="s">
        <v>128</v>
      </c>
      <c r="C461" t="s">
        <v>132</v>
      </c>
      <c r="D461" t="s">
        <v>154</v>
      </c>
      <c r="E461">
        <v>71</v>
      </c>
      <c r="F461" s="11">
        <v>45437</v>
      </c>
      <c r="G461">
        <v>21.74902680166835</v>
      </c>
      <c r="H461">
        <v>1544.1809029184531</v>
      </c>
      <c r="I461">
        <v>1003.717586896994</v>
      </c>
      <c r="J461">
        <v>540.46331602145835</v>
      </c>
      <c r="K461" t="s">
        <v>669</v>
      </c>
      <c r="L461" t="s">
        <v>1282</v>
      </c>
      <c r="M461" t="s">
        <v>1284</v>
      </c>
      <c r="N461" t="s">
        <v>1287</v>
      </c>
      <c r="O461" t="s">
        <v>1290</v>
      </c>
      <c r="P461" t="s">
        <v>1293</v>
      </c>
    </row>
    <row r="462" spans="1:16" x14ac:dyDescent="0.3">
      <c r="A462" t="s">
        <v>27</v>
      </c>
      <c r="B462" t="s">
        <v>129</v>
      </c>
      <c r="C462" t="s">
        <v>133</v>
      </c>
      <c r="D462" t="s">
        <v>145</v>
      </c>
      <c r="E462">
        <v>74.7</v>
      </c>
      <c r="F462" s="11">
        <v>45437</v>
      </c>
      <c r="G462">
        <v>18.681543796838142</v>
      </c>
      <c r="H462">
        <v>1395.511321623809</v>
      </c>
      <c r="I462">
        <v>907.08235905547588</v>
      </c>
      <c r="J462">
        <v>488.42896256833308</v>
      </c>
      <c r="K462" t="s">
        <v>670</v>
      </c>
      <c r="L462" t="s">
        <v>1277</v>
      </c>
      <c r="M462" t="s">
        <v>1277</v>
      </c>
      <c r="N462" t="s">
        <v>1288</v>
      </c>
      <c r="O462" t="s">
        <v>1290</v>
      </c>
      <c r="P462" t="s">
        <v>1293</v>
      </c>
    </row>
    <row r="463" spans="1:16" x14ac:dyDescent="0.3">
      <c r="A463" t="s">
        <v>120</v>
      </c>
      <c r="B463" t="s">
        <v>130</v>
      </c>
      <c r="C463" t="s">
        <v>132</v>
      </c>
      <c r="D463" t="s">
        <v>238</v>
      </c>
      <c r="E463">
        <v>60</v>
      </c>
      <c r="F463" s="11">
        <v>45440</v>
      </c>
      <c r="G463">
        <v>121.9462138190658</v>
      </c>
      <c r="H463">
        <v>7316.7728291439471</v>
      </c>
      <c r="I463">
        <v>4755.9023389435661</v>
      </c>
      <c r="J463">
        <v>2560.870490200381</v>
      </c>
      <c r="K463" t="s">
        <v>671</v>
      </c>
      <c r="L463" t="s">
        <v>1277</v>
      </c>
      <c r="M463" t="s">
        <v>1277</v>
      </c>
      <c r="N463" t="s">
        <v>1288</v>
      </c>
      <c r="O463" t="s">
        <v>1291</v>
      </c>
      <c r="P463" t="s">
        <v>1293</v>
      </c>
    </row>
    <row r="464" spans="1:16" x14ac:dyDescent="0.3">
      <c r="A464" t="s">
        <v>80</v>
      </c>
      <c r="B464" t="s">
        <v>129</v>
      </c>
      <c r="C464" t="s">
        <v>133</v>
      </c>
      <c r="D464" t="s">
        <v>198</v>
      </c>
      <c r="E464">
        <v>74.7</v>
      </c>
      <c r="F464" s="11">
        <v>45440</v>
      </c>
      <c r="G464">
        <v>117.66529255660799</v>
      </c>
      <c r="H464">
        <v>8789.5973539786137</v>
      </c>
      <c r="I464">
        <v>5713.2382800860987</v>
      </c>
      <c r="J464">
        <v>3076.359073892515</v>
      </c>
      <c r="K464" t="s">
        <v>518</v>
      </c>
      <c r="L464" t="s">
        <v>1279</v>
      </c>
      <c r="M464" t="s">
        <v>1279</v>
      </c>
      <c r="N464" t="s">
        <v>1288</v>
      </c>
      <c r="O464" t="s">
        <v>1291</v>
      </c>
      <c r="P464" t="s">
        <v>1293</v>
      </c>
    </row>
    <row r="465" spans="1:16" x14ac:dyDescent="0.3">
      <c r="A465" t="s">
        <v>101</v>
      </c>
      <c r="B465" t="s">
        <v>130</v>
      </c>
      <c r="C465" t="s">
        <v>132</v>
      </c>
      <c r="D465" t="s">
        <v>219</v>
      </c>
      <c r="E465">
        <v>60</v>
      </c>
      <c r="F465" s="11">
        <v>45440</v>
      </c>
      <c r="G465">
        <v>82.878629346777473</v>
      </c>
      <c r="H465">
        <v>4972.7177608066486</v>
      </c>
      <c r="I465">
        <v>3232.266544524321</v>
      </c>
      <c r="J465">
        <v>1740.4512162823271</v>
      </c>
      <c r="K465" t="s">
        <v>518</v>
      </c>
      <c r="L465" t="s">
        <v>1280</v>
      </c>
      <c r="M465" t="s">
        <v>1284</v>
      </c>
      <c r="N465" t="s">
        <v>1287</v>
      </c>
      <c r="O465" t="s">
        <v>1291</v>
      </c>
      <c r="P465" t="s">
        <v>1293</v>
      </c>
    </row>
    <row r="466" spans="1:16" x14ac:dyDescent="0.3">
      <c r="A466" t="s">
        <v>97</v>
      </c>
      <c r="B466" t="s">
        <v>128</v>
      </c>
      <c r="C466" t="s">
        <v>132</v>
      </c>
      <c r="D466" t="s">
        <v>215</v>
      </c>
      <c r="E466">
        <v>71</v>
      </c>
      <c r="F466" s="11">
        <v>45440</v>
      </c>
      <c r="G466">
        <v>107.62263160967861</v>
      </c>
      <c r="H466">
        <v>7641.2068442871841</v>
      </c>
      <c r="I466">
        <v>4966.7844487866696</v>
      </c>
      <c r="J466">
        <v>2674.422395500515</v>
      </c>
      <c r="K466" t="s">
        <v>425</v>
      </c>
      <c r="L466" t="s">
        <v>1283</v>
      </c>
      <c r="M466" t="s">
        <v>1283</v>
      </c>
      <c r="N466" t="s">
        <v>1288</v>
      </c>
      <c r="O466" t="s">
        <v>1291</v>
      </c>
      <c r="P466" t="s">
        <v>1293</v>
      </c>
    </row>
    <row r="467" spans="1:16" x14ac:dyDescent="0.3">
      <c r="A467" t="s">
        <v>83</v>
      </c>
      <c r="B467" t="s">
        <v>129</v>
      </c>
      <c r="C467" t="s">
        <v>133</v>
      </c>
      <c r="D467" t="s">
        <v>201</v>
      </c>
      <c r="E467">
        <v>74.7</v>
      </c>
      <c r="F467" s="11">
        <v>45441</v>
      </c>
      <c r="G467">
        <v>67.241222346065229</v>
      </c>
      <c r="H467">
        <v>5022.9193092510732</v>
      </c>
      <c r="I467">
        <v>3264.8975510131982</v>
      </c>
      <c r="J467">
        <v>1758.021758237875</v>
      </c>
      <c r="K467" t="s">
        <v>672</v>
      </c>
      <c r="L467" t="s">
        <v>1278</v>
      </c>
      <c r="M467" t="s">
        <v>1286</v>
      </c>
      <c r="N467" t="s">
        <v>1289</v>
      </c>
      <c r="O467" t="s">
        <v>1291</v>
      </c>
      <c r="P467" t="s">
        <v>1293</v>
      </c>
    </row>
    <row r="468" spans="1:16" x14ac:dyDescent="0.3">
      <c r="A468" t="s">
        <v>60</v>
      </c>
      <c r="B468" t="s">
        <v>128</v>
      </c>
      <c r="C468" t="s">
        <v>132</v>
      </c>
      <c r="D468" t="s">
        <v>178</v>
      </c>
      <c r="E468">
        <v>59.75</v>
      </c>
      <c r="F468" s="11">
        <v>45441</v>
      </c>
      <c r="G468">
        <v>20.78127044857905</v>
      </c>
      <c r="H468">
        <v>1241.6809093025979</v>
      </c>
      <c r="I468">
        <v>807.09259104668899</v>
      </c>
      <c r="J468">
        <v>434.58831825590943</v>
      </c>
      <c r="K468" t="s">
        <v>672</v>
      </c>
      <c r="L468" t="s">
        <v>1277</v>
      </c>
      <c r="M468" t="s">
        <v>1277</v>
      </c>
      <c r="N468" t="s">
        <v>1288</v>
      </c>
      <c r="O468" t="s">
        <v>1291</v>
      </c>
      <c r="P468" t="s">
        <v>1293</v>
      </c>
    </row>
    <row r="469" spans="1:16" x14ac:dyDescent="0.3">
      <c r="A469" t="s">
        <v>16</v>
      </c>
      <c r="B469" t="s">
        <v>128</v>
      </c>
      <c r="C469" t="s">
        <v>132</v>
      </c>
      <c r="D469" t="s">
        <v>134</v>
      </c>
      <c r="E469">
        <v>71</v>
      </c>
      <c r="F469" s="11">
        <v>45441</v>
      </c>
      <c r="G469">
        <v>64.528272018068492</v>
      </c>
      <c r="H469">
        <v>4581.5073132828629</v>
      </c>
      <c r="I469">
        <v>2977.979753633861</v>
      </c>
      <c r="J469">
        <v>1603.5275596490019</v>
      </c>
      <c r="K469" t="s">
        <v>673</v>
      </c>
      <c r="L469" t="s">
        <v>1275</v>
      </c>
      <c r="M469" t="s">
        <v>1285</v>
      </c>
      <c r="N469" t="s">
        <v>1287</v>
      </c>
      <c r="O469" t="s">
        <v>1290</v>
      </c>
      <c r="P469" t="s">
        <v>1293</v>
      </c>
    </row>
    <row r="470" spans="1:16" x14ac:dyDescent="0.3">
      <c r="A470" t="s">
        <v>120</v>
      </c>
      <c r="B470" t="s">
        <v>130</v>
      </c>
      <c r="C470" t="s">
        <v>132</v>
      </c>
      <c r="D470" t="s">
        <v>238</v>
      </c>
      <c r="E470">
        <v>60</v>
      </c>
      <c r="F470" s="11">
        <v>45441</v>
      </c>
      <c r="G470">
        <v>68.076122050930294</v>
      </c>
      <c r="H470">
        <v>4084.5673230558182</v>
      </c>
      <c r="I470">
        <v>2654.9687599862809</v>
      </c>
      <c r="J470">
        <v>1429.5985630695361</v>
      </c>
      <c r="K470" t="s">
        <v>674</v>
      </c>
      <c r="L470" t="s">
        <v>1279</v>
      </c>
      <c r="M470" t="s">
        <v>1279</v>
      </c>
      <c r="N470" t="s">
        <v>1288</v>
      </c>
      <c r="O470" t="s">
        <v>1290</v>
      </c>
      <c r="P470" t="s">
        <v>1293</v>
      </c>
    </row>
    <row r="471" spans="1:16" x14ac:dyDescent="0.3">
      <c r="A471" t="s">
        <v>49</v>
      </c>
      <c r="B471" t="s">
        <v>130</v>
      </c>
      <c r="C471" t="s">
        <v>132</v>
      </c>
      <c r="D471" t="s">
        <v>167</v>
      </c>
      <c r="E471">
        <v>60</v>
      </c>
      <c r="F471" s="11">
        <v>45441</v>
      </c>
      <c r="G471">
        <v>24.985160145672449</v>
      </c>
      <c r="H471">
        <v>1499.1096087403471</v>
      </c>
      <c r="I471">
        <v>974.42124568122529</v>
      </c>
      <c r="J471">
        <v>524.68836305912134</v>
      </c>
      <c r="K471" t="s">
        <v>675</v>
      </c>
      <c r="L471" t="s">
        <v>1277</v>
      </c>
      <c r="M471" t="s">
        <v>1277</v>
      </c>
      <c r="N471" t="s">
        <v>1288</v>
      </c>
      <c r="O471" t="s">
        <v>1290</v>
      </c>
      <c r="P471" t="s">
        <v>1293</v>
      </c>
    </row>
    <row r="472" spans="1:16" x14ac:dyDescent="0.3">
      <c r="A472" t="s">
        <v>119</v>
      </c>
      <c r="B472" t="s">
        <v>129</v>
      </c>
      <c r="C472" t="s">
        <v>133</v>
      </c>
      <c r="D472" t="s">
        <v>237</v>
      </c>
      <c r="E472">
        <v>74.7</v>
      </c>
      <c r="F472" s="11">
        <v>45442</v>
      </c>
      <c r="G472">
        <v>117.3286114123074</v>
      </c>
      <c r="H472">
        <v>8764.447272499363</v>
      </c>
      <c r="I472">
        <v>5696.8907271245862</v>
      </c>
      <c r="J472">
        <v>3067.5565453747772</v>
      </c>
      <c r="K472" t="s">
        <v>308</v>
      </c>
      <c r="L472" t="s">
        <v>1280</v>
      </c>
      <c r="M472" t="s">
        <v>1284</v>
      </c>
      <c r="N472" t="s">
        <v>1287</v>
      </c>
      <c r="O472" t="s">
        <v>1291</v>
      </c>
      <c r="P472" t="s">
        <v>1293</v>
      </c>
    </row>
    <row r="473" spans="1:16" x14ac:dyDescent="0.3">
      <c r="A473" t="s">
        <v>32</v>
      </c>
      <c r="B473" t="s">
        <v>130</v>
      </c>
      <c r="C473" t="s">
        <v>132</v>
      </c>
      <c r="D473" t="s">
        <v>150</v>
      </c>
      <c r="E473">
        <v>60</v>
      </c>
      <c r="F473" s="11">
        <v>45442</v>
      </c>
      <c r="G473">
        <v>118.01112113028439</v>
      </c>
      <c r="H473">
        <v>7080.6672678170617</v>
      </c>
      <c r="I473">
        <v>4602.4337240810901</v>
      </c>
      <c r="J473">
        <v>2478.233543735972</v>
      </c>
      <c r="K473" t="s">
        <v>676</v>
      </c>
      <c r="L473" t="s">
        <v>1281</v>
      </c>
      <c r="M473" t="s">
        <v>1284</v>
      </c>
      <c r="N473" t="s">
        <v>1287</v>
      </c>
      <c r="O473" t="s">
        <v>1290</v>
      </c>
      <c r="P473" t="s">
        <v>1293</v>
      </c>
    </row>
    <row r="474" spans="1:16" x14ac:dyDescent="0.3">
      <c r="A474" t="s">
        <v>120</v>
      </c>
      <c r="B474" t="s">
        <v>130</v>
      </c>
      <c r="C474" t="s">
        <v>132</v>
      </c>
      <c r="D474" t="s">
        <v>238</v>
      </c>
      <c r="E474">
        <v>60</v>
      </c>
      <c r="F474" s="11">
        <v>45442</v>
      </c>
      <c r="G474">
        <v>91.065542822435589</v>
      </c>
      <c r="H474">
        <v>5463.9325693461351</v>
      </c>
      <c r="I474">
        <v>3551.5561700749881</v>
      </c>
      <c r="J474">
        <v>1912.376399271147</v>
      </c>
      <c r="K474" t="s">
        <v>677</v>
      </c>
      <c r="L474" t="s">
        <v>1276</v>
      </c>
      <c r="M474" t="s">
        <v>1276</v>
      </c>
      <c r="N474" t="s">
        <v>1288</v>
      </c>
      <c r="O474" t="s">
        <v>1290</v>
      </c>
      <c r="P474" t="s">
        <v>1293</v>
      </c>
    </row>
    <row r="475" spans="1:16" x14ac:dyDescent="0.3">
      <c r="A475" t="s">
        <v>53</v>
      </c>
      <c r="B475" t="s">
        <v>128</v>
      </c>
      <c r="C475" t="s">
        <v>132</v>
      </c>
      <c r="D475" t="s">
        <v>171</v>
      </c>
      <c r="E475">
        <v>60</v>
      </c>
      <c r="F475" s="11">
        <v>45442</v>
      </c>
      <c r="G475">
        <v>52.818769356834252</v>
      </c>
      <c r="H475">
        <v>3169.1261614100549</v>
      </c>
      <c r="I475">
        <v>2059.9320049165358</v>
      </c>
      <c r="J475">
        <v>1109.1941564935189</v>
      </c>
      <c r="K475" t="s">
        <v>678</v>
      </c>
      <c r="L475" t="s">
        <v>1282</v>
      </c>
      <c r="M475" t="s">
        <v>1284</v>
      </c>
      <c r="N475" t="s">
        <v>1287</v>
      </c>
      <c r="O475" t="s">
        <v>1290</v>
      </c>
      <c r="P475" t="s">
        <v>1293</v>
      </c>
    </row>
    <row r="476" spans="1:16" x14ac:dyDescent="0.3">
      <c r="A476" t="s">
        <v>74</v>
      </c>
      <c r="B476" t="s">
        <v>128</v>
      </c>
      <c r="C476" t="s">
        <v>132</v>
      </c>
      <c r="D476" t="s">
        <v>192</v>
      </c>
      <c r="E476">
        <v>71</v>
      </c>
      <c r="F476" s="11">
        <v>45443</v>
      </c>
      <c r="G476">
        <v>22.302242563036781</v>
      </c>
      <c r="H476">
        <v>1583.4592219756121</v>
      </c>
      <c r="I476">
        <v>1029.2484942841479</v>
      </c>
      <c r="J476">
        <v>554.21072769146394</v>
      </c>
      <c r="K476" t="s">
        <v>555</v>
      </c>
      <c r="L476" t="s">
        <v>1280</v>
      </c>
      <c r="M476" t="s">
        <v>1284</v>
      </c>
      <c r="N476" t="s">
        <v>1287</v>
      </c>
      <c r="O476" t="s">
        <v>1291</v>
      </c>
      <c r="P476" t="s">
        <v>1293</v>
      </c>
    </row>
    <row r="477" spans="1:16" x14ac:dyDescent="0.3">
      <c r="A477" t="s">
        <v>51</v>
      </c>
      <c r="B477" t="s">
        <v>130</v>
      </c>
      <c r="C477" t="s">
        <v>132</v>
      </c>
      <c r="D477" t="s">
        <v>169</v>
      </c>
      <c r="E477">
        <v>60</v>
      </c>
      <c r="F477" s="11">
        <v>45443</v>
      </c>
      <c r="G477">
        <v>94.295223767349299</v>
      </c>
      <c r="H477">
        <v>5657.7134260409584</v>
      </c>
      <c r="I477">
        <v>3677.513726926622</v>
      </c>
      <c r="J477">
        <v>1980.1996991143351</v>
      </c>
      <c r="K477" t="s">
        <v>679</v>
      </c>
      <c r="L477" t="s">
        <v>1283</v>
      </c>
      <c r="M477" t="s">
        <v>1283</v>
      </c>
      <c r="N477" t="s">
        <v>1288</v>
      </c>
      <c r="O477" t="s">
        <v>1290</v>
      </c>
      <c r="P477" t="s">
        <v>1293</v>
      </c>
    </row>
    <row r="478" spans="1:16" x14ac:dyDescent="0.3">
      <c r="A478" t="s">
        <v>21</v>
      </c>
      <c r="B478" t="s">
        <v>130</v>
      </c>
      <c r="C478" t="s">
        <v>132</v>
      </c>
      <c r="D478" t="s">
        <v>139</v>
      </c>
      <c r="E478">
        <v>50</v>
      </c>
      <c r="F478" s="11">
        <v>45443</v>
      </c>
      <c r="G478">
        <v>65.650615445366029</v>
      </c>
      <c r="H478">
        <v>3282.530772268301</v>
      </c>
      <c r="I478">
        <v>2133.6450019743961</v>
      </c>
      <c r="J478">
        <v>1148.8857702939049</v>
      </c>
      <c r="K478" t="s">
        <v>680</v>
      </c>
      <c r="L478" t="s">
        <v>1277</v>
      </c>
      <c r="M478" t="s">
        <v>1277</v>
      </c>
      <c r="N478" t="s">
        <v>1288</v>
      </c>
      <c r="O478" t="s">
        <v>1290</v>
      </c>
      <c r="P478" t="s">
        <v>1293</v>
      </c>
    </row>
    <row r="479" spans="1:16" x14ac:dyDescent="0.3">
      <c r="A479" t="s">
        <v>54</v>
      </c>
      <c r="B479" t="s">
        <v>130</v>
      </c>
      <c r="C479" t="s">
        <v>132</v>
      </c>
      <c r="D479" t="s">
        <v>172</v>
      </c>
      <c r="E479">
        <v>45</v>
      </c>
      <c r="F479" s="11">
        <v>45444</v>
      </c>
      <c r="G479">
        <v>37.988214388577539</v>
      </c>
      <c r="H479">
        <v>1709.4696474859891</v>
      </c>
      <c r="I479">
        <v>1111.155270865893</v>
      </c>
      <c r="J479">
        <v>598.31437662009625</v>
      </c>
      <c r="K479" t="s">
        <v>681</v>
      </c>
      <c r="L479" t="s">
        <v>1279</v>
      </c>
      <c r="M479" t="s">
        <v>1279</v>
      </c>
      <c r="N479" t="s">
        <v>1288</v>
      </c>
      <c r="O479" t="s">
        <v>1290</v>
      </c>
      <c r="P479" t="s">
        <v>1293</v>
      </c>
    </row>
    <row r="480" spans="1:16" x14ac:dyDescent="0.3">
      <c r="A480" t="s">
        <v>100</v>
      </c>
      <c r="B480" t="s">
        <v>130</v>
      </c>
      <c r="C480" t="s">
        <v>132</v>
      </c>
      <c r="D480" t="s">
        <v>218</v>
      </c>
      <c r="E480">
        <v>50</v>
      </c>
      <c r="F480" s="11">
        <v>45445</v>
      </c>
      <c r="G480">
        <v>15.70240493417233</v>
      </c>
      <c r="H480">
        <v>785.12024670861661</v>
      </c>
      <c r="I480">
        <v>510.3281603606008</v>
      </c>
      <c r="J480">
        <v>274.7920863480158</v>
      </c>
      <c r="K480" t="s">
        <v>682</v>
      </c>
      <c r="L480" t="s">
        <v>1277</v>
      </c>
      <c r="M480" t="s">
        <v>1277</v>
      </c>
      <c r="N480" t="s">
        <v>1288</v>
      </c>
      <c r="O480" t="s">
        <v>1290</v>
      </c>
      <c r="P480" t="s">
        <v>1293</v>
      </c>
    </row>
    <row r="481" spans="1:16" x14ac:dyDescent="0.3">
      <c r="A481" t="s">
        <v>21</v>
      </c>
      <c r="B481" t="s">
        <v>130</v>
      </c>
      <c r="C481" t="s">
        <v>132</v>
      </c>
      <c r="D481" t="s">
        <v>139</v>
      </c>
      <c r="E481">
        <v>50</v>
      </c>
      <c r="F481" s="11">
        <v>45446</v>
      </c>
      <c r="G481">
        <v>93.196566076369947</v>
      </c>
      <c r="H481">
        <v>4659.8283038184973</v>
      </c>
      <c r="I481">
        <v>3028.8883974820228</v>
      </c>
      <c r="J481">
        <v>1630.939906336474</v>
      </c>
      <c r="K481" t="s">
        <v>558</v>
      </c>
      <c r="L481" t="s">
        <v>1283</v>
      </c>
      <c r="M481" t="s">
        <v>1283</v>
      </c>
      <c r="N481" t="s">
        <v>1288</v>
      </c>
      <c r="O481" t="s">
        <v>1291</v>
      </c>
      <c r="P481" t="s">
        <v>1293</v>
      </c>
    </row>
    <row r="482" spans="1:16" x14ac:dyDescent="0.3">
      <c r="A482" t="s">
        <v>104</v>
      </c>
      <c r="B482" t="s">
        <v>129</v>
      </c>
      <c r="C482" t="s">
        <v>133</v>
      </c>
      <c r="D482" t="s">
        <v>222</v>
      </c>
      <c r="E482">
        <v>74.7</v>
      </c>
      <c r="F482" s="11">
        <v>45446</v>
      </c>
      <c r="G482">
        <v>36.508646155346817</v>
      </c>
      <c r="H482">
        <v>2727.195867804407</v>
      </c>
      <c r="I482">
        <v>1772.6773140728651</v>
      </c>
      <c r="J482">
        <v>954.51855373154262</v>
      </c>
      <c r="K482" t="s">
        <v>683</v>
      </c>
      <c r="L482" t="s">
        <v>1281</v>
      </c>
      <c r="M482" t="s">
        <v>1284</v>
      </c>
      <c r="N482" t="s">
        <v>1287</v>
      </c>
      <c r="O482" t="s">
        <v>1290</v>
      </c>
      <c r="P482" t="s">
        <v>1293</v>
      </c>
    </row>
    <row r="483" spans="1:16" x14ac:dyDescent="0.3">
      <c r="A483" t="s">
        <v>89</v>
      </c>
      <c r="B483" t="s">
        <v>128</v>
      </c>
      <c r="C483" t="s">
        <v>132</v>
      </c>
      <c r="D483" t="s">
        <v>207</v>
      </c>
      <c r="E483">
        <v>60</v>
      </c>
      <c r="F483" s="11">
        <v>45446</v>
      </c>
      <c r="G483">
        <v>9.9719280608955287</v>
      </c>
      <c r="H483">
        <v>598.31568365373175</v>
      </c>
      <c r="I483">
        <v>388.90519437492571</v>
      </c>
      <c r="J483">
        <v>209.4104892788061</v>
      </c>
      <c r="K483" t="s">
        <v>684</v>
      </c>
      <c r="L483" t="s">
        <v>1282</v>
      </c>
      <c r="M483" t="s">
        <v>1284</v>
      </c>
      <c r="N483" t="s">
        <v>1287</v>
      </c>
      <c r="O483" t="s">
        <v>1290</v>
      </c>
      <c r="P483" t="s">
        <v>1293</v>
      </c>
    </row>
    <row r="484" spans="1:16" x14ac:dyDescent="0.3">
      <c r="A484" t="s">
        <v>114</v>
      </c>
      <c r="B484" t="s">
        <v>131</v>
      </c>
      <c r="C484" t="s">
        <v>132</v>
      </c>
      <c r="D484" t="s">
        <v>232</v>
      </c>
      <c r="E484">
        <v>60</v>
      </c>
      <c r="F484" s="11">
        <v>45447</v>
      </c>
      <c r="G484">
        <v>102.92615554630569</v>
      </c>
      <c r="H484">
        <v>6175.5693327783392</v>
      </c>
      <c r="I484">
        <v>4014.1200663059208</v>
      </c>
      <c r="J484">
        <v>2161.449266472418</v>
      </c>
      <c r="K484" t="s">
        <v>507</v>
      </c>
      <c r="L484" t="s">
        <v>1280</v>
      </c>
      <c r="M484" t="s">
        <v>1284</v>
      </c>
      <c r="N484" t="s">
        <v>1287</v>
      </c>
      <c r="O484" t="s">
        <v>1291</v>
      </c>
      <c r="P484" t="s">
        <v>1293</v>
      </c>
    </row>
    <row r="485" spans="1:16" x14ac:dyDescent="0.3">
      <c r="A485" t="s">
        <v>41</v>
      </c>
      <c r="B485" t="s">
        <v>128</v>
      </c>
      <c r="C485" t="s">
        <v>132</v>
      </c>
      <c r="D485" t="s">
        <v>159</v>
      </c>
      <c r="E485">
        <v>50</v>
      </c>
      <c r="F485" s="11">
        <v>45447</v>
      </c>
      <c r="G485">
        <v>93.333776743838527</v>
      </c>
      <c r="H485">
        <v>4666.6888371919267</v>
      </c>
      <c r="I485">
        <v>3033.3477441747518</v>
      </c>
      <c r="J485">
        <v>1633.341093017174</v>
      </c>
      <c r="K485" t="s">
        <v>606</v>
      </c>
      <c r="L485" t="s">
        <v>1283</v>
      </c>
      <c r="M485" t="s">
        <v>1283</v>
      </c>
      <c r="N485" t="s">
        <v>1288</v>
      </c>
      <c r="O485" t="s">
        <v>1291</v>
      </c>
      <c r="P485" t="s">
        <v>1293</v>
      </c>
    </row>
    <row r="486" spans="1:16" x14ac:dyDescent="0.3">
      <c r="A486" t="s">
        <v>126</v>
      </c>
      <c r="B486" t="s">
        <v>129</v>
      </c>
      <c r="C486" t="s">
        <v>133</v>
      </c>
      <c r="D486" t="s">
        <v>244</v>
      </c>
      <c r="E486">
        <v>74.7</v>
      </c>
      <c r="F486" s="11">
        <v>45447</v>
      </c>
      <c r="G486">
        <v>9.637296656487349</v>
      </c>
      <c r="H486">
        <v>719.90606023960504</v>
      </c>
      <c r="I486">
        <v>467.9389391557433</v>
      </c>
      <c r="J486">
        <v>251.96712108386171</v>
      </c>
      <c r="K486" t="s">
        <v>685</v>
      </c>
      <c r="L486" t="s">
        <v>1278</v>
      </c>
      <c r="M486" t="s">
        <v>1286</v>
      </c>
      <c r="N486" t="s">
        <v>1289</v>
      </c>
      <c r="O486" t="s">
        <v>1290</v>
      </c>
      <c r="P486" t="s">
        <v>1293</v>
      </c>
    </row>
    <row r="487" spans="1:16" x14ac:dyDescent="0.3">
      <c r="A487" t="s">
        <v>28</v>
      </c>
      <c r="B487" t="s">
        <v>130</v>
      </c>
      <c r="C487" t="s">
        <v>132</v>
      </c>
      <c r="D487" t="s">
        <v>146</v>
      </c>
      <c r="E487">
        <v>60</v>
      </c>
      <c r="F487" s="11">
        <v>45448</v>
      </c>
      <c r="G487">
        <v>44.435352182346477</v>
      </c>
      <c r="H487">
        <v>2666.121130940789</v>
      </c>
      <c r="I487">
        <v>1732.9787351115131</v>
      </c>
      <c r="J487">
        <v>933.14239582927598</v>
      </c>
      <c r="K487" t="s">
        <v>686</v>
      </c>
      <c r="L487" t="s">
        <v>1276</v>
      </c>
      <c r="M487" t="s">
        <v>1276</v>
      </c>
      <c r="N487" t="s">
        <v>1288</v>
      </c>
      <c r="O487" t="s">
        <v>1290</v>
      </c>
      <c r="P487" t="s">
        <v>1293</v>
      </c>
    </row>
    <row r="488" spans="1:16" x14ac:dyDescent="0.3">
      <c r="A488" t="s">
        <v>52</v>
      </c>
      <c r="B488" t="s">
        <v>130</v>
      </c>
      <c r="C488" t="s">
        <v>132</v>
      </c>
      <c r="D488" t="s">
        <v>170</v>
      </c>
      <c r="E488">
        <v>50</v>
      </c>
      <c r="F488" s="11">
        <v>45448</v>
      </c>
      <c r="G488">
        <v>30.818787080651411</v>
      </c>
      <c r="H488">
        <v>1540.93935403257</v>
      </c>
      <c r="I488">
        <v>1001.610580121171</v>
      </c>
      <c r="J488">
        <v>539.32877391139959</v>
      </c>
      <c r="K488" t="s">
        <v>687</v>
      </c>
      <c r="L488" t="s">
        <v>1283</v>
      </c>
      <c r="M488" t="s">
        <v>1283</v>
      </c>
      <c r="N488" t="s">
        <v>1288</v>
      </c>
      <c r="O488" t="s">
        <v>1290</v>
      </c>
      <c r="P488" t="s">
        <v>1293</v>
      </c>
    </row>
    <row r="489" spans="1:16" x14ac:dyDescent="0.3">
      <c r="A489" t="s">
        <v>99</v>
      </c>
      <c r="B489" t="s">
        <v>129</v>
      </c>
      <c r="C489" t="s">
        <v>133</v>
      </c>
      <c r="D489" t="s">
        <v>217</v>
      </c>
      <c r="E489">
        <v>74.7</v>
      </c>
      <c r="F489" s="11">
        <v>45448</v>
      </c>
      <c r="G489">
        <v>17.90964518651851</v>
      </c>
      <c r="H489">
        <v>1337.850495432933</v>
      </c>
      <c r="I489">
        <v>869.60282203140616</v>
      </c>
      <c r="J489">
        <v>468.24767340152641</v>
      </c>
      <c r="K489" t="s">
        <v>688</v>
      </c>
      <c r="L489" t="s">
        <v>1275</v>
      </c>
      <c r="M489" t="s">
        <v>1285</v>
      </c>
      <c r="N489" t="s">
        <v>1287</v>
      </c>
      <c r="O489" t="s">
        <v>1290</v>
      </c>
      <c r="P489" t="s">
        <v>1293</v>
      </c>
    </row>
    <row r="490" spans="1:16" x14ac:dyDescent="0.3">
      <c r="A490" t="s">
        <v>58</v>
      </c>
      <c r="B490" t="s">
        <v>131</v>
      </c>
      <c r="C490" t="s">
        <v>132</v>
      </c>
      <c r="D490" t="s">
        <v>176</v>
      </c>
      <c r="E490">
        <v>50</v>
      </c>
      <c r="F490" s="11">
        <v>45449</v>
      </c>
      <c r="G490">
        <v>81.985962934117708</v>
      </c>
      <c r="H490">
        <v>4099.2981467058853</v>
      </c>
      <c r="I490">
        <v>2664.5437953588262</v>
      </c>
      <c r="J490">
        <v>1434.75435134706</v>
      </c>
      <c r="K490" t="s">
        <v>689</v>
      </c>
      <c r="L490" t="s">
        <v>1274</v>
      </c>
      <c r="M490" t="s">
        <v>1284</v>
      </c>
      <c r="N490" t="s">
        <v>1287</v>
      </c>
      <c r="O490" t="s">
        <v>1290</v>
      </c>
      <c r="P490" t="s">
        <v>1293</v>
      </c>
    </row>
    <row r="491" spans="1:16" x14ac:dyDescent="0.3">
      <c r="A491" t="s">
        <v>49</v>
      </c>
      <c r="B491" t="s">
        <v>130</v>
      </c>
      <c r="C491" t="s">
        <v>132</v>
      </c>
      <c r="D491" t="s">
        <v>167</v>
      </c>
      <c r="E491">
        <v>60</v>
      </c>
      <c r="F491" s="11">
        <v>45449</v>
      </c>
      <c r="G491">
        <v>42.748974927392261</v>
      </c>
      <c r="H491">
        <v>2564.938495643536</v>
      </c>
      <c r="I491">
        <v>1667.2100221682981</v>
      </c>
      <c r="J491">
        <v>897.72847347523748</v>
      </c>
      <c r="K491" t="s">
        <v>690</v>
      </c>
      <c r="L491" t="s">
        <v>1276</v>
      </c>
      <c r="M491" t="s">
        <v>1276</v>
      </c>
      <c r="N491" t="s">
        <v>1288</v>
      </c>
      <c r="O491" t="s">
        <v>1290</v>
      </c>
      <c r="P491" t="s">
        <v>1293</v>
      </c>
    </row>
    <row r="492" spans="1:16" x14ac:dyDescent="0.3">
      <c r="A492" t="s">
        <v>96</v>
      </c>
      <c r="B492" t="s">
        <v>129</v>
      </c>
      <c r="C492" t="s">
        <v>133</v>
      </c>
      <c r="D492" t="s">
        <v>214</v>
      </c>
      <c r="E492">
        <v>74.7</v>
      </c>
      <c r="F492" s="11">
        <v>45449</v>
      </c>
      <c r="G492">
        <v>6.2815538675724998</v>
      </c>
      <c r="H492">
        <v>469.23207390766578</v>
      </c>
      <c r="I492">
        <v>305.00084803998283</v>
      </c>
      <c r="J492">
        <v>164.23122586768301</v>
      </c>
      <c r="K492" t="s">
        <v>691</v>
      </c>
      <c r="L492" t="s">
        <v>1281</v>
      </c>
      <c r="M492" t="s">
        <v>1284</v>
      </c>
      <c r="N492" t="s">
        <v>1287</v>
      </c>
      <c r="O492" t="s">
        <v>1290</v>
      </c>
      <c r="P492" t="s">
        <v>1293</v>
      </c>
    </row>
    <row r="493" spans="1:16" x14ac:dyDescent="0.3">
      <c r="A493" t="s">
        <v>105</v>
      </c>
      <c r="B493" t="s">
        <v>129</v>
      </c>
      <c r="C493" t="s">
        <v>133</v>
      </c>
      <c r="D493" t="s">
        <v>223</v>
      </c>
      <c r="E493">
        <v>80.8</v>
      </c>
      <c r="F493" s="11">
        <v>45450</v>
      </c>
      <c r="G493">
        <v>87.535091123499697</v>
      </c>
      <c r="H493">
        <v>7072.8353627787756</v>
      </c>
      <c r="I493">
        <v>4597.3429858062054</v>
      </c>
      <c r="J493">
        <v>2475.492376972571</v>
      </c>
      <c r="K493" t="s">
        <v>692</v>
      </c>
      <c r="L493" t="s">
        <v>1274</v>
      </c>
      <c r="M493" t="s">
        <v>1284</v>
      </c>
      <c r="N493" t="s">
        <v>1287</v>
      </c>
      <c r="O493" t="s">
        <v>1290</v>
      </c>
      <c r="P493" t="s">
        <v>1293</v>
      </c>
    </row>
    <row r="494" spans="1:16" x14ac:dyDescent="0.3">
      <c r="A494" t="s">
        <v>69</v>
      </c>
      <c r="B494" t="s">
        <v>128</v>
      </c>
      <c r="C494" t="s">
        <v>132</v>
      </c>
      <c r="D494" t="s">
        <v>187</v>
      </c>
      <c r="E494">
        <v>50</v>
      </c>
      <c r="F494" s="11">
        <v>45450</v>
      </c>
      <c r="G494">
        <v>103.81882390635199</v>
      </c>
      <c r="H494">
        <v>5190.9411953176023</v>
      </c>
      <c r="I494">
        <v>3374.1117769564421</v>
      </c>
      <c r="J494">
        <v>1816.8294183611611</v>
      </c>
      <c r="K494" t="s">
        <v>693</v>
      </c>
      <c r="L494" t="s">
        <v>1282</v>
      </c>
      <c r="M494" t="s">
        <v>1284</v>
      </c>
      <c r="N494" t="s">
        <v>1287</v>
      </c>
      <c r="O494" t="s">
        <v>1290</v>
      </c>
      <c r="P494" t="s">
        <v>1293</v>
      </c>
    </row>
    <row r="495" spans="1:16" x14ac:dyDescent="0.3">
      <c r="A495" t="s">
        <v>53</v>
      </c>
      <c r="B495" t="s">
        <v>128</v>
      </c>
      <c r="C495" t="s">
        <v>132</v>
      </c>
      <c r="D495" t="s">
        <v>171</v>
      </c>
      <c r="E495">
        <v>60</v>
      </c>
      <c r="F495" s="11">
        <v>45450</v>
      </c>
      <c r="G495">
        <v>26.752090884654439</v>
      </c>
      <c r="H495">
        <v>1605.125453079266</v>
      </c>
      <c r="I495">
        <v>1043.331544501523</v>
      </c>
      <c r="J495">
        <v>561.7939085777432</v>
      </c>
      <c r="K495" t="s">
        <v>694</v>
      </c>
      <c r="L495" t="s">
        <v>1274</v>
      </c>
      <c r="M495" t="s">
        <v>1284</v>
      </c>
      <c r="N495" t="s">
        <v>1287</v>
      </c>
      <c r="O495" t="s">
        <v>1290</v>
      </c>
      <c r="P495" t="s">
        <v>1293</v>
      </c>
    </row>
    <row r="496" spans="1:16" x14ac:dyDescent="0.3">
      <c r="A496" t="s">
        <v>45</v>
      </c>
      <c r="B496" t="s">
        <v>129</v>
      </c>
      <c r="C496" t="s">
        <v>133</v>
      </c>
      <c r="D496" t="s">
        <v>163</v>
      </c>
      <c r="E496">
        <v>57.6</v>
      </c>
      <c r="F496" s="11">
        <v>45451</v>
      </c>
      <c r="G496">
        <v>87.502398188606705</v>
      </c>
      <c r="H496">
        <v>5040.1381356637467</v>
      </c>
      <c r="I496">
        <v>3276.0897881814349</v>
      </c>
      <c r="J496">
        <v>1764.0483474823111</v>
      </c>
      <c r="K496" t="s">
        <v>558</v>
      </c>
      <c r="L496" t="s">
        <v>1283</v>
      </c>
      <c r="M496" t="s">
        <v>1283</v>
      </c>
      <c r="N496" t="s">
        <v>1288</v>
      </c>
      <c r="O496" t="s">
        <v>1291</v>
      </c>
      <c r="P496" t="s">
        <v>1293</v>
      </c>
    </row>
    <row r="497" spans="1:16" x14ac:dyDescent="0.3">
      <c r="A497" t="s">
        <v>71</v>
      </c>
      <c r="B497" t="s">
        <v>130</v>
      </c>
      <c r="C497" t="s">
        <v>132</v>
      </c>
      <c r="D497" t="s">
        <v>189</v>
      </c>
      <c r="E497">
        <v>50</v>
      </c>
      <c r="F497" s="11">
        <v>45451</v>
      </c>
      <c r="G497">
        <v>103.31728412418499</v>
      </c>
      <c r="H497">
        <v>5165.8642062092513</v>
      </c>
      <c r="I497">
        <v>3357.8117340360141</v>
      </c>
      <c r="J497">
        <v>1808.0524721732379</v>
      </c>
      <c r="K497" t="s">
        <v>695</v>
      </c>
      <c r="L497" t="s">
        <v>1277</v>
      </c>
      <c r="M497" t="s">
        <v>1277</v>
      </c>
      <c r="N497" t="s">
        <v>1288</v>
      </c>
      <c r="O497" t="s">
        <v>1290</v>
      </c>
      <c r="P497" t="s">
        <v>1293</v>
      </c>
    </row>
    <row r="498" spans="1:16" x14ac:dyDescent="0.3">
      <c r="A498" t="s">
        <v>120</v>
      </c>
      <c r="B498" t="s">
        <v>130</v>
      </c>
      <c r="C498" t="s">
        <v>132</v>
      </c>
      <c r="D498" t="s">
        <v>238</v>
      </c>
      <c r="E498">
        <v>60</v>
      </c>
      <c r="F498" s="11">
        <v>45451</v>
      </c>
      <c r="G498">
        <v>74.530821091046576</v>
      </c>
      <c r="H498">
        <v>4471.8492654627944</v>
      </c>
      <c r="I498">
        <v>2906.7020225508159</v>
      </c>
      <c r="J498">
        <v>1565.1472429119781</v>
      </c>
      <c r="K498" t="s">
        <v>696</v>
      </c>
      <c r="L498" t="s">
        <v>1276</v>
      </c>
      <c r="M498" t="s">
        <v>1276</v>
      </c>
      <c r="N498" t="s">
        <v>1288</v>
      </c>
      <c r="O498" t="s">
        <v>1290</v>
      </c>
      <c r="P498" t="s">
        <v>1293</v>
      </c>
    </row>
    <row r="499" spans="1:16" x14ac:dyDescent="0.3">
      <c r="A499" t="s">
        <v>107</v>
      </c>
      <c r="B499" t="s">
        <v>129</v>
      </c>
      <c r="C499" t="s">
        <v>133</v>
      </c>
      <c r="D499" t="s">
        <v>225</v>
      </c>
      <c r="E499">
        <v>80.8</v>
      </c>
      <c r="F499" s="11">
        <v>45451</v>
      </c>
      <c r="G499">
        <v>49.919019569950621</v>
      </c>
      <c r="H499">
        <v>4033.4567812520099</v>
      </c>
      <c r="I499">
        <v>2621.746907813807</v>
      </c>
      <c r="J499">
        <v>1411.709873438203</v>
      </c>
      <c r="K499" t="s">
        <v>697</v>
      </c>
      <c r="L499" t="s">
        <v>1281</v>
      </c>
      <c r="M499" t="s">
        <v>1284</v>
      </c>
      <c r="N499" t="s">
        <v>1287</v>
      </c>
      <c r="O499" t="s">
        <v>1290</v>
      </c>
      <c r="P499" t="s">
        <v>1293</v>
      </c>
    </row>
    <row r="500" spans="1:16" x14ac:dyDescent="0.3">
      <c r="A500" t="s">
        <v>73</v>
      </c>
      <c r="B500" t="s">
        <v>128</v>
      </c>
      <c r="C500" t="s">
        <v>132</v>
      </c>
      <c r="D500" t="s">
        <v>191</v>
      </c>
      <c r="E500">
        <v>71</v>
      </c>
      <c r="F500" s="11">
        <v>45451</v>
      </c>
      <c r="G500">
        <v>36.990733485394813</v>
      </c>
      <c r="H500">
        <v>2626.3420774630308</v>
      </c>
      <c r="I500">
        <v>1707.12235035097</v>
      </c>
      <c r="J500">
        <v>919.21972711206081</v>
      </c>
      <c r="K500" t="s">
        <v>698</v>
      </c>
      <c r="L500" t="s">
        <v>1281</v>
      </c>
      <c r="M500" t="s">
        <v>1284</v>
      </c>
      <c r="N500" t="s">
        <v>1287</v>
      </c>
      <c r="O500" t="s">
        <v>1290</v>
      </c>
      <c r="P500" t="s">
        <v>1293</v>
      </c>
    </row>
    <row r="501" spans="1:16" x14ac:dyDescent="0.3">
      <c r="A501" t="s">
        <v>106</v>
      </c>
      <c r="B501" t="s">
        <v>129</v>
      </c>
      <c r="C501" t="s">
        <v>133</v>
      </c>
      <c r="D501" t="s">
        <v>224</v>
      </c>
      <c r="E501">
        <v>57.6</v>
      </c>
      <c r="F501" s="11">
        <v>45452</v>
      </c>
      <c r="G501">
        <v>97.600807201929953</v>
      </c>
      <c r="H501">
        <v>5621.8064948311658</v>
      </c>
      <c r="I501">
        <v>3654.1742216402581</v>
      </c>
      <c r="J501">
        <v>1967.6322731909081</v>
      </c>
      <c r="K501" t="s">
        <v>699</v>
      </c>
      <c r="L501" t="s">
        <v>1281</v>
      </c>
      <c r="M501" t="s">
        <v>1284</v>
      </c>
      <c r="N501" t="s">
        <v>1287</v>
      </c>
      <c r="O501" t="s">
        <v>1290</v>
      </c>
      <c r="P501" t="s">
        <v>1293</v>
      </c>
    </row>
    <row r="502" spans="1:16" x14ac:dyDescent="0.3">
      <c r="A502" t="s">
        <v>86</v>
      </c>
      <c r="B502" t="s">
        <v>129</v>
      </c>
      <c r="C502" t="s">
        <v>133</v>
      </c>
      <c r="D502" t="s">
        <v>204</v>
      </c>
      <c r="E502">
        <v>80.8</v>
      </c>
      <c r="F502" s="11">
        <v>45452</v>
      </c>
      <c r="G502">
        <v>57.008061035650798</v>
      </c>
      <c r="H502">
        <v>4606.2513316805853</v>
      </c>
      <c r="I502">
        <v>2994.0633655923812</v>
      </c>
      <c r="J502">
        <v>1612.187966088205</v>
      </c>
      <c r="K502" t="s">
        <v>700</v>
      </c>
      <c r="L502" t="s">
        <v>1280</v>
      </c>
      <c r="M502" t="s">
        <v>1284</v>
      </c>
      <c r="N502" t="s">
        <v>1287</v>
      </c>
      <c r="O502" t="s">
        <v>1290</v>
      </c>
      <c r="P502" t="s">
        <v>1293</v>
      </c>
    </row>
    <row r="503" spans="1:16" x14ac:dyDescent="0.3">
      <c r="A503" t="s">
        <v>121</v>
      </c>
      <c r="B503" t="s">
        <v>130</v>
      </c>
      <c r="C503" t="s">
        <v>132</v>
      </c>
      <c r="D503" t="s">
        <v>239</v>
      </c>
      <c r="E503">
        <v>50</v>
      </c>
      <c r="F503" s="11">
        <v>45452</v>
      </c>
      <c r="G503">
        <v>48.724923968872197</v>
      </c>
      <c r="H503">
        <v>2436.24619844361</v>
      </c>
      <c r="I503">
        <v>1583.5600289883471</v>
      </c>
      <c r="J503">
        <v>852.68616945526355</v>
      </c>
      <c r="K503" t="s">
        <v>701</v>
      </c>
      <c r="L503" t="s">
        <v>1279</v>
      </c>
      <c r="M503" t="s">
        <v>1279</v>
      </c>
      <c r="N503" t="s">
        <v>1288</v>
      </c>
      <c r="O503" t="s">
        <v>1290</v>
      </c>
      <c r="P503" t="s">
        <v>1293</v>
      </c>
    </row>
    <row r="504" spans="1:16" x14ac:dyDescent="0.3">
      <c r="A504" t="s">
        <v>25</v>
      </c>
      <c r="B504" t="s">
        <v>130</v>
      </c>
      <c r="C504" t="s">
        <v>132</v>
      </c>
      <c r="D504" t="s">
        <v>143</v>
      </c>
      <c r="E504">
        <v>60</v>
      </c>
      <c r="F504" s="11">
        <v>45452</v>
      </c>
      <c r="G504">
        <v>33.074155105708257</v>
      </c>
      <c r="H504">
        <v>1984.4493063424959</v>
      </c>
      <c r="I504">
        <v>1289.892049122622</v>
      </c>
      <c r="J504">
        <v>694.55725721987346</v>
      </c>
      <c r="K504" t="s">
        <v>702</v>
      </c>
      <c r="L504" t="s">
        <v>1279</v>
      </c>
      <c r="M504" t="s">
        <v>1279</v>
      </c>
      <c r="N504" t="s">
        <v>1288</v>
      </c>
      <c r="O504" t="s">
        <v>1290</v>
      </c>
      <c r="P504" t="s">
        <v>1293</v>
      </c>
    </row>
    <row r="505" spans="1:16" x14ac:dyDescent="0.3">
      <c r="A505" t="s">
        <v>78</v>
      </c>
      <c r="B505" t="s">
        <v>128</v>
      </c>
      <c r="C505" t="s">
        <v>132</v>
      </c>
      <c r="D505" t="s">
        <v>196</v>
      </c>
      <c r="E505">
        <v>71</v>
      </c>
      <c r="F505" s="11">
        <v>45452</v>
      </c>
      <c r="G505">
        <v>14.92573792250996</v>
      </c>
      <c r="H505">
        <v>1059.7273924982071</v>
      </c>
      <c r="I505">
        <v>688.82280512383454</v>
      </c>
      <c r="J505">
        <v>370.90458737437228</v>
      </c>
      <c r="K505" t="s">
        <v>703</v>
      </c>
      <c r="L505" t="s">
        <v>1276</v>
      </c>
      <c r="M505" t="s">
        <v>1276</v>
      </c>
      <c r="N505" t="s">
        <v>1288</v>
      </c>
      <c r="O505" t="s">
        <v>1290</v>
      </c>
      <c r="P505" t="s">
        <v>1293</v>
      </c>
    </row>
    <row r="506" spans="1:16" x14ac:dyDescent="0.3">
      <c r="A506" t="s">
        <v>32</v>
      </c>
      <c r="B506" t="s">
        <v>130</v>
      </c>
      <c r="C506" t="s">
        <v>132</v>
      </c>
      <c r="D506" t="s">
        <v>150</v>
      </c>
      <c r="E506">
        <v>60</v>
      </c>
      <c r="F506" s="11">
        <v>45453</v>
      </c>
      <c r="G506">
        <v>95.978945922083398</v>
      </c>
      <c r="H506">
        <v>5758.7367553250042</v>
      </c>
      <c r="I506">
        <v>3743.1788909612528</v>
      </c>
      <c r="J506">
        <v>2015.5578643637509</v>
      </c>
      <c r="K506" t="s">
        <v>520</v>
      </c>
      <c r="L506" t="s">
        <v>1275</v>
      </c>
      <c r="M506" t="s">
        <v>1285</v>
      </c>
      <c r="N506" t="s">
        <v>1287</v>
      </c>
      <c r="O506" t="s">
        <v>1291</v>
      </c>
      <c r="P506" t="s">
        <v>1293</v>
      </c>
    </row>
    <row r="507" spans="1:16" x14ac:dyDescent="0.3">
      <c r="A507" t="s">
        <v>95</v>
      </c>
      <c r="B507" t="s">
        <v>129</v>
      </c>
      <c r="C507" t="s">
        <v>133</v>
      </c>
      <c r="D507" t="s">
        <v>213</v>
      </c>
      <c r="E507">
        <v>80.8</v>
      </c>
      <c r="F507" s="11">
        <v>45453</v>
      </c>
      <c r="G507">
        <v>58.238166708776141</v>
      </c>
      <c r="H507">
        <v>4705.6438700691124</v>
      </c>
      <c r="I507">
        <v>3058.6685155449231</v>
      </c>
      <c r="J507">
        <v>1646.975354524189</v>
      </c>
      <c r="K507" t="s">
        <v>514</v>
      </c>
      <c r="L507" t="s">
        <v>1281</v>
      </c>
      <c r="M507" t="s">
        <v>1284</v>
      </c>
      <c r="N507" t="s">
        <v>1287</v>
      </c>
      <c r="O507" t="s">
        <v>1291</v>
      </c>
      <c r="P507" t="s">
        <v>1293</v>
      </c>
    </row>
    <row r="508" spans="1:16" x14ac:dyDescent="0.3">
      <c r="A508" t="s">
        <v>57</v>
      </c>
      <c r="B508" t="s">
        <v>128</v>
      </c>
      <c r="C508" t="s">
        <v>132</v>
      </c>
      <c r="D508" t="s">
        <v>175</v>
      </c>
      <c r="E508">
        <v>71</v>
      </c>
      <c r="F508" s="11">
        <v>45453</v>
      </c>
      <c r="G508">
        <v>101.0386252307069</v>
      </c>
      <c r="H508">
        <v>7173.7423913801931</v>
      </c>
      <c r="I508">
        <v>4662.9325543971254</v>
      </c>
      <c r="J508">
        <v>2510.8098369830682</v>
      </c>
      <c r="K508" t="s">
        <v>704</v>
      </c>
      <c r="L508" t="s">
        <v>1283</v>
      </c>
      <c r="M508" t="s">
        <v>1283</v>
      </c>
      <c r="N508" t="s">
        <v>1288</v>
      </c>
      <c r="O508" t="s">
        <v>1290</v>
      </c>
      <c r="P508" t="s">
        <v>1293</v>
      </c>
    </row>
    <row r="509" spans="1:16" x14ac:dyDescent="0.3">
      <c r="A509" t="s">
        <v>79</v>
      </c>
      <c r="B509" t="s">
        <v>131</v>
      </c>
      <c r="C509" t="s">
        <v>132</v>
      </c>
      <c r="D509" t="s">
        <v>197</v>
      </c>
      <c r="E509">
        <v>50</v>
      </c>
      <c r="F509" s="11">
        <v>45453</v>
      </c>
      <c r="G509">
        <v>90.118459357533681</v>
      </c>
      <c r="H509">
        <v>4505.9229678766842</v>
      </c>
      <c r="I509">
        <v>2928.849929119845</v>
      </c>
      <c r="J509">
        <v>1577.073038756839</v>
      </c>
      <c r="K509" t="s">
        <v>705</v>
      </c>
      <c r="L509" t="s">
        <v>1277</v>
      </c>
      <c r="M509" t="s">
        <v>1277</v>
      </c>
      <c r="N509" t="s">
        <v>1288</v>
      </c>
      <c r="O509" t="s">
        <v>1290</v>
      </c>
      <c r="P509" t="s">
        <v>1293</v>
      </c>
    </row>
    <row r="510" spans="1:16" x14ac:dyDescent="0.3">
      <c r="A510" t="s">
        <v>22</v>
      </c>
      <c r="B510" t="s">
        <v>128</v>
      </c>
      <c r="C510" t="s">
        <v>132</v>
      </c>
      <c r="D510" t="s">
        <v>140</v>
      </c>
      <c r="E510">
        <v>60</v>
      </c>
      <c r="F510" s="11">
        <v>45453</v>
      </c>
      <c r="G510">
        <v>5.2419986320963581</v>
      </c>
      <c r="H510">
        <v>314.5199179257815</v>
      </c>
      <c r="I510">
        <v>204.43794665175801</v>
      </c>
      <c r="J510">
        <v>110.0819712740235</v>
      </c>
      <c r="K510" t="s">
        <v>706</v>
      </c>
      <c r="L510" t="s">
        <v>1277</v>
      </c>
      <c r="M510" t="s">
        <v>1277</v>
      </c>
      <c r="N510" t="s">
        <v>1288</v>
      </c>
      <c r="O510" t="s">
        <v>1290</v>
      </c>
      <c r="P510" t="s">
        <v>1293</v>
      </c>
    </row>
    <row r="511" spans="1:16" x14ac:dyDescent="0.3">
      <c r="A511" t="s">
        <v>35</v>
      </c>
      <c r="B511" t="s">
        <v>129</v>
      </c>
      <c r="C511" t="s">
        <v>133</v>
      </c>
      <c r="D511" t="s">
        <v>153</v>
      </c>
      <c r="E511">
        <v>80.8</v>
      </c>
      <c r="F511" s="11">
        <v>45454</v>
      </c>
      <c r="G511">
        <v>61.546795891357426</v>
      </c>
      <c r="H511">
        <v>4972.9811080216796</v>
      </c>
      <c r="I511">
        <v>3232.4377202140922</v>
      </c>
      <c r="J511">
        <v>1740.543387807588</v>
      </c>
      <c r="K511" t="s">
        <v>594</v>
      </c>
      <c r="L511" t="s">
        <v>1279</v>
      </c>
      <c r="M511" t="s">
        <v>1279</v>
      </c>
      <c r="N511" t="s">
        <v>1288</v>
      </c>
      <c r="O511" t="s">
        <v>1291</v>
      </c>
      <c r="P511" t="s">
        <v>1293</v>
      </c>
    </row>
    <row r="512" spans="1:16" x14ac:dyDescent="0.3">
      <c r="A512" t="s">
        <v>92</v>
      </c>
      <c r="B512" t="s">
        <v>128</v>
      </c>
      <c r="C512" t="s">
        <v>132</v>
      </c>
      <c r="D512" t="s">
        <v>210</v>
      </c>
      <c r="E512">
        <v>71</v>
      </c>
      <c r="F512" s="11">
        <v>45454</v>
      </c>
      <c r="G512">
        <v>64.392449819228275</v>
      </c>
      <c r="H512">
        <v>4571.863937165208</v>
      </c>
      <c r="I512">
        <v>2971.7115591573852</v>
      </c>
      <c r="J512">
        <v>1600.152378007823</v>
      </c>
      <c r="K512" t="s">
        <v>707</v>
      </c>
      <c r="L512" t="s">
        <v>1283</v>
      </c>
      <c r="M512" t="s">
        <v>1283</v>
      </c>
      <c r="N512" t="s">
        <v>1288</v>
      </c>
      <c r="O512" t="s">
        <v>1290</v>
      </c>
      <c r="P512" t="s">
        <v>1293</v>
      </c>
    </row>
    <row r="513" spans="1:16" x14ac:dyDescent="0.3">
      <c r="A513" t="s">
        <v>102</v>
      </c>
      <c r="B513" t="s">
        <v>128</v>
      </c>
      <c r="C513" t="s">
        <v>132</v>
      </c>
      <c r="D513" t="s">
        <v>220</v>
      </c>
      <c r="E513">
        <v>50</v>
      </c>
      <c r="F513" s="11">
        <v>45454</v>
      </c>
      <c r="G513">
        <v>31.260592440794209</v>
      </c>
      <c r="H513">
        <v>1563.0296220397099</v>
      </c>
      <c r="I513">
        <v>1015.969254325812</v>
      </c>
      <c r="J513">
        <v>547.06036771389859</v>
      </c>
      <c r="K513" t="s">
        <v>708</v>
      </c>
      <c r="L513" t="s">
        <v>1274</v>
      </c>
      <c r="M513" t="s">
        <v>1284</v>
      </c>
      <c r="N513" t="s">
        <v>1287</v>
      </c>
      <c r="O513" t="s">
        <v>1290</v>
      </c>
      <c r="P513" t="s">
        <v>1293</v>
      </c>
    </row>
    <row r="514" spans="1:16" x14ac:dyDescent="0.3">
      <c r="A514" t="s">
        <v>110</v>
      </c>
      <c r="B514" t="s">
        <v>131</v>
      </c>
      <c r="C514" t="s">
        <v>132</v>
      </c>
      <c r="D514" t="s">
        <v>228</v>
      </c>
      <c r="E514">
        <v>60</v>
      </c>
      <c r="F514" s="11">
        <v>45454</v>
      </c>
      <c r="G514">
        <v>25.200805071156051</v>
      </c>
      <c r="H514">
        <v>1512.0483042693629</v>
      </c>
      <c r="I514">
        <v>982.83139777508597</v>
      </c>
      <c r="J514">
        <v>529.21690649427694</v>
      </c>
      <c r="K514" t="s">
        <v>709</v>
      </c>
      <c r="L514" t="s">
        <v>1275</v>
      </c>
      <c r="M514" t="s">
        <v>1285</v>
      </c>
      <c r="N514" t="s">
        <v>1287</v>
      </c>
      <c r="O514" t="s">
        <v>1290</v>
      </c>
      <c r="P514" t="s">
        <v>1293</v>
      </c>
    </row>
    <row r="515" spans="1:16" x14ac:dyDescent="0.3">
      <c r="A515" t="s">
        <v>38</v>
      </c>
      <c r="B515" t="s">
        <v>130</v>
      </c>
      <c r="C515" t="s">
        <v>132</v>
      </c>
      <c r="D515" t="s">
        <v>156</v>
      </c>
      <c r="E515">
        <v>60</v>
      </c>
      <c r="F515" s="11">
        <v>45454</v>
      </c>
      <c r="G515">
        <v>17.23590068397047</v>
      </c>
      <c r="H515">
        <v>1034.1540410382279</v>
      </c>
      <c r="I515">
        <v>672.20012667484832</v>
      </c>
      <c r="J515">
        <v>361.95391436337979</v>
      </c>
      <c r="K515" t="s">
        <v>710</v>
      </c>
      <c r="L515" t="s">
        <v>1274</v>
      </c>
      <c r="M515" t="s">
        <v>1284</v>
      </c>
      <c r="N515" t="s">
        <v>1287</v>
      </c>
      <c r="O515" t="s">
        <v>1290</v>
      </c>
      <c r="P515" t="s">
        <v>1293</v>
      </c>
    </row>
    <row r="516" spans="1:16" x14ac:dyDescent="0.3">
      <c r="A516" t="s">
        <v>18</v>
      </c>
      <c r="B516" t="s">
        <v>130</v>
      </c>
      <c r="C516" t="s">
        <v>132</v>
      </c>
      <c r="D516" t="s">
        <v>136</v>
      </c>
      <c r="E516">
        <v>50</v>
      </c>
      <c r="F516" s="11">
        <v>45455</v>
      </c>
      <c r="G516">
        <v>90.381186492026913</v>
      </c>
      <c r="H516">
        <v>4519.0593246013459</v>
      </c>
      <c r="I516">
        <v>2937.3885609908748</v>
      </c>
      <c r="J516">
        <v>1581.6707636104711</v>
      </c>
      <c r="K516" t="s">
        <v>711</v>
      </c>
      <c r="L516" t="s">
        <v>1282</v>
      </c>
      <c r="M516" t="s">
        <v>1284</v>
      </c>
      <c r="N516" t="s">
        <v>1287</v>
      </c>
      <c r="O516" t="s">
        <v>1290</v>
      </c>
      <c r="P516" t="s">
        <v>1293</v>
      </c>
    </row>
    <row r="517" spans="1:16" x14ac:dyDescent="0.3">
      <c r="A517" t="s">
        <v>109</v>
      </c>
      <c r="B517" t="s">
        <v>129</v>
      </c>
      <c r="C517" t="s">
        <v>133</v>
      </c>
      <c r="D517" t="s">
        <v>227</v>
      </c>
      <c r="E517">
        <v>80.8</v>
      </c>
      <c r="F517" s="11">
        <v>45455</v>
      </c>
      <c r="G517">
        <v>38.323570039432909</v>
      </c>
      <c r="H517">
        <v>3096.5444591861792</v>
      </c>
      <c r="I517">
        <v>2012.7538984710161</v>
      </c>
      <c r="J517">
        <v>1083.790560715162</v>
      </c>
      <c r="K517" t="s">
        <v>712</v>
      </c>
      <c r="L517" t="s">
        <v>1280</v>
      </c>
      <c r="M517" t="s">
        <v>1284</v>
      </c>
      <c r="N517" t="s">
        <v>1287</v>
      </c>
      <c r="O517" t="s">
        <v>1290</v>
      </c>
      <c r="P517" t="s">
        <v>1293</v>
      </c>
    </row>
    <row r="518" spans="1:16" x14ac:dyDescent="0.3">
      <c r="A518" t="s">
        <v>34</v>
      </c>
      <c r="B518" t="s">
        <v>128</v>
      </c>
      <c r="C518" t="s">
        <v>132</v>
      </c>
      <c r="D518" t="s">
        <v>152</v>
      </c>
      <c r="E518">
        <v>60</v>
      </c>
      <c r="F518" s="11">
        <v>45455</v>
      </c>
      <c r="G518">
        <v>49.704567663518858</v>
      </c>
      <c r="H518">
        <v>2982.2740598111309</v>
      </c>
      <c r="I518">
        <v>1938.4781388772351</v>
      </c>
      <c r="J518">
        <v>1043.795920933896</v>
      </c>
      <c r="K518" t="s">
        <v>713</v>
      </c>
      <c r="L518" t="s">
        <v>1276</v>
      </c>
      <c r="M518" t="s">
        <v>1276</v>
      </c>
      <c r="N518" t="s">
        <v>1288</v>
      </c>
      <c r="O518" t="s">
        <v>1290</v>
      </c>
      <c r="P518" t="s">
        <v>1293</v>
      </c>
    </row>
    <row r="519" spans="1:16" x14ac:dyDescent="0.3">
      <c r="A519" t="s">
        <v>27</v>
      </c>
      <c r="B519" t="s">
        <v>129</v>
      </c>
      <c r="C519" t="s">
        <v>133</v>
      </c>
      <c r="D519" t="s">
        <v>145</v>
      </c>
      <c r="E519">
        <v>74.7</v>
      </c>
      <c r="F519" s="11">
        <v>45455</v>
      </c>
      <c r="G519">
        <v>34.141173032767533</v>
      </c>
      <c r="H519">
        <v>2550.3456255477349</v>
      </c>
      <c r="I519">
        <v>1657.724656606028</v>
      </c>
      <c r="J519">
        <v>892.62096894170713</v>
      </c>
      <c r="K519" t="s">
        <v>714</v>
      </c>
      <c r="L519" t="s">
        <v>1275</v>
      </c>
      <c r="M519" t="s">
        <v>1285</v>
      </c>
      <c r="N519" t="s">
        <v>1287</v>
      </c>
      <c r="O519" t="s">
        <v>1290</v>
      </c>
      <c r="P519" t="s">
        <v>1293</v>
      </c>
    </row>
    <row r="520" spans="1:16" x14ac:dyDescent="0.3">
      <c r="A520" t="s">
        <v>42</v>
      </c>
      <c r="B520" t="s">
        <v>130</v>
      </c>
      <c r="C520" t="s">
        <v>132</v>
      </c>
      <c r="D520" t="s">
        <v>160</v>
      </c>
      <c r="E520">
        <v>60</v>
      </c>
      <c r="F520" s="11">
        <v>45455</v>
      </c>
      <c r="G520">
        <v>18.011003425005931</v>
      </c>
      <c r="H520">
        <v>1080.6602055003559</v>
      </c>
      <c r="I520">
        <v>702.4291335752315</v>
      </c>
      <c r="J520">
        <v>378.23107192512458</v>
      </c>
      <c r="K520" t="s">
        <v>715</v>
      </c>
      <c r="L520" t="s">
        <v>1278</v>
      </c>
      <c r="M520" t="s">
        <v>1286</v>
      </c>
      <c r="N520" t="s">
        <v>1289</v>
      </c>
      <c r="O520" t="s">
        <v>1290</v>
      </c>
      <c r="P520" t="s">
        <v>1293</v>
      </c>
    </row>
    <row r="521" spans="1:16" x14ac:dyDescent="0.3">
      <c r="A521" t="s">
        <v>93</v>
      </c>
      <c r="B521" t="s">
        <v>129</v>
      </c>
      <c r="C521" t="s">
        <v>133</v>
      </c>
      <c r="D521" t="s">
        <v>211</v>
      </c>
      <c r="E521">
        <v>80.8</v>
      </c>
      <c r="F521" s="11">
        <v>45456</v>
      </c>
      <c r="G521">
        <v>98.478678557007626</v>
      </c>
      <c r="H521">
        <v>7957.0772274062156</v>
      </c>
      <c r="I521">
        <v>5172.1001978140403</v>
      </c>
      <c r="J521">
        <v>2784.9770295921749</v>
      </c>
      <c r="K521" t="s">
        <v>716</v>
      </c>
      <c r="L521" t="s">
        <v>1283</v>
      </c>
      <c r="M521" t="s">
        <v>1283</v>
      </c>
      <c r="N521" t="s">
        <v>1288</v>
      </c>
      <c r="O521" t="s">
        <v>1291</v>
      </c>
      <c r="P521" t="s">
        <v>1293</v>
      </c>
    </row>
    <row r="522" spans="1:16" x14ac:dyDescent="0.3">
      <c r="A522" t="s">
        <v>47</v>
      </c>
      <c r="B522" t="s">
        <v>130</v>
      </c>
      <c r="C522" t="s">
        <v>132</v>
      </c>
      <c r="D522" t="s">
        <v>165</v>
      </c>
      <c r="E522">
        <v>50</v>
      </c>
      <c r="F522" s="11">
        <v>45456</v>
      </c>
      <c r="G522">
        <v>80.617704956560615</v>
      </c>
      <c r="H522">
        <v>4030.885247828031</v>
      </c>
      <c r="I522">
        <v>2620.0754110882199</v>
      </c>
      <c r="J522">
        <v>1410.8098367398111</v>
      </c>
      <c r="K522" t="s">
        <v>717</v>
      </c>
      <c r="L522" t="s">
        <v>1283</v>
      </c>
      <c r="M522" t="s">
        <v>1283</v>
      </c>
      <c r="N522" t="s">
        <v>1288</v>
      </c>
      <c r="O522" t="s">
        <v>1290</v>
      </c>
      <c r="P522" t="s">
        <v>1293</v>
      </c>
    </row>
    <row r="523" spans="1:16" x14ac:dyDescent="0.3">
      <c r="A523" t="s">
        <v>20</v>
      </c>
      <c r="B523" t="s">
        <v>129</v>
      </c>
      <c r="C523" t="s">
        <v>133</v>
      </c>
      <c r="D523" t="s">
        <v>138</v>
      </c>
      <c r="E523">
        <v>63.9</v>
      </c>
      <c r="F523" s="11">
        <v>45456</v>
      </c>
      <c r="G523">
        <v>48.844696856930362</v>
      </c>
      <c r="H523">
        <v>3121.17612915785</v>
      </c>
      <c r="I523">
        <v>2028.7644839526019</v>
      </c>
      <c r="J523">
        <v>1092.4116452052469</v>
      </c>
      <c r="K523" t="s">
        <v>718</v>
      </c>
      <c r="L523" t="s">
        <v>1277</v>
      </c>
      <c r="M523" t="s">
        <v>1277</v>
      </c>
      <c r="N523" t="s">
        <v>1288</v>
      </c>
      <c r="O523" t="s">
        <v>1290</v>
      </c>
      <c r="P523" t="s">
        <v>1293</v>
      </c>
    </row>
    <row r="524" spans="1:16" x14ac:dyDescent="0.3">
      <c r="A524" t="s">
        <v>40</v>
      </c>
      <c r="B524" t="s">
        <v>130</v>
      </c>
      <c r="C524" t="s">
        <v>132</v>
      </c>
      <c r="D524" t="s">
        <v>158</v>
      </c>
      <c r="E524">
        <v>60</v>
      </c>
      <c r="F524" s="11">
        <v>45456</v>
      </c>
      <c r="G524">
        <v>38.515553774669549</v>
      </c>
      <c r="H524">
        <v>2310.9332264801728</v>
      </c>
      <c r="I524">
        <v>1502.1065972121121</v>
      </c>
      <c r="J524">
        <v>808.82662926806051</v>
      </c>
      <c r="K524" t="s">
        <v>719</v>
      </c>
      <c r="L524" t="s">
        <v>1281</v>
      </c>
      <c r="M524" t="s">
        <v>1284</v>
      </c>
      <c r="N524" t="s">
        <v>1287</v>
      </c>
      <c r="O524" t="s">
        <v>1290</v>
      </c>
      <c r="P524" t="s">
        <v>1293</v>
      </c>
    </row>
    <row r="525" spans="1:16" x14ac:dyDescent="0.3">
      <c r="A525" t="s">
        <v>67</v>
      </c>
      <c r="B525" t="s">
        <v>129</v>
      </c>
      <c r="C525" t="s">
        <v>133</v>
      </c>
      <c r="D525" t="s">
        <v>185</v>
      </c>
      <c r="E525">
        <v>74.7</v>
      </c>
      <c r="F525" s="11">
        <v>45456</v>
      </c>
      <c r="G525">
        <v>19.002717546216111</v>
      </c>
      <c r="H525">
        <v>1419.503000702344</v>
      </c>
      <c r="I525">
        <v>922.67695045652351</v>
      </c>
      <c r="J525">
        <v>496.82605024582028</v>
      </c>
      <c r="K525" t="s">
        <v>720</v>
      </c>
      <c r="L525" t="s">
        <v>1280</v>
      </c>
      <c r="M525" t="s">
        <v>1284</v>
      </c>
      <c r="N525" t="s">
        <v>1287</v>
      </c>
      <c r="O525" t="s">
        <v>1290</v>
      </c>
      <c r="P525" t="s">
        <v>1293</v>
      </c>
    </row>
    <row r="526" spans="1:16" x14ac:dyDescent="0.3">
      <c r="A526" t="s">
        <v>127</v>
      </c>
      <c r="B526" t="s">
        <v>130</v>
      </c>
      <c r="C526" t="s">
        <v>132</v>
      </c>
      <c r="D526" t="s">
        <v>245</v>
      </c>
      <c r="E526">
        <v>50</v>
      </c>
      <c r="F526" s="11">
        <v>45460</v>
      </c>
      <c r="G526">
        <v>24.977149549757321</v>
      </c>
      <c r="H526">
        <v>1248.8574774878659</v>
      </c>
      <c r="I526">
        <v>811.75736036711305</v>
      </c>
      <c r="J526">
        <v>437.10011712075311</v>
      </c>
      <c r="K526" t="s">
        <v>536</v>
      </c>
      <c r="L526" t="s">
        <v>1276</v>
      </c>
      <c r="M526" t="s">
        <v>1276</v>
      </c>
      <c r="N526" t="s">
        <v>1288</v>
      </c>
      <c r="O526" t="s">
        <v>1291</v>
      </c>
      <c r="P526" t="s">
        <v>1293</v>
      </c>
    </row>
    <row r="527" spans="1:16" x14ac:dyDescent="0.3">
      <c r="A527" t="s">
        <v>90</v>
      </c>
      <c r="B527" t="s">
        <v>129</v>
      </c>
      <c r="C527" t="s">
        <v>133</v>
      </c>
      <c r="D527" t="s">
        <v>208</v>
      </c>
      <c r="E527">
        <v>80.8</v>
      </c>
      <c r="F527" s="11">
        <v>45460</v>
      </c>
      <c r="G527">
        <v>44.78194723296113</v>
      </c>
      <c r="H527">
        <v>3618.3813364232592</v>
      </c>
      <c r="I527">
        <v>2351.947868675119</v>
      </c>
      <c r="J527">
        <v>1266.4334677481411</v>
      </c>
      <c r="K527" t="s">
        <v>721</v>
      </c>
      <c r="L527" t="s">
        <v>1281</v>
      </c>
      <c r="M527" t="s">
        <v>1284</v>
      </c>
      <c r="N527" t="s">
        <v>1287</v>
      </c>
      <c r="O527" t="s">
        <v>1290</v>
      </c>
      <c r="P527" t="s">
        <v>1293</v>
      </c>
    </row>
    <row r="528" spans="1:16" x14ac:dyDescent="0.3">
      <c r="A528" t="s">
        <v>70</v>
      </c>
      <c r="B528" t="s">
        <v>129</v>
      </c>
      <c r="C528" t="s">
        <v>133</v>
      </c>
      <c r="D528" t="s">
        <v>188</v>
      </c>
      <c r="E528">
        <v>74.7</v>
      </c>
      <c r="F528" s="11">
        <v>45460</v>
      </c>
      <c r="G528">
        <v>41.111898204127918</v>
      </c>
      <c r="H528">
        <v>3071.0587958483561</v>
      </c>
      <c r="I528">
        <v>1996.188217301431</v>
      </c>
      <c r="J528">
        <v>1074.870578546924</v>
      </c>
      <c r="K528" t="s">
        <v>722</v>
      </c>
      <c r="L528" t="s">
        <v>1280</v>
      </c>
      <c r="M528" t="s">
        <v>1284</v>
      </c>
      <c r="N528" t="s">
        <v>1287</v>
      </c>
      <c r="O528" t="s">
        <v>1290</v>
      </c>
      <c r="P528" t="s">
        <v>1293</v>
      </c>
    </row>
    <row r="529" spans="1:16" x14ac:dyDescent="0.3">
      <c r="A529" t="s">
        <v>46</v>
      </c>
      <c r="B529" t="s">
        <v>130</v>
      </c>
      <c r="C529" t="s">
        <v>132</v>
      </c>
      <c r="D529" t="s">
        <v>164</v>
      </c>
      <c r="E529">
        <v>60</v>
      </c>
      <c r="F529" s="11">
        <v>45460</v>
      </c>
      <c r="G529">
        <v>42.543936140099753</v>
      </c>
      <c r="H529">
        <v>2552.6361684059848</v>
      </c>
      <c r="I529">
        <v>1659.21350946389</v>
      </c>
      <c r="J529">
        <v>893.42265894209459</v>
      </c>
      <c r="K529" t="s">
        <v>723</v>
      </c>
      <c r="L529" t="s">
        <v>1278</v>
      </c>
      <c r="M529" t="s">
        <v>1286</v>
      </c>
      <c r="N529" t="s">
        <v>1289</v>
      </c>
      <c r="O529" t="s">
        <v>1290</v>
      </c>
      <c r="P529" t="s">
        <v>1293</v>
      </c>
    </row>
    <row r="530" spans="1:16" x14ac:dyDescent="0.3">
      <c r="A530" t="s">
        <v>87</v>
      </c>
      <c r="B530" t="s">
        <v>130</v>
      </c>
      <c r="C530" t="s">
        <v>132</v>
      </c>
      <c r="D530" t="s">
        <v>205</v>
      </c>
      <c r="E530">
        <v>64</v>
      </c>
      <c r="F530" s="11">
        <v>45460</v>
      </c>
      <c r="G530">
        <v>20.32289941220931</v>
      </c>
      <c r="H530">
        <v>1300.6655623813961</v>
      </c>
      <c r="I530">
        <v>845.43261554790718</v>
      </c>
      <c r="J530">
        <v>455.23294683348843</v>
      </c>
      <c r="K530" t="s">
        <v>724</v>
      </c>
      <c r="L530" t="s">
        <v>1277</v>
      </c>
      <c r="M530" t="s">
        <v>1277</v>
      </c>
      <c r="N530" t="s">
        <v>1288</v>
      </c>
      <c r="O530" t="s">
        <v>1290</v>
      </c>
      <c r="P530" t="s">
        <v>1293</v>
      </c>
    </row>
    <row r="531" spans="1:16" x14ac:dyDescent="0.3">
      <c r="A531" t="s">
        <v>68</v>
      </c>
      <c r="B531" t="s">
        <v>129</v>
      </c>
      <c r="C531" t="s">
        <v>133</v>
      </c>
      <c r="D531" t="s">
        <v>186</v>
      </c>
      <c r="E531">
        <v>67.5</v>
      </c>
      <c r="F531" s="11">
        <v>45461</v>
      </c>
      <c r="G531">
        <v>92.793300240212446</v>
      </c>
      <c r="H531">
        <v>6263.5477662143403</v>
      </c>
      <c r="I531">
        <v>4071.306048039321</v>
      </c>
      <c r="J531">
        <v>2192.2417181750188</v>
      </c>
      <c r="K531" t="s">
        <v>298</v>
      </c>
      <c r="L531" t="s">
        <v>1277</v>
      </c>
      <c r="M531" t="s">
        <v>1277</v>
      </c>
      <c r="N531" t="s">
        <v>1288</v>
      </c>
      <c r="O531" t="s">
        <v>1291</v>
      </c>
      <c r="P531" t="s">
        <v>1293</v>
      </c>
    </row>
    <row r="532" spans="1:16" x14ac:dyDescent="0.3">
      <c r="A532" t="s">
        <v>24</v>
      </c>
      <c r="B532" t="s">
        <v>129</v>
      </c>
      <c r="C532" t="s">
        <v>133</v>
      </c>
      <c r="D532" t="s">
        <v>142</v>
      </c>
      <c r="E532">
        <v>80.8</v>
      </c>
      <c r="F532" s="11">
        <v>45461</v>
      </c>
      <c r="G532">
        <v>95.660531817289254</v>
      </c>
      <c r="H532">
        <v>7729.3709708369724</v>
      </c>
      <c r="I532">
        <v>5024.0911310440306</v>
      </c>
      <c r="J532">
        <v>2705.27983979294</v>
      </c>
      <c r="K532" t="s">
        <v>626</v>
      </c>
      <c r="L532" t="s">
        <v>1283</v>
      </c>
      <c r="M532" t="s">
        <v>1283</v>
      </c>
      <c r="N532" t="s">
        <v>1288</v>
      </c>
      <c r="O532" t="s">
        <v>1291</v>
      </c>
      <c r="P532" t="s">
        <v>1293</v>
      </c>
    </row>
    <row r="533" spans="1:16" x14ac:dyDescent="0.3">
      <c r="A533" t="s">
        <v>123</v>
      </c>
      <c r="B533" t="s">
        <v>129</v>
      </c>
      <c r="C533" t="s">
        <v>133</v>
      </c>
      <c r="D533" t="s">
        <v>241</v>
      </c>
      <c r="E533">
        <v>74.7</v>
      </c>
      <c r="F533" s="11">
        <v>45461</v>
      </c>
      <c r="G533">
        <v>93.833849537991696</v>
      </c>
      <c r="H533">
        <v>7009.3885604879797</v>
      </c>
      <c r="I533">
        <v>4556.102564317187</v>
      </c>
      <c r="J533">
        <v>2453.2859961707932</v>
      </c>
      <c r="K533" t="s">
        <v>725</v>
      </c>
      <c r="L533" t="s">
        <v>1282</v>
      </c>
      <c r="M533" t="s">
        <v>1284</v>
      </c>
      <c r="N533" t="s">
        <v>1287</v>
      </c>
      <c r="O533" t="s">
        <v>1290</v>
      </c>
      <c r="P533" t="s">
        <v>1293</v>
      </c>
    </row>
    <row r="534" spans="1:16" x14ac:dyDescent="0.3">
      <c r="A534" t="s">
        <v>91</v>
      </c>
      <c r="B534" t="s">
        <v>130</v>
      </c>
      <c r="C534" t="s">
        <v>132</v>
      </c>
      <c r="D534" t="s">
        <v>209</v>
      </c>
      <c r="E534">
        <v>50</v>
      </c>
      <c r="F534" s="11">
        <v>45461</v>
      </c>
      <c r="G534">
        <v>30.265289597538441</v>
      </c>
      <c r="H534">
        <v>1513.264479876922</v>
      </c>
      <c r="I534">
        <v>983.62191191999943</v>
      </c>
      <c r="J534">
        <v>529.64256795692279</v>
      </c>
      <c r="K534" t="s">
        <v>726</v>
      </c>
      <c r="L534" t="s">
        <v>1274</v>
      </c>
      <c r="M534" t="s">
        <v>1284</v>
      </c>
      <c r="N534" t="s">
        <v>1287</v>
      </c>
      <c r="O534" t="s">
        <v>1290</v>
      </c>
      <c r="P534" t="s">
        <v>1293</v>
      </c>
    </row>
    <row r="535" spans="1:16" x14ac:dyDescent="0.3">
      <c r="A535" t="s">
        <v>51</v>
      </c>
      <c r="B535" t="s">
        <v>130</v>
      </c>
      <c r="C535" t="s">
        <v>132</v>
      </c>
      <c r="D535" t="s">
        <v>169</v>
      </c>
      <c r="E535">
        <v>60</v>
      </c>
      <c r="F535" s="11">
        <v>45461</v>
      </c>
      <c r="G535">
        <v>9.6073697082962113</v>
      </c>
      <c r="H535">
        <v>576.44218249777271</v>
      </c>
      <c r="I535">
        <v>374.68741862355228</v>
      </c>
      <c r="J535">
        <v>201.7547638742204</v>
      </c>
      <c r="K535" t="s">
        <v>727</v>
      </c>
      <c r="L535" t="s">
        <v>1278</v>
      </c>
      <c r="M535" t="s">
        <v>1286</v>
      </c>
      <c r="N535" t="s">
        <v>1289</v>
      </c>
      <c r="O535" t="s">
        <v>1290</v>
      </c>
      <c r="P535" t="s">
        <v>1293</v>
      </c>
    </row>
    <row r="536" spans="1:16" x14ac:dyDescent="0.3">
      <c r="A536" t="s">
        <v>94</v>
      </c>
      <c r="B536" t="s">
        <v>130</v>
      </c>
      <c r="C536" t="s">
        <v>132</v>
      </c>
      <c r="D536" t="s">
        <v>212</v>
      </c>
      <c r="E536">
        <v>50</v>
      </c>
      <c r="F536" s="11">
        <v>45462</v>
      </c>
      <c r="G536">
        <v>78.142094466230049</v>
      </c>
      <c r="H536">
        <v>3907.1047233115019</v>
      </c>
      <c r="I536">
        <v>2539.6180701524768</v>
      </c>
      <c r="J536">
        <v>1367.486653159026</v>
      </c>
      <c r="K536" t="s">
        <v>728</v>
      </c>
      <c r="L536" t="s">
        <v>1279</v>
      </c>
      <c r="M536" t="s">
        <v>1279</v>
      </c>
      <c r="N536" t="s">
        <v>1288</v>
      </c>
      <c r="O536" t="s">
        <v>1290</v>
      </c>
      <c r="P536" t="s">
        <v>1293</v>
      </c>
    </row>
    <row r="537" spans="1:16" x14ac:dyDescent="0.3">
      <c r="A537" t="s">
        <v>122</v>
      </c>
      <c r="B537" t="s">
        <v>130</v>
      </c>
      <c r="C537" t="s">
        <v>132</v>
      </c>
      <c r="D537" t="s">
        <v>240</v>
      </c>
      <c r="E537">
        <v>60</v>
      </c>
      <c r="F537" s="11">
        <v>45462</v>
      </c>
      <c r="G537">
        <v>52.575897118502112</v>
      </c>
      <c r="H537">
        <v>3154.5538271101268</v>
      </c>
      <c r="I537">
        <v>2050.459987621583</v>
      </c>
      <c r="J537">
        <v>1104.0938394885441</v>
      </c>
      <c r="K537" t="s">
        <v>729</v>
      </c>
      <c r="L537" t="s">
        <v>1280</v>
      </c>
      <c r="M537" t="s">
        <v>1284</v>
      </c>
      <c r="N537" t="s">
        <v>1287</v>
      </c>
      <c r="O537" t="s">
        <v>1290</v>
      </c>
      <c r="P537" t="s">
        <v>1293</v>
      </c>
    </row>
    <row r="538" spans="1:16" x14ac:dyDescent="0.3">
      <c r="A538" t="s">
        <v>43</v>
      </c>
      <c r="B538" t="s">
        <v>129</v>
      </c>
      <c r="C538" t="s">
        <v>133</v>
      </c>
      <c r="D538" t="s">
        <v>161</v>
      </c>
      <c r="E538">
        <v>74.7</v>
      </c>
      <c r="F538" s="11">
        <v>45462</v>
      </c>
      <c r="G538">
        <v>35.403203042556036</v>
      </c>
      <c r="H538">
        <v>2644.6192672789361</v>
      </c>
      <c r="I538">
        <v>1719.0025237313091</v>
      </c>
      <c r="J538">
        <v>925.61674354762749</v>
      </c>
      <c r="K538" t="s">
        <v>730</v>
      </c>
      <c r="L538" t="s">
        <v>1281</v>
      </c>
      <c r="M538" t="s">
        <v>1284</v>
      </c>
      <c r="N538" t="s">
        <v>1287</v>
      </c>
      <c r="O538" t="s">
        <v>1290</v>
      </c>
      <c r="P538" t="s">
        <v>1293</v>
      </c>
    </row>
    <row r="539" spans="1:16" x14ac:dyDescent="0.3">
      <c r="A539" t="s">
        <v>31</v>
      </c>
      <c r="B539" t="s">
        <v>129</v>
      </c>
      <c r="C539" t="s">
        <v>133</v>
      </c>
      <c r="D539" t="s">
        <v>149</v>
      </c>
      <c r="E539">
        <v>97.6</v>
      </c>
      <c r="F539" s="11">
        <v>45462</v>
      </c>
      <c r="G539">
        <v>13.68753374226756</v>
      </c>
      <c r="H539">
        <v>1335.903293245314</v>
      </c>
      <c r="I539">
        <v>868.33714060945408</v>
      </c>
      <c r="J539">
        <v>467.56615263585991</v>
      </c>
      <c r="K539" t="s">
        <v>731</v>
      </c>
      <c r="L539" t="s">
        <v>1280</v>
      </c>
      <c r="M539" t="s">
        <v>1284</v>
      </c>
      <c r="N539" t="s">
        <v>1287</v>
      </c>
      <c r="O539" t="s">
        <v>1290</v>
      </c>
      <c r="P539" t="s">
        <v>1293</v>
      </c>
    </row>
    <row r="540" spans="1:16" x14ac:dyDescent="0.3">
      <c r="A540" t="s">
        <v>39</v>
      </c>
      <c r="B540" t="s">
        <v>128</v>
      </c>
      <c r="C540" t="s">
        <v>132</v>
      </c>
      <c r="D540" t="s">
        <v>157</v>
      </c>
      <c r="E540">
        <v>71</v>
      </c>
      <c r="F540" s="11">
        <v>45462</v>
      </c>
      <c r="G540">
        <v>11.568575748687961</v>
      </c>
      <c r="H540">
        <v>821.36887815684508</v>
      </c>
      <c r="I540">
        <v>533.88977080194934</v>
      </c>
      <c r="J540">
        <v>287.47910735489569</v>
      </c>
      <c r="K540" t="s">
        <v>732</v>
      </c>
      <c r="L540" t="s">
        <v>1282</v>
      </c>
      <c r="M540" t="s">
        <v>1284</v>
      </c>
      <c r="N540" t="s">
        <v>1287</v>
      </c>
      <c r="O540" t="s">
        <v>1290</v>
      </c>
      <c r="P540" t="s">
        <v>1293</v>
      </c>
    </row>
    <row r="541" spans="1:16" x14ac:dyDescent="0.3">
      <c r="A541" t="s">
        <v>113</v>
      </c>
      <c r="B541" t="s">
        <v>130</v>
      </c>
      <c r="C541" t="s">
        <v>132</v>
      </c>
      <c r="D541" t="s">
        <v>231</v>
      </c>
      <c r="E541">
        <v>60</v>
      </c>
      <c r="F541" s="11">
        <v>45463</v>
      </c>
      <c r="G541">
        <v>77.239101881643933</v>
      </c>
      <c r="H541">
        <v>4634.3461128986364</v>
      </c>
      <c r="I541">
        <v>3012.3249733841139</v>
      </c>
      <c r="J541">
        <v>1622.021139514522</v>
      </c>
      <c r="K541" t="s">
        <v>733</v>
      </c>
      <c r="L541" t="s">
        <v>1282</v>
      </c>
      <c r="M541" t="s">
        <v>1284</v>
      </c>
      <c r="N541" t="s">
        <v>1287</v>
      </c>
      <c r="O541" t="s">
        <v>1290</v>
      </c>
      <c r="P541" t="s">
        <v>1293</v>
      </c>
    </row>
    <row r="542" spans="1:16" x14ac:dyDescent="0.3">
      <c r="A542" t="s">
        <v>103</v>
      </c>
      <c r="B542" t="s">
        <v>130</v>
      </c>
      <c r="C542" t="s">
        <v>132</v>
      </c>
      <c r="D542" t="s">
        <v>221</v>
      </c>
      <c r="E542">
        <v>50</v>
      </c>
      <c r="F542" s="11">
        <v>45463</v>
      </c>
      <c r="G542">
        <v>83.060360210526724</v>
      </c>
      <c r="H542">
        <v>4153.0180105263362</v>
      </c>
      <c r="I542">
        <v>2699.461706842118</v>
      </c>
      <c r="J542">
        <v>1453.5563036842179</v>
      </c>
      <c r="K542" t="s">
        <v>734</v>
      </c>
      <c r="L542" t="s">
        <v>1282</v>
      </c>
      <c r="M542" t="s">
        <v>1284</v>
      </c>
      <c r="N542" t="s">
        <v>1287</v>
      </c>
      <c r="O542" t="s">
        <v>1290</v>
      </c>
      <c r="P542" t="s">
        <v>1293</v>
      </c>
    </row>
    <row r="543" spans="1:16" x14ac:dyDescent="0.3">
      <c r="A543" t="s">
        <v>97</v>
      </c>
      <c r="B543" t="s">
        <v>128</v>
      </c>
      <c r="C543" t="s">
        <v>132</v>
      </c>
      <c r="D543" t="s">
        <v>215</v>
      </c>
      <c r="E543">
        <v>71</v>
      </c>
      <c r="F543" s="11">
        <v>45463</v>
      </c>
      <c r="G543">
        <v>45.926234782369569</v>
      </c>
      <c r="H543">
        <v>3260.76266954824</v>
      </c>
      <c r="I543">
        <v>2119.4957352063561</v>
      </c>
      <c r="J543">
        <v>1141.2669343418841</v>
      </c>
      <c r="K543" t="s">
        <v>735</v>
      </c>
      <c r="L543" t="s">
        <v>1280</v>
      </c>
      <c r="M543" t="s">
        <v>1284</v>
      </c>
      <c r="N543" t="s">
        <v>1287</v>
      </c>
      <c r="O543" t="s">
        <v>1290</v>
      </c>
      <c r="P543" t="s">
        <v>1293</v>
      </c>
    </row>
    <row r="544" spans="1:16" x14ac:dyDescent="0.3">
      <c r="A544" t="s">
        <v>16</v>
      </c>
      <c r="B544" t="s">
        <v>128</v>
      </c>
      <c r="C544" t="s">
        <v>132</v>
      </c>
      <c r="D544" t="s">
        <v>134</v>
      </c>
      <c r="E544">
        <v>71</v>
      </c>
      <c r="F544" s="11">
        <v>45464</v>
      </c>
      <c r="G544">
        <v>64.70345042657452</v>
      </c>
      <c r="H544">
        <v>4593.9449802867912</v>
      </c>
      <c r="I544">
        <v>2986.0642371864142</v>
      </c>
      <c r="J544">
        <v>1607.880743100377</v>
      </c>
      <c r="K544" t="s">
        <v>736</v>
      </c>
      <c r="L544" t="s">
        <v>1278</v>
      </c>
      <c r="M544" t="s">
        <v>1286</v>
      </c>
      <c r="N544" t="s">
        <v>1289</v>
      </c>
      <c r="O544" t="s">
        <v>1290</v>
      </c>
      <c r="P544" t="s">
        <v>1293</v>
      </c>
    </row>
    <row r="545" spans="1:16" x14ac:dyDescent="0.3">
      <c r="A545" t="s">
        <v>56</v>
      </c>
      <c r="B545" t="s">
        <v>130</v>
      </c>
      <c r="C545" t="s">
        <v>132</v>
      </c>
      <c r="D545" t="s">
        <v>174</v>
      </c>
      <c r="E545">
        <v>60</v>
      </c>
      <c r="F545" s="11">
        <v>45464</v>
      </c>
      <c r="G545">
        <v>69.646807612597755</v>
      </c>
      <c r="H545">
        <v>4178.8084567558653</v>
      </c>
      <c r="I545">
        <v>2716.225496891313</v>
      </c>
      <c r="J545">
        <v>1462.582959864553</v>
      </c>
      <c r="K545" t="s">
        <v>737</v>
      </c>
      <c r="L545" t="s">
        <v>1283</v>
      </c>
      <c r="M545" t="s">
        <v>1283</v>
      </c>
      <c r="N545" t="s">
        <v>1288</v>
      </c>
      <c r="O545" t="s">
        <v>1290</v>
      </c>
      <c r="P545" t="s">
        <v>1293</v>
      </c>
    </row>
    <row r="546" spans="1:16" x14ac:dyDescent="0.3">
      <c r="A546" t="s">
        <v>17</v>
      </c>
      <c r="B546" t="s">
        <v>129</v>
      </c>
      <c r="C546" t="s">
        <v>133</v>
      </c>
      <c r="D546" t="s">
        <v>135</v>
      </c>
      <c r="E546">
        <v>53.9</v>
      </c>
      <c r="F546" s="11">
        <v>45464</v>
      </c>
      <c r="G546">
        <v>52.782244892367068</v>
      </c>
      <c r="H546">
        <v>2844.962999698585</v>
      </c>
      <c r="I546">
        <v>1849.225949804081</v>
      </c>
      <c r="J546">
        <v>995.73704989450493</v>
      </c>
      <c r="K546" t="s">
        <v>738</v>
      </c>
      <c r="L546" t="s">
        <v>1277</v>
      </c>
      <c r="M546" t="s">
        <v>1277</v>
      </c>
      <c r="N546" t="s">
        <v>1288</v>
      </c>
      <c r="O546" t="s">
        <v>1290</v>
      </c>
      <c r="P546" t="s">
        <v>1293</v>
      </c>
    </row>
    <row r="547" spans="1:16" x14ac:dyDescent="0.3">
      <c r="A547" t="s">
        <v>61</v>
      </c>
      <c r="B547" t="s">
        <v>129</v>
      </c>
      <c r="C547" t="s">
        <v>133</v>
      </c>
      <c r="D547" t="s">
        <v>179</v>
      </c>
      <c r="E547">
        <v>53.9</v>
      </c>
      <c r="F547" s="11">
        <v>45465</v>
      </c>
      <c r="G547">
        <v>89.453850068751294</v>
      </c>
      <c r="H547">
        <v>4821.5625187056949</v>
      </c>
      <c r="I547">
        <v>3134.0156371587018</v>
      </c>
      <c r="J547">
        <v>1687.5468815469931</v>
      </c>
      <c r="K547" t="s">
        <v>454</v>
      </c>
      <c r="L547" t="s">
        <v>1280</v>
      </c>
      <c r="M547" t="s">
        <v>1284</v>
      </c>
      <c r="N547" t="s">
        <v>1287</v>
      </c>
      <c r="O547" t="s">
        <v>1291</v>
      </c>
      <c r="P547" t="s">
        <v>1293</v>
      </c>
    </row>
    <row r="548" spans="1:16" x14ac:dyDescent="0.3">
      <c r="A548" t="s">
        <v>44</v>
      </c>
      <c r="B548" t="s">
        <v>128</v>
      </c>
      <c r="C548" t="s">
        <v>132</v>
      </c>
      <c r="D548" t="s">
        <v>162</v>
      </c>
      <c r="E548">
        <v>71</v>
      </c>
      <c r="F548" s="11">
        <v>45465</v>
      </c>
      <c r="G548">
        <v>58.895098351564123</v>
      </c>
      <c r="H548">
        <v>4181.551982961053</v>
      </c>
      <c r="I548">
        <v>2718.0087889246852</v>
      </c>
      <c r="J548">
        <v>1463.543194036368</v>
      </c>
      <c r="K548" t="s">
        <v>739</v>
      </c>
      <c r="L548" t="s">
        <v>1274</v>
      </c>
      <c r="M548" t="s">
        <v>1284</v>
      </c>
      <c r="N548" t="s">
        <v>1287</v>
      </c>
      <c r="O548" t="s">
        <v>1290</v>
      </c>
      <c r="P548" t="s">
        <v>1293</v>
      </c>
    </row>
    <row r="549" spans="1:16" x14ac:dyDescent="0.3">
      <c r="A549" t="s">
        <v>59</v>
      </c>
      <c r="B549" t="s">
        <v>130</v>
      </c>
      <c r="C549" t="s">
        <v>132</v>
      </c>
      <c r="D549" t="s">
        <v>177</v>
      </c>
      <c r="E549">
        <v>60</v>
      </c>
      <c r="F549" s="11">
        <v>45465</v>
      </c>
      <c r="G549">
        <v>42.879102283294479</v>
      </c>
      <c r="H549">
        <v>2572.7461369976691</v>
      </c>
      <c r="I549">
        <v>1672.2849890484849</v>
      </c>
      <c r="J549">
        <v>900.4611479491839</v>
      </c>
      <c r="K549" t="s">
        <v>740</v>
      </c>
      <c r="L549" t="s">
        <v>1277</v>
      </c>
      <c r="M549" t="s">
        <v>1277</v>
      </c>
      <c r="N549" t="s">
        <v>1288</v>
      </c>
      <c r="O549" t="s">
        <v>1290</v>
      </c>
      <c r="P549" t="s">
        <v>1293</v>
      </c>
    </row>
    <row r="550" spans="1:16" x14ac:dyDescent="0.3">
      <c r="A550" t="s">
        <v>124</v>
      </c>
      <c r="B550" t="s">
        <v>130</v>
      </c>
      <c r="C550" t="s">
        <v>132</v>
      </c>
      <c r="D550" t="s">
        <v>242</v>
      </c>
      <c r="E550">
        <v>60</v>
      </c>
      <c r="F550" s="11">
        <v>45466</v>
      </c>
      <c r="G550">
        <v>84.430194355987382</v>
      </c>
      <c r="H550">
        <v>5065.8116613592429</v>
      </c>
      <c r="I550">
        <v>3292.7775798835082</v>
      </c>
      <c r="J550">
        <v>1773.0340814757351</v>
      </c>
      <c r="K550" t="s">
        <v>564</v>
      </c>
      <c r="L550" t="s">
        <v>1277</v>
      </c>
      <c r="M550" t="s">
        <v>1277</v>
      </c>
      <c r="N550" t="s">
        <v>1288</v>
      </c>
      <c r="O550" t="s">
        <v>1291</v>
      </c>
      <c r="P550" t="s">
        <v>1293</v>
      </c>
    </row>
    <row r="551" spans="1:16" x14ac:dyDescent="0.3">
      <c r="A551" t="s">
        <v>74</v>
      </c>
      <c r="B551" t="s">
        <v>128</v>
      </c>
      <c r="C551" t="s">
        <v>132</v>
      </c>
      <c r="D551" t="s">
        <v>192</v>
      </c>
      <c r="E551">
        <v>71</v>
      </c>
      <c r="F551" s="11">
        <v>45466</v>
      </c>
      <c r="G551">
        <v>54.984158908575708</v>
      </c>
      <c r="H551">
        <v>3903.875282508875</v>
      </c>
      <c r="I551">
        <v>2537.518933630769</v>
      </c>
      <c r="J551">
        <v>1366.356348878106</v>
      </c>
      <c r="K551" t="s">
        <v>741</v>
      </c>
      <c r="L551" t="s">
        <v>1276</v>
      </c>
      <c r="M551" t="s">
        <v>1276</v>
      </c>
      <c r="N551" t="s">
        <v>1288</v>
      </c>
      <c r="O551" t="s">
        <v>1290</v>
      </c>
      <c r="P551" t="s">
        <v>1293</v>
      </c>
    </row>
    <row r="552" spans="1:16" x14ac:dyDescent="0.3">
      <c r="A552" t="s">
        <v>65</v>
      </c>
      <c r="B552" t="s">
        <v>129</v>
      </c>
      <c r="C552" t="s">
        <v>133</v>
      </c>
      <c r="D552" t="s">
        <v>183</v>
      </c>
      <c r="E552">
        <v>53.9</v>
      </c>
      <c r="F552" s="11">
        <v>45466</v>
      </c>
      <c r="G552">
        <v>43.496252616095283</v>
      </c>
      <c r="H552">
        <v>2344.448016007535</v>
      </c>
      <c r="I552">
        <v>1523.8912104048979</v>
      </c>
      <c r="J552">
        <v>820.55680560263727</v>
      </c>
      <c r="K552" t="s">
        <v>742</v>
      </c>
      <c r="L552" t="s">
        <v>1274</v>
      </c>
      <c r="M552" t="s">
        <v>1284</v>
      </c>
      <c r="N552" t="s">
        <v>1287</v>
      </c>
      <c r="O552" t="s">
        <v>1290</v>
      </c>
      <c r="P552" t="s">
        <v>1293</v>
      </c>
    </row>
    <row r="553" spans="1:16" x14ac:dyDescent="0.3">
      <c r="A553" t="s">
        <v>77</v>
      </c>
      <c r="B553" t="s">
        <v>129</v>
      </c>
      <c r="C553" t="s">
        <v>133</v>
      </c>
      <c r="D553" t="s">
        <v>195</v>
      </c>
      <c r="E553">
        <v>53.9</v>
      </c>
      <c r="F553" s="11">
        <v>45467</v>
      </c>
      <c r="G553">
        <v>52.485973275495233</v>
      </c>
      <c r="H553">
        <v>2828.9939595491928</v>
      </c>
      <c r="I553">
        <v>1838.8460737069749</v>
      </c>
      <c r="J553">
        <v>990.14788584221742</v>
      </c>
      <c r="K553" t="s">
        <v>743</v>
      </c>
      <c r="L553" t="s">
        <v>1277</v>
      </c>
      <c r="M553" t="s">
        <v>1277</v>
      </c>
      <c r="N553" t="s">
        <v>1288</v>
      </c>
      <c r="O553" t="s">
        <v>1290</v>
      </c>
      <c r="P553" t="s">
        <v>1293</v>
      </c>
    </row>
    <row r="554" spans="1:16" x14ac:dyDescent="0.3">
      <c r="A554" t="s">
        <v>118</v>
      </c>
      <c r="B554" t="s">
        <v>131</v>
      </c>
      <c r="C554" t="s">
        <v>132</v>
      </c>
      <c r="D554" t="s">
        <v>236</v>
      </c>
      <c r="E554">
        <v>60</v>
      </c>
      <c r="F554" s="11">
        <v>45467</v>
      </c>
      <c r="G554">
        <v>44.498738416027649</v>
      </c>
      <c r="H554">
        <v>2669.9243049616589</v>
      </c>
      <c r="I554">
        <v>1735.450798225078</v>
      </c>
      <c r="J554">
        <v>934.47350673658048</v>
      </c>
      <c r="K554" t="s">
        <v>744</v>
      </c>
      <c r="L554" t="s">
        <v>1279</v>
      </c>
      <c r="M554" t="s">
        <v>1279</v>
      </c>
      <c r="N554" t="s">
        <v>1288</v>
      </c>
      <c r="O554" t="s">
        <v>1290</v>
      </c>
      <c r="P554" t="s">
        <v>1293</v>
      </c>
    </row>
    <row r="555" spans="1:16" x14ac:dyDescent="0.3">
      <c r="A555" t="s">
        <v>98</v>
      </c>
      <c r="B555" t="s">
        <v>128</v>
      </c>
      <c r="C555" t="s">
        <v>132</v>
      </c>
      <c r="D555" t="s">
        <v>216</v>
      </c>
      <c r="E555">
        <v>71</v>
      </c>
      <c r="F555" s="11">
        <v>45467</v>
      </c>
      <c r="G555">
        <v>14.013350156095409</v>
      </c>
      <c r="H555">
        <v>994.94786108277412</v>
      </c>
      <c r="I555">
        <v>646.71610970380323</v>
      </c>
      <c r="J555">
        <v>348.2317513789709</v>
      </c>
      <c r="K555" t="s">
        <v>745</v>
      </c>
      <c r="L555" t="s">
        <v>1277</v>
      </c>
      <c r="M555" t="s">
        <v>1277</v>
      </c>
      <c r="N555" t="s">
        <v>1288</v>
      </c>
      <c r="O555" t="s">
        <v>1290</v>
      </c>
      <c r="P555" t="s">
        <v>1293</v>
      </c>
    </row>
    <row r="556" spans="1:16" x14ac:dyDescent="0.3">
      <c r="A556" t="s">
        <v>81</v>
      </c>
      <c r="B556" t="s">
        <v>129</v>
      </c>
      <c r="C556" t="s">
        <v>133</v>
      </c>
      <c r="D556" t="s">
        <v>199</v>
      </c>
      <c r="E556">
        <v>53.9</v>
      </c>
      <c r="F556" s="11">
        <v>45468</v>
      </c>
      <c r="G556">
        <v>58.144097238342823</v>
      </c>
      <c r="H556">
        <v>3133.9668411466778</v>
      </c>
      <c r="I556">
        <v>2037.0784467453409</v>
      </c>
      <c r="J556">
        <v>1096.8883944013371</v>
      </c>
      <c r="K556" t="s">
        <v>746</v>
      </c>
      <c r="L556" t="s">
        <v>1274</v>
      </c>
      <c r="M556" t="s">
        <v>1284</v>
      </c>
      <c r="N556" t="s">
        <v>1287</v>
      </c>
      <c r="O556" t="s">
        <v>1290</v>
      </c>
      <c r="P556" t="s">
        <v>1293</v>
      </c>
    </row>
    <row r="557" spans="1:16" x14ac:dyDescent="0.3">
      <c r="A557" t="s">
        <v>33</v>
      </c>
      <c r="B557" t="s">
        <v>128</v>
      </c>
      <c r="C557" t="s">
        <v>132</v>
      </c>
      <c r="D557" t="s">
        <v>151</v>
      </c>
      <c r="E557">
        <v>71</v>
      </c>
      <c r="F557" s="11">
        <v>45468</v>
      </c>
      <c r="G557">
        <v>14.63701670098815</v>
      </c>
      <c r="H557">
        <v>1039.228185770158</v>
      </c>
      <c r="I557">
        <v>675.49832075060306</v>
      </c>
      <c r="J557">
        <v>363.7298650195554</v>
      </c>
      <c r="K557" t="s">
        <v>267</v>
      </c>
      <c r="L557" t="s">
        <v>1276</v>
      </c>
      <c r="M557" t="s">
        <v>1276</v>
      </c>
      <c r="N557" t="s">
        <v>1288</v>
      </c>
      <c r="O557" t="s">
        <v>1290</v>
      </c>
      <c r="P557" t="s">
        <v>1293</v>
      </c>
    </row>
    <row r="558" spans="1:16" x14ac:dyDescent="0.3">
      <c r="A558" t="s">
        <v>75</v>
      </c>
      <c r="B558" t="s">
        <v>129</v>
      </c>
      <c r="C558" t="s">
        <v>133</v>
      </c>
      <c r="D558" t="s">
        <v>193</v>
      </c>
      <c r="E558">
        <v>53.9</v>
      </c>
      <c r="F558" s="11">
        <v>45469</v>
      </c>
      <c r="G558">
        <v>91.181570464041982</v>
      </c>
      <c r="H558">
        <v>4914.6866480118624</v>
      </c>
      <c r="I558">
        <v>3194.5463212077111</v>
      </c>
      <c r="J558">
        <v>1720.140326804152</v>
      </c>
      <c r="K558" t="s">
        <v>398</v>
      </c>
      <c r="L558" t="s">
        <v>1277</v>
      </c>
      <c r="M558" t="s">
        <v>1277</v>
      </c>
      <c r="N558" t="s">
        <v>1288</v>
      </c>
      <c r="O558" t="s">
        <v>1291</v>
      </c>
      <c r="P558" t="s">
        <v>1293</v>
      </c>
    </row>
    <row r="559" spans="1:16" x14ac:dyDescent="0.3">
      <c r="A559" t="s">
        <v>36</v>
      </c>
      <c r="B559" t="s">
        <v>128</v>
      </c>
      <c r="C559" t="s">
        <v>132</v>
      </c>
      <c r="D559" t="s">
        <v>154</v>
      </c>
      <c r="E559">
        <v>71</v>
      </c>
      <c r="F559" s="11">
        <v>45469</v>
      </c>
      <c r="G559">
        <v>22.071846207536652</v>
      </c>
      <c r="H559">
        <v>1567.101080735102</v>
      </c>
      <c r="I559">
        <v>1018.6157024778159</v>
      </c>
      <c r="J559">
        <v>548.48537825728567</v>
      </c>
      <c r="K559" t="s">
        <v>747</v>
      </c>
      <c r="L559" t="s">
        <v>1274</v>
      </c>
      <c r="M559" t="s">
        <v>1284</v>
      </c>
      <c r="N559" t="s">
        <v>1287</v>
      </c>
      <c r="O559" t="s">
        <v>1290</v>
      </c>
      <c r="P559" t="s">
        <v>1293</v>
      </c>
    </row>
    <row r="560" spans="1:16" x14ac:dyDescent="0.3">
      <c r="A560" t="s">
        <v>82</v>
      </c>
      <c r="B560" t="s">
        <v>129</v>
      </c>
      <c r="C560" t="s">
        <v>133</v>
      </c>
      <c r="D560" t="s">
        <v>200</v>
      </c>
      <c r="E560">
        <v>53.9</v>
      </c>
      <c r="F560" s="11">
        <v>45470</v>
      </c>
      <c r="G560">
        <v>31.56050771787784</v>
      </c>
      <c r="H560">
        <v>1701.111365993615</v>
      </c>
      <c r="I560">
        <v>1105.72238789585</v>
      </c>
      <c r="J560">
        <v>595.3889780977654</v>
      </c>
      <c r="K560" t="s">
        <v>748</v>
      </c>
      <c r="L560" t="s">
        <v>1276</v>
      </c>
      <c r="M560" t="s">
        <v>1276</v>
      </c>
      <c r="N560" t="s">
        <v>1288</v>
      </c>
      <c r="O560" t="s">
        <v>1290</v>
      </c>
      <c r="P560" t="s">
        <v>1293</v>
      </c>
    </row>
    <row r="561" spans="1:16" x14ac:dyDescent="0.3">
      <c r="A561" t="s">
        <v>115</v>
      </c>
      <c r="B561" t="s">
        <v>128</v>
      </c>
      <c r="C561" t="s">
        <v>132</v>
      </c>
      <c r="D561" t="s">
        <v>233</v>
      </c>
      <c r="E561">
        <v>71</v>
      </c>
      <c r="F561" s="11">
        <v>45470</v>
      </c>
      <c r="G561">
        <v>7.9975674263583709</v>
      </c>
      <c r="H561">
        <v>567.82728727144433</v>
      </c>
      <c r="I561">
        <v>369.08773672643878</v>
      </c>
      <c r="J561">
        <v>198.7395505450055</v>
      </c>
      <c r="K561" t="s">
        <v>749</v>
      </c>
      <c r="L561" t="s">
        <v>1281</v>
      </c>
      <c r="M561" t="s">
        <v>1284</v>
      </c>
      <c r="N561" t="s">
        <v>1287</v>
      </c>
      <c r="O561" t="s">
        <v>1290</v>
      </c>
      <c r="P561" t="s">
        <v>1293</v>
      </c>
    </row>
    <row r="562" spans="1:16" x14ac:dyDescent="0.3">
      <c r="A562" t="s">
        <v>30</v>
      </c>
      <c r="B562" t="s">
        <v>129</v>
      </c>
      <c r="C562" t="s">
        <v>133</v>
      </c>
      <c r="D562" t="s">
        <v>148</v>
      </c>
      <c r="E562">
        <v>53.9</v>
      </c>
      <c r="F562" s="11">
        <v>45471</v>
      </c>
      <c r="G562">
        <v>90.899499452080846</v>
      </c>
      <c r="H562">
        <v>4899.4830204671571</v>
      </c>
      <c r="I562">
        <v>3184.6639633036521</v>
      </c>
      <c r="J562">
        <v>1714.819057163505</v>
      </c>
      <c r="K562" t="s">
        <v>672</v>
      </c>
      <c r="L562" t="s">
        <v>1280</v>
      </c>
      <c r="M562" t="s">
        <v>1284</v>
      </c>
      <c r="N562" t="s">
        <v>1287</v>
      </c>
      <c r="O562" t="s">
        <v>1291</v>
      </c>
      <c r="P562" t="s">
        <v>1293</v>
      </c>
    </row>
    <row r="563" spans="1:16" x14ac:dyDescent="0.3">
      <c r="A563" t="s">
        <v>55</v>
      </c>
      <c r="B563" t="s">
        <v>128</v>
      </c>
      <c r="C563" t="s">
        <v>132</v>
      </c>
      <c r="D563" t="s">
        <v>173</v>
      </c>
      <c r="E563">
        <v>71</v>
      </c>
      <c r="F563" s="11">
        <v>45471</v>
      </c>
      <c r="G563">
        <v>17.85276133190288</v>
      </c>
      <c r="H563">
        <v>1267.546054565104</v>
      </c>
      <c r="I563">
        <v>823.90493546731773</v>
      </c>
      <c r="J563">
        <v>443.64111909778649</v>
      </c>
      <c r="K563" t="s">
        <v>750</v>
      </c>
      <c r="L563" t="s">
        <v>1276</v>
      </c>
      <c r="M563" t="s">
        <v>1276</v>
      </c>
      <c r="N563" t="s">
        <v>1288</v>
      </c>
      <c r="O563" t="s">
        <v>1290</v>
      </c>
      <c r="P563" t="s">
        <v>1293</v>
      </c>
    </row>
    <row r="564" spans="1:16" x14ac:dyDescent="0.3">
      <c r="A564" t="s">
        <v>60</v>
      </c>
      <c r="B564" t="s">
        <v>128</v>
      </c>
      <c r="C564" t="s">
        <v>132</v>
      </c>
      <c r="D564" t="s">
        <v>178</v>
      </c>
      <c r="E564">
        <v>71</v>
      </c>
      <c r="F564" s="11">
        <v>45472</v>
      </c>
      <c r="G564">
        <v>89.523848194189824</v>
      </c>
      <c r="H564">
        <v>6356.1932217874773</v>
      </c>
      <c r="I564">
        <v>4131.5255941618607</v>
      </c>
      <c r="J564">
        <v>2224.6676276256171</v>
      </c>
      <c r="K564" t="s">
        <v>751</v>
      </c>
      <c r="L564" t="s">
        <v>1281</v>
      </c>
      <c r="M564" t="s">
        <v>1284</v>
      </c>
      <c r="N564" t="s">
        <v>1287</v>
      </c>
      <c r="O564" t="s">
        <v>1291</v>
      </c>
      <c r="P564" t="s">
        <v>1293</v>
      </c>
    </row>
    <row r="565" spans="1:16" x14ac:dyDescent="0.3">
      <c r="A565" t="s">
        <v>108</v>
      </c>
      <c r="B565" t="s">
        <v>129</v>
      </c>
      <c r="C565" t="s">
        <v>133</v>
      </c>
      <c r="D565" t="s">
        <v>226</v>
      </c>
      <c r="E565">
        <v>53.9</v>
      </c>
      <c r="F565" s="11">
        <v>45472</v>
      </c>
      <c r="G565">
        <v>73.978509849113081</v>
      </c>
      <c r="H565">
        <v>3987.4416808671949</v>
      </c>
      <c r="I565">
        <v>2591.8370925636768</v>
      </c>
      <c r="J565">
        <v>1395.6045883035181</v>
      </c>
      <c r="K565" t="s">
        <v>752</v>
      </c>
      <c r="L565" t="s">
        <v>1278</v>
      </c>
      <c r="M565" t="s">
        <v>1286</v>
      </c>
      <c r="N565" t="s">
        <v>1289</v>
      </c>
      <c r="O565" t="s">
        <v>1290</v>
      </c>
      <c r="P565" t="s">
        <v>1293</v>
      </c>
    </row>
    <row r="566" spans="1:16" x14ac:dyDescent="0.3">
      <c r="A566" t="s">
        <v>66</v>
      </c>
      <c r="B566" t="s">
        <v>128</v>
      </c>
      <c r="C566" t="s">
        <v>132</v>
      </c>
      <c r="D566" t="s">
        <v>184</v>
      </c>
      <c r="E566">
        <v>71</v>
      </c>
      <c r="F566" s="11">
        <v>45473</v>
      </c>
      <c r="G566">
        <v>95.90500580607096</v>
      </c>
      <c r="H566">
        <v>6809.2554122310376</v>
      </c>
      <c r="I566">
        <v>4426.0160179501754</v>
      </c>
      <c r="J566">
        <v>2383.2393942808631</v>
      </c>
      <c r="K566" t="s">
        <v>608</v>
      </c>
      <c r="L566" t="s">
        <v>1276</v>
      </c>
      <c r="M566" t="s">
        <v>1276</v>
      </c>
      <c r="N566" t="s">
        <v>1288</v>
      </c>
      <c r="O566" t="s">
        <v>1291</v>
      </c>
      <c r="P566" t="s">
        <v>1293</v>
      </c>
    </row>
    <row r="567" spans="1:16" x14ac:dyDescent="0.3">
      <c r="A567" t="s">
        <v>50</v>
      </c>
      <c r="B567" t="s">
        <v>131</v>
      </c>
      <c r="C567" t="s">
        <v>132</v>
      </c>
      <c r="D567" t="s">
        <v>168</v>
      </c>
      <c r="E567">
        <v>54</v>
      </c>
      <c r="F567" s="11">
        <v>45473</v>
      </c>
      <c r="G567">
        <v>71.313962140739235</v>
      </c>
      <c r="H567">
        <v>3850.953955599919</v>
      </c>
      <c r="I567">
        <v>2503.120071139947</v>
      </c>
      <c r="J567">
        <v>1347.8338844599721</v>
      </c>
      <c r="K567" t="s">
        <v>753</v>
      </c>
      <c r="L567" t="s">
        <v>1275</v>
      </c>
      <c r="M567" t="s">
        <v>1285</v>
      </c>
      <c r="N567" t="s">
        <v>1287</v>
      </c>
      <c r="O567" t="s">
        <v>1290</v>
      </c>
      <c r="P567" t="s">
        <v>1293</v>
      </c>
    </row>
    <row r="568" spans="1:16" x14ac:dyDescent="0.3">
      <c r="A568" t="s">
        <v>104</v>
      </c>
      <c r="B568" t="s">
        <v>129</v>
      </c>
      <c r="C568" t="s">
        <v>133</v>
      </c>
      <c r="D568" t="s">
        <v>222</v>
      </c>
      <c r="E568">
        <v>49.95</v>
      </c>
      <c r="F568" s="11">
        <v>45474</v>
      </c>
      <c r="G568">
        <v>79.205792530176112</v>
      </c>
      <c r="H568">
        <v>3956.329336882297</v>
      </c>
      <c r="I568">
        <v>2571.614068973493</v>
      </c>
      <c r="J568">
        <v>1384.715267908804</v>
      </c>
      <c r="K568" t="s">
        <v>754</v>
      </c>
      <c r="L568" t="s">
        <v>1282</v>
      </c>
      <c r="M568" t="s">
        <v>1284</v>
      </c>
      <c r="N568" t="s">
        <v>1287</v>
      </c>
      <c r="O568" t="s">
        <v>1290</v>
      </c>
      <c r="P568" t="s">
        <v>1294</v>
      </c>
    </row>
    <row r="569" spans="1:16" x14ac:dyDescent="0.3">
      <c r="A569" t="s">
        <v>86</v>
      </c>
      <c r="B569" t="s">
        <v>129</v>
      </c>
      <c r="C569" t="s">
        <v>133</v>
      </c>
      <c r="D569" t="s">
        <v>204</v>
      </c>
      <c r="E569">
        <v>80.8</v>
      </c>
      <c r="F569" s="11">
        <v>45474</v>
      </c>
      <c r="G569">
        <v>39.56722480186486</v>
      </c>
      <c r="H569">
        <v>3197.0317639906812</v>
      </c>
      <c r="I569">
        <v>2078.070646593942</v>
      </c>
      <c r="J569">
        <v>1118.961117396738</v>
      </c>
      <c r="K569" t="s">
        <v>755</v>
      </c>
      <c r="L569" t="s">
        <v>1275</v>
      </c>
      <c r="M569" t="s">
        <v>1285</v>
      </c>
      <c r="N569" t="s">
        <v>1287</v>
      </c>
      <c r="O569" t="s">
        <v>1290</v>
      </c>
      <c r="P569" t="s">
        <v>1294</v>
      </c>
    </row>
    <row r="570" spans="1:16" x14ac:dyDescent="0.3">
      <c r="A570" t="s">
        <v>105</v>
      </c>
      <c r="B570" t="s">
        <v>129</v>
      </c>
      <c r="C570" t="s">
        <v>133</v>
      </c>
      <c r="D570" t="s">
        <v>223</v>
      </c>
      <c r="E570">
        <v>80.8</v>
      </c>
      <c r="F570" s="11">
        <v>45474</v>
      </c>
      <c r="G570">
        <v>29.010120592451109</v>
      </c>
      <c r="H570">
        <v>2344.0177438700489</v>
      </c>
      <c r="I570">
        <v>1523.6115335155321</v>
      </c>
      <c r="J570">
        <v>820.40621035451727</v>
      </c>
      <c r="K570" t="s">
        <v>756</v>
      </c>
      <c r="L570" t="s">
        <v>1280</v>
      </c>
      <c r="M570" t="s">
        <v>1284</v>
      </c>
      <c r="N570" t="s">
        <v>1287</v>
      </c>
      <c r="O570" t="s">
        <v>1290</v>
      </c>
      <c r="P570" t="s">
        <v>1294</v>
      </c>
    </row>
    <row r="571" spans="1:16" x14ac:dyDescent="0.3">
      <c r="A571" t="s">
        <v>81</v>
      </c>
      <c r="B571" t="s">
        <v>129</v>
      </c>
      <c r="C571" t="s">
        <v>133</v>
      </c>
      <c r="D571" t="s">
        <v>199</v>
      </c>
      <c r="E571">
        <v>53.9</v>
      </c>
      <c r="F571" s="11">
        <v>45474</v>
      </c>
      <c r="G571">
        <v>36.88776508929238</v>
      </c>
      <c r="H571">
        <v>1988.2505383128589</v>
      </c>
      <c r="I571">
        <v>1292.362849903358</v>
      </c>
      <c r="J571">
        <v>695.8876884095007</v>
      </c>
      <c r="K571" t="s">
        <v>757</v>
      </c>
      <c r="L571" t="s">
        <v>1278</v>
      </c>
      <c r="M571" t="s">
        <v>1286</v>
      </c>
      <c r="N571" t="s">
        <v>1289</v>
      </c>
      <c r="O571" t="s">
        <v>1290</v>
      </c>
      <c r="P571" t="s">
        <v>1294</v>
      </c>
    </row>
    <row r="572" spans="1:16" x14ac:dyDescent="0.3">
      <c r="A572" t="s">
        <v>104</v>
      </c>
      <c r="B572" t="s">
        <v>129</v>
      </c>
      <c r="C572" t="s">
        <v>133</v>
      </c>
      <c r="D572" t="s">
        <v>222</v>
      </c>
      <c r="E572">
        <v>49.95</v>
      </c>
      <c r="F572" s="11">
        <v>45475</v>
      </c>
      <c r="G572">
        <v>54.016837273037467</v>
      </c>
      <c r="H572">
        <v>2698.1410217882221</v>
      </c>
      <c r="I572">
        <v>1753.791664162344</v>
      </c>
      <c r="J572">
        <v>944.34935762587747</v>
      </c>
      <c r="K572" t="s">
        <v>758</v>
      </c>
      <c r="L572" t="s">
        <v>1275</v>
      </c>
      <c r="M572" t="s">
        <v>1285</v>
      </c>
      <c r="N572" t="s">
        <v>1287</v>
      </c>
      <c r="O572" t="s">
        <v>1290</v>
      </c>
      <c r="P572" t="s">
        <v>1294</v>
      </c>
    </row>
    <row r="573" spans="1:16" x14ac:dyDescent="0.3">
      <c r="A573" t="s">
        <v>85</v>
      </c>
      <c r="B573" t="s">
        <v>130</v>
      </c>
      <c r="C573" t="s">
        <v>132</v>
      </c>
      <c r="D573" t="s">
        <v>203</v>
      </c>
      <c r="E573">
        <v>60</v>
      </c>
      <c r="F573" s="11">
        <v>45475</v>
      </c>
      <c r="G573">
        <v>35.408682989864509</v>
      </c>
      <c r="H573">
        <v>2124.5209793918712</v>
      </c>
      <c r="I573">
        <v>1380.9386366047161</v>
      </c>
      <c r="J573">
        <v>743.58234278715463</v>
      </c>
      <c r="K573" t="s">
        <v>759</v>
      </c>
      <c r="L573" t="s">
        <v>1283</v>
      </c>
      <c r="M573" t="s">
        <v>1283</v>
      </c>
      <c r="N573" t="s">
        <v>1288</v>
      </c>
      <c r="O573" t="s">
        <v>1290</v>
      </c>
      <c r="P573" t="s">
        <v>1294</v>
      </c>
    </row>
    <row r="574" spans="1:16" x14ac:dyDescent="0.3">
      <c r="A574" t="s">
        <v>17</v>
      </c>
      <c r="B574" t="s">
        <v>129</v>
      </c>
      <c r="C574" t="s">
        <v>133</v>
      </c>
      <c r="D574" t="s">
        <v>135</v>
      </c>
      <c r="E574">
        <v>53.9</v>
      </c>
      <c r="F574" s="11">
        <v>45475</v>
      </c>
      <c r="G574">
        <v>19.47846384304664</v>
      </c>
      <c r="H574">
        <v>1049.889201140214</v>
      </c>
      <c r="I574">
        <v>682.42798074113898</v>
      </c>
      <c r="J574">
        <v>367.46122039907482</v>
      </c>
      <c r="K574" t="s">
        <v>760</v>
      </c>
      <c r="L574" t="s">
        <v>1282</v>
      </c>
      <c r="M574" t="s">
        <v>1284</v>
      </c>
      <c r="N574" t="s">
        <v>1287</v>
      </c>
      <c r="O574" t="s">
        <v>1290</v>
      </c>
      <c r="P574" t="s">
        <v>1294</v>
      </c>
    </row>
    <row r="575" spans="1:16" x14ac:dyDescent="0.3">
      <c r="A575" t="s">
        <v>87</v>
      </c>
      <c r="B575" t="s">
        <v>130</v>
      </c>
      <c r="C575" t="s">
        <v>132</v>
      </c>
      <c r="D575" t="s">
        <v>205</v>
      </c>
      <c r="E575">
        <v>64</v>
      </c>
      <c r="F575" s="11">
        <v>45475</v>
      </c>
      <c r="G575">
        <v>7.0103390170182198</v>
      </c>
      <c r="H575">
        <v>448.66169708916613</v>
      </c>
      <c r="I575">
        <v>291.63010310795801</v>
      </c>
      <c r="J575">
        <v>157.03159398120809</v>
      </c>
      <c r="K575" t="s">
        <v>761</v>
      </c>
      <c r="L575" t="s">
        <v>1276</v>
      </c>
      <c r="M575" t="s">
        <v>1276</v>
      </c>
      <c r="N575" t="s">
        <v>1288</v>
      </c>
      <c r="O575" t="s">
        <v>1290</v>
      </c>
      <c r="P575" t="s">
        <v>1294</v>
      </c>
    </row>
    <row r="576" spans="1:16" x14ac:dyDescent="0.3">
      <c r="A576" t="s">
        <v>117</v>
      </c>
      <c r="B576" t="s">
        <v>131</v>
      </c>
      <c r="C576" t="s">
        <v>132</v>
      </c>
      <c r="D576" t="s">
        <v>235</v>
      </c>
      <c r="E576">
        <v>60</v>
      </c>
      <c r="F576" s="11">
        <v>45476</v>
      </c>
      <c r="G576">
        <v>77.490661673928059</v>
      </c>
      <c r="H576">
        <v>4649.4397004356833</v>
      </c>
      <c r="I576">
        <v>3022.1358052831938</v>
      </c>
      <c r="J576">
        <v>1627.3038951524891</v>
      </c>
      <c r="K576" t="s">
        <v>517</v>
      </c>
      <c r="L576" t="s">
        <v>1277</v>
      </c>
      <c r="M576" t="s">
        <v>1277</v>
      </c>
      <c r="N576" t="s">
        <v>1288</v>
      </c>
      <c r="O576" t="s">
        <v>1291</v>
      </c>
      <c r="P576" t="s">
        <v>1294</v>
      </c>
    </row>
    <row r="577" spans="1:16" x14ac:dyDescent="0.3">
      <c r="A577" t="s">
        <v>118</v>
      </c>
      <c r="B577" t="s">
        <v>131</v>
      </c>
      <c r="C577" t="s">
        <v>132</v>
      </c>
      <c r="D577" t="s">
        <v>236</v>
      </c>
      <c r="E577">
        <v>60</v>
      </c>
      <c r="F577" s="11">
        <v>45476</v>
      </c>
      <c r="G577">
        <v>47.821393130250328</v>
      </c>
      <c r="H577">
        <v>2869.2835878150199</v>
      </c>
      <c r="I577">
        <v>1865.0343320797631</v>
      </c>
      <c r="J577">
        <v>1004.249255735257</v>
      </c>
      <c r="K577" t="s">
        <v>762</v>
      </c>
      <c r="L577" t="s">
        <v>1276</v>
      </c>
      <c r="M577" t="s">
        <v>1276</v>
      </c>
      <c r="N577" t="s">
        <v>1288</v>
      </c>
      <c r="O577" t="s">
        <v>1291</v>
      </c>
      <c r="P577" t="s">
        <v>1294</v>
      </c>
    </row>
    <row r="578" spans="1:16" x14ac:dyDescent="0.3">
      <c r="A578" t="s">
        <v>20</v>
      </c>
      <c r="B578" t="s">
        <v>129</v>
      </c>
      <c r="C578" t="s">
        <v>133</v>
      </c>
      <c r="D578" t="s">
        <v>138</v>
      </c>
      <c r="E578">
        <v>63.9</v>
      </c>
      <c r="F578" s="11">
        <v>45476</v>
      </c>
      <c r="G578">
        <v>39.290088046624248</v>
      </c>
      <c r="H578">
        <v>2510.63662617929</v>
      </c>
      <c r="I578">
        <v>1631.9138070165379</v>
      </c>
      <c r="J578">
        <v>878.72281916275119</v>
      </c>
      <c r="K578" t="s">
        <v>763</v>
      </c>
      <c r="L578" t="s">
        <v>1282</v>
      </c>
      <c r="M578" t="s">
        <v>1284</v>
      </c>
      <c r="N578" t="s">
        <v>1287</v>
      </c>
      <c r="O578" t="s">
        <v>1290</v>
      </c>
      <c r="P578" t="s">
        <v>1294</v>
      </c>
    </row>
    <row r="579" spans="1:16" x14ac:dyDescent="0.3">
      <c r="A579" t="s">
        <v>104</v>
      </c>
      <c r="B579" t="s">
        <v>129</v>
      </c>
      <c r="C579" t="s">
        <v>133</v>
      </c>
      <c r="D579" t="s">
        <v>222</v>
      </c>
      <c r="E579">
        <v>49.95</v>
      </c>
      <c r="F579" s="11">
        <v>45476</v>
      </c>
      <c r="G579">
        <v>18.818640765355831</v>
      </c>
      <c r="H579">
        <v>939.99110622952367</v>
      </c>
      <c r="I579">
        <v>610.99421904919041</v>
      </c>
      <c r="J579">
        <v>328.99688718033332</v>
      </c>
      <c r="K579" t="s">
        <v>764</v>
      </c>
      <c r="L579" t="s">
        <v>1276</v>
      </c>
      <c r="M579" t="s">
        <v>1276</v>
      </c>
      <c r="N579" t="s">
        <v>1288</v>
      </c>
      <c r="O579" t="s">
        <v>1290</v>
      </c>
      <c r="P579" t="s">
        <v>1294</v>
      </c>
    </row>
    <row r="580" spans="1:16" x14ac:dyDescent="0.3">
      <c r="A580" t="s">
        <v>73</v>
      </c>
      <c r="B580" t="s">
        <v>128</v>
      </c>
      <c r="C580" t="s">
        <v>132</v>
      </c>
      <c r="D580" t="s">
        <v>191</v>
      </c>
      <c r="E580">
        <v>71</v>
      </c>
      <c r="F580" s="11">
        <v>45478</v>
      </c>
      <c r="G580">
        <v>53.992859668660607</v>
      </c>
      <c r="H580">
        <v>3833.493036474903</v>
      </c>
      <c r="I580">
        <v>2491.7704737086869</v>
      </c>
      <c r="J580">
        <v>1341.722562766216</v>
      </c>
      <c r="K580" t="s">
        <v>765</v>
      </c>
      <c r="L580" t="s">
        <v>1280</v>
      </c>
      <c r="M580" t="s">
        <v>1284</v>
      </c>
      <c r="N580" t="s">
        <v>1287</v>
      </c>
      <c r="O580" t="s">
        <v>1290</v>
      </c>
      <c r="P580" t="s">
        <v>1294</v>
      </c>
    </row>
    <row r="581" spans="1:16" x14ac:dyDescent="0.3">
      <c r="A581" t="s">
        <v>22</v>
      </c>
      <c r="B581" t="s">
        <v>128</v>
      </c>
      <c r="C581" t="s">
        <v>132</v>
      </c>
      <c r="D581" t="s">
        <v>140</v>
      </c>
      <c r="E581">
        <v>60</v>
      </c>
      <c r="F581" s="11">
        <v>45478</v>
      </c>
      <c r="G581">
        <v>51.210852963400349</v>
      </c>
      <c r="H581">
        <v>3072.6511778040208</v>
      </c>
      <c r="I581">
        <v>1997.2232655726141</v>
      </c>
      <c r="J581">
        <v>1075.4279122314069</v>
      </c>
      <c r="K581" t="s">
        <v>766</v>
      </c>
      <c r="L581" t="s">
        <v>1281</v>
      </c>
      <c r="M581" t="s">
        <v>1284</v>
      </c>
      <c r="N581" t="s">
        <v>1287</v>
      </c>
      <c r="O581" t="s">
        <v>1290</v>
      </c>
      <c r="P581" t="s">
        <v>1294</v>
      </c>
    </row>
    <row r="582" spans="1:16" x14ac:dyDescent="0.3">
      <c r="A582" t="s">
        <v>88</v>
      </c>
      <c r="B582" t="s">
        <v>129</v>
      </c>
      <c r="C582" t="s">
        <v>133</v>
      </c>
      <c r="D582" t="s">
        <v>206</v>
      </c>
      <c r="E582">
        <v>74.7</v>
      </c>
      <c r="F582" s="11">
        <v>45478</v>
      </c>
      <c r="G582">
        <v>6.9715423393898543</v>
      </c>
      <c r="H582">
        <v>520.77421275242216</v>
      </c>
      <c r="I582">
        <v>338.50323828907437</v>
      </c>
      <c r="J582">
        <v>182.2709744633477</v>
      </c>
      <c r="K582" t="s">
        <v>767</v>
      </c>
      <c r="L582" t="s">
        <v>1283</v>
      </c>
      <c r="M582" t="s">
        <v>1283</v>
      </c>
      <c r="N582" t="s">
        <v>1288</v>
      </c>
      <c r="O582" t="s">
        <v>1290</v>
      </c>
      <c r="P582" t="s">
        <v>1294</v>
      </c>
    </row>
    <row r="583" spans="1:16" x14ac:dyDescent="0.3">
      <c r="A583" t="s">
        <v>95</v>
      </c>
      <c r="B583" t="s">
        <v>129</v>
      </c>
      <c r="C583" t="s">
        <v>133</v>
      </c>
      <c r="D583" t="s">
        <v>213</v>
      </c>
      <c r="E583">
        <v>80.8</v>
      </c>
      <c r="F583" s="11">
        <v>45478</v>
      </c>
      <c r="G583">
        <v>6.1260598415220686</v>
      </c>
      <c r="H583">
        <v>494.9856351949831</v>
      </c>
      <c r="I583">
        <v>321.74066287673901</v>
      </c>
      <c r="J583">
        <v>173.24497231824409</v>
      </c>
      <c r="K583" t="s">
        <v>768</v>
      </c>
      <c r="L583" t="s">
        <v>1276</v>
      </c>
      <c r="M583" t="s">
        <v>1276</v>
      </c>
      <c r="N583" t="s">
        <v>1288</v>
      </c>
      <c r="O583" t="s">
        <v>1290</v>
      </c>
      <c r="P583" t="s">
        <v>1294</v>
      </c>
    </row>
    <row r="584" spans="1:16" x14ac:dyDescent="0.3">
      <c r="A584" t="s">
        <v>27</v>
      </c>
      <c r="B584" t="s">
        <v>129</v>
      </c>
      <c r="C584" t="s">
        <v>133</v>
      </c>
      <c r="D584" t="s">
        <v>145</v>
      </c>
      <c r="E584">
        <v>74.7</v>
      </c>
      <c r="F584" s="11">
        <v>45480</v>
      </c>
      <c r="G584">
        <v>55.573536424470667</v>
      </c>
      <c r="H584">
        <v>4151.3431709079587</v>
      </c>
      <c r="I584">
        <v>2698.373061090173</v>
      </c>
      <c r="J584">
        <v>1452.970109817785</v>
      </c>
      <c r="K584" t="s">
        <v>769</v>
      </c>
      <c r="L584" t="s">
        <v>1279</v>
      </c>
      <c r="M584" t="s">
        <v>1279</v>
      </c>
      <c r="N584" t="s">
        <v>1288</v>
      </c>
      <c r="O584" t="s">
        <v>1290</v>
      </c>
      <c r="P584" t="s">
        <v>1294</v>
      </c>
    </row>
    <row r="585" spans="1:16" x14ac:dyDescent="0.3">
      <c r="A585" t="s">
        <v>110</v>
      </c>
      <c r="B585" t="s">
        <v>131</v>
      </c>
      <c r="C585" t="s">
        <v>132</v>
      </c>
      <c r="D585" t="s">
        <v>228</v>
      </c>
      <c r="E585">
        <v>60</v>
      </c>
      <c r="F585" s="11">
        <v>45480</v>
      </c>
      <c r="G585">
        <v>67.084853825430145</v>
      </c>
      <c r="H585">
        <v>4025.091229525809</v>
      </c>
      <c r="I585">
        <v>2616.3092991917761</v>
      </c>
      <c r="J585">
        <v>1408.7819303340329</v>
      </c>
      <c r="K585" t="s">
        <v>770</v>
      </c>
      <c r="L585" t="s">
        <v>1282</v>
      </c>
      <c r="M585" t="s">
        <v>1284</v>
      </c>
      <c r="N585" t="s">
        <v>1287</v>
      </c>
      <c r="O585" t="s">
        <v>1290</v>
      </c>
      <c r="P585" t="s">
        <v>1294</v>
      </c>
    </row>
    <row r="586" spans="1:16" x14ac:dyDescent="0.3">
      <c r="A586" t="s">
        <v>114</v>
      </c>
      <c r="B586" t="s">
        <v>131</v>
      </c>
      <c r="C586" t="s">
        <v>132</v>
      </c>
      <c r="D586" t="s">
        <v>232</v>
      </c>
      <c r="E586">
        <v>60</v>
      </c>
      <c r="F586" s="11">
        <v>45480</v>
      </c>
      <c r="G586">
        <v>61.579447349585919</v>
      </c>
      <c r="H586">
        <v>3694.766840975155</v>
      </c>
      <c r="I586">
        <v>2401.5984466338509</v>
      </c>
      <c r="J586">
        <v>1293.1683943413041</v>
      </c>
      <c r="K586" t="s">
        <v>771</v>
      </c>
      <c r="L586" t="s">
        <v>1282</v>
      </c>
      <c r="M586" t="s">
        <v>1284</v>
      </c>
      <c r="N586" t="s">
        <v>1287</v>
      </c>
      <c r="O586" t="s">
        <v>1290</v>
      </c>
      <c r="P586" t="s">
        <v>1294</v>
      </c>
    </row>
    <row r="587" spans="1:16" x14ac:dyDescent="0.3">
      <c r="A587" t="s">
        <v>97</v>
      </c>
      <c r="B587" t="s">
        <v>128</v>
      </c>
      <c r="C587" t="s">
        <v>132</v>
      </c>
      <c r="D587" t="s">
        <v>215</v>
      </c>
      <c r="E587">
        <v>71</v>
      </c>
      <c r="F587" s="11">
        <v>45480</v>
      </c>
      <c r="G587">
        <v>36.265511098067371</v>
      </c>
      <c r="H587">
        <v>2574.8512879627829</v>
      </c>
      <c r="I587">
        <v>1673.6533371758089</v>
      </c>
      <c r="J587">
        <v>901.19795078697416</v>
      </c>
      <c r="K587" t="s">
        <v>772</v>
      </c>
      <c r="L587" t="s">
        <v>1277</v>
      </c>
      <c r="M587" t="s">
        <v>1277</v>
      </c>
      <c r="N587" t="s">
        <v>1288</v>
      </c>
      <c r="O587" t="s">
        <v>1290</v>
      </c>
      <c r="P587" t="s">
        <v>1294</v>
      </c>
    </row>
    <row r="588" spans="1:16" x14ac:dyDescent="0.3">
      <c r="A588" t="s">
        <v>78</v>
      </c>
      <c r="B588" t="s">
        <v>128</v>
      </c>
      <c r="C588" t="s">
        <v>132</v>
      </c>
      <c r="D588" t="s">
        <v>196</v>
      </c>
      <c r="E588">
        <v>71</v>
      </c>
      <c r="F588" s="11">
        <v>45480</v>
      </c>
      <c r="G588">
        <v>13.904290701198139</v>
      </c>
      <c r="H588">
        <v>987.2046397850678</v>
      </c>
      <c r="I588">
        <v>641.68301586029406</v>
      </c>
      <c r="J588">
        <v>345.52162392477368</v>
      </c>
      <c r="K588" t="s">
        <v>773</v>
      </c>
      <c r="L588" t="s">
        <v>1279</v>
      </c>
      <c r="M588" t="s">
        <v>1279</v>
      </c>
      <c r="N588" t="s">
        <v>1288</v>
      </c>
      <c r="O588" t="s">
        <v>1290</v>
      </c>
      <c r="P588" t="s">
        <v>1294</v>
      </c>
    </row>
    <row r="589" spans="1:16" x14ac:dyDescent="0.3">
      <c r="A589" t="s">
        <v>93</v>
      </c>
      <c r="B589" t="s">
        <v>129</v>
      </c>
      <c r="C589" t="s">
        <v>133</v>
      </c>
      <c r="D589" t="s">
        <v>211</v>
      </c>
      <c r="E589">
        <v>80.8</v>
      </c>
      <c r="F589" s="11">
        <v>45480</v>
      </c>
      <c r="G589">
        <v>12.0751670828225</v>
      </c>
      <c r="H589">
        <v>975.67350029205841</v>
      </c>
      <c r="I589">
        <v>634.18777518983802</v>
      </c>
      <c r="J589">
        <v>341.48572510222039</v>
      </c>
      <c r="K589" t="s">
        <v>774</v>
      </c>
      <c r="L589" t="s">
        <v>1278</v>
      </c>
      <c r="M589" t="s">
        <v>1286</v>
      </c>
      <c r="N589" t="s">
        <v>1289</v>
      </c>
      <c r="O589" t="s">
        <v>1290</v>
      </c>
      <c r="P589" t="s">
        <v>1294</v>
      </c>
    </row>
    <row r="590" spans="1:16" x14ac:dyDescent="0.3">
      <c r="A590" t="s">
        <v>75</v>
      </c>
      <c r="B590" t="s">
        <v>129</v>
      </c>
      <c r="C590" t="s">
        <v>133</v>
      </c>
      <c r="D590" t="s">
        <v>193</v>
      </c>
      <c r="E590">
        <v>53.9</v>
      </c>
      <c r="F590" s="11">
        <v>45480</v>
      </c>
      <c r="G590">
        <v>11.44776462016063</v>
      </c>
      <c r="H590">
        <v>617.03451302665815</v>
      </c>
      <c r="I590">
        <v>401.07243346732781</v>
      </c>
      <c r="J590">
        <v>215.96207955933031</v>
      </c>
      <c r="K590" t="s">
        <v>775</v>
      </c>
      <c r="L590" t="s">
        <v>1283</v>
      </c>
      <c r="M590" t="s">
        <v>1283</v>
      </c>
      <c r="N590" t="s">
        <v>1288</v>
      </c>
      <c r="O590" t="s">
        <v>1290</v>
      </c>
      <c r="P590" t="s">
        <v>1294</v>
      </c>
    </row>
    <row r="591" spans="1:16" x14ac:dyDescent="0.3">
      <c r="A591" t="s">
        <v>98</v>
      </c>
      <c r="B591" t="s">
        <v>128</v>
      </c>
      <c r="C591" t="s">
        <v>132</v>
      </c>
      <c r="D591" t="s">
        <v>216</v>
      </c>
      <c r="E591">
        <v>71</v>
      </c>
      <c r="F591" s="11">
        <v>45480</v>
      </c>
      <c r="G591">
        <v>6.5264345147859908</v>
      </c>
      <c r="H591">
        <v>463.37685054980528</v>
      </c>
      <c r="I591">
        <v>301.19495285737349</v>
      </c>
      <c r="J591">
        <v>162.18189769243179</v>
      </c>
      <c r="K591" t="s">
        <v>776</v>
      </c>
      <c r="L591" t="s">
        <v>1275</v>
      </c>
      <c r="M591" t="s">
        <v>1285</v>
      </c>
      <c r="N591" t="s">
        <v>1287</v>
      </c>
      <c r="O591" t="s">
        <v>1290</v>
      </c>
      <c r="P591" t="s">
        <v>1294</v>
      </c>
    </row>
    <row r="592" spans="1:16" x14ac:dyDescent="0.3">
      <c r="A592" t="s">
        <v>100</v>
      </c>
      <c r="B592" t="s">
        <v>130</v>
      </c>
      <c r="C592" t="s">
        <v>132</v>
      </c>
      <c r="D592" t="s">
        <v>218</v>
      </c>
      <c r="E592">
        <v>50</v>
      </c>
      <c r="F592" s="11">
        <v>45481</v>
      </c>
      <c r="G592">
        <v>71.984100100391643</v>
      </c>
      <c r="H592">
        <v>3599.2050050195821</v>
      </c>
      <c r="I592">
        <v>2339.4832532627279</v>
      </c>
      <c r="J592">
        <v>1259.721751756854</v>
      </c>
      <c r="K592" t="s">
        <v>777</v>
      </c>
      <c r="L592" t="s">
        <v>1282</v>
      </c>
      <c r="M592" t="s">
        <v>1284</v>
      </c>
      <c r="N592" t="s">
        <v>1287</v>
      </c>
      <c r="O592" t="s">
        <v>1290</v>
      </c>
      <c r="P592" t="s">
        <v>1294</v>
      </c>
    </row>
    <row r="593" spans="1:16" x14ac:dyDescent="0.3">
      <c r="A593" t="s">
        <v>82</v>
      </c>
      <c r="B593" t="s">
        <v>129</v>
      </c>
      <c r="C593" t="s">
        <v>133</v>
      </c>
      <c r="D593" t="s">
        <v>200</v>
      </c>
      <c r="E593">
        <v>53.9</v>
      </c>
      <c r="F593" s="11">
        <v>45481</v>
      </c>
      <c r="G593">
        <v>51.954272364726137</v>
      </c>
      <c r="H593">
        <v>2800.3352804587389</v>
      </c>
      <c r="I593">
        <v>1820.2179322981799</v>
      </c>
      <c r="J593">
        <v>980.11734816055855</v>
      </c>
      <c r="K593" t="s">
        <v>778</v>
      </c>
      <c r="L593" t="s">
        <v>1275</v>
      </c>
      <c r="M593" t="s">
        <v>1285</v>
      </c>
      <c r="N593" t="s">
        <v>1287</v>
      </c>
      <c r="O593" t="s">
        <v>1290</v>
      </c>
      <c r="P593" t="s">
        <v>1294</v>
      </c>
    </row>
    <row r="594" spans="1:16" x14ac:dyDescent="0.3">
      <c r="A594" t="s">
        <v>16</v>
      </c>
      <c r="B594" t="s">
        <v>128</v>
      </c>
      <c r="C594" t="s">
        <v>132</v>
      </c>
      <c r="D594" t="s">
        <v>134</v>
      </c>
      <c r="E594">
        <v>71</v>
      </c>
      <c r="F594" s="11">
        <v>45481</v>
      </c>
      <c r="G594">
        <v>15.02790031493068</v>
      </c>
      <c r="H594">
        <v>1066.9809223600789</v>
      </c>
      <c r="I594">
        <v>693.5375995340512</v>
      </c>
      <c r="J594">
        <v>373.4433228260275</v>
      </c>
      <c r="K594" t="s">
        <v>779</v>
      </c>
      <c r="L594" t="s">
        <v>1280</v>
      </c>
      <c r="M594" t="s">
        <v>1284</v>
      </c>
      <c r="N594" t="s">
        <v>1287</v>
      </c>
      <c r="O594" t="s">
        <v>1290</v>
      </c>
      <c r="P594" t="s">
        <v>1294</v>
      </c>
    </row>
    <row r="595" spans="1:16" x14ac:dyDescent="0.3">
      <c r="A595" t="s">
        <v>102</v>
      </c>
      <c r="B595" t="s">
        <v>128</v>
      </c>
      <c r="C595" t="s">
        <v>132</v>
      </c>
      <c r="D595" t="s">
        <v>220</v>
      </c>
      <c r="E595">
        <v>50</v>
      </c>
      <c r="F595" s="11">
        <v>45481</v>
      </c>
      <c r="G595">
        <v>11.25354452290766</v>
      </c>
      <c r="H595">
        <v>562.67722614538309</v>
      </c>
      <c r="I595">
        <v>365.740196994499</v>
      </c>
      <c r="J595">
        <v>196.93702915088409</v>
      </c>
      <c r="K595" t="s">
        <v>780</v>
      </c>
      <c r="L595" t="s">
        <v>1275</v>
      </c>
      <c r="M595" t="s">
        <v>1285</v>
      </c>
      <c r="N595" t="s">
        <v>1287</v>
      </c>
      <c r="O595" t="s">
        <v>1290</v>
      </c>
      <c r="P595" t="s">
        <v>1294</v>
      </c>
    </row>
    <row r="596" spans="1:16" x14ac:dyDescent="0.3">
      <c r="A596" t="s">
        <v>34</v>
      </c>
      <c r="B596" t="s">
        <v>128</v>
      </c>
      <c r="C596" t="s">
        <v>132</v>
      </c>
      <c r="D596" t="s">
        <v>152</v>
      </c>
      <c r="E596">
        <v>60</v>
      </c>
      <c r="F596" s="11">
        <v>45482</v>
      </c>
      <c r="G596">
        <v>34.125554222708757</v>
      </c>
      <c r="H596">
        <v>2047.533253362526</v>
      </c>
      <c r="I596">
        <v>1330.8966146856419</v>
      </c>
      <c r="J596">
        <v>716.63663867688388</v>
      </c>
      <c r="K596" t="s">
        <v>781</v>
      </c>
      <c r="L596" t="s">
        <v>1276</v>
      </c>
      <c r="M596" t="s">
        <v>1276</v>
      </c>
      <c r="N596" t="s">
        <v>1288</v>
      </c>
      <c r="O596" t="s">
        <v>1291</v>
      </c>
      <c r="P596" t="s">
        <v>1294</v>
      </c>
    </row>
    <row r="597" spans="1:16" x14ac:dyDescent="0.3">
      <c r="A597" t="s">
        <v>21</v>
      </c>
      <c r="B597" t="s">
        <v>130</v>
      </c>
      <c r="C597" t="s">
        <v>132</v>
      </c>
      <c r="D597" t="s">
        <v>139</v>
      </c>
      <c r="E597">
        <v>50</v>
      </c>
      <c r="F597" s="11">
        <v>45482</v>
      </c>
      <c r="G597">
        <v>69.730697095758757</v>
      </c>
      <c r="H597">
        <v>3486.534854787938</v>
      </c>
      <c r="I597">
        <v>2266.2476556121601</v>
      </c>
      <c r="J597">
        <v>1220.2871991757779</v>
      </c>
      <c r="K597" t="s">
        <v>782</v>
      </c>
      <c r="L597" t="s">
        <v>1274</v>
      </c>
      <c r="M597" t="s">
        <v>1284</v>
      </c>
      <c r="N597" t="s">
        <v>1287</v>
      </c>
      <c r="O597" t="s">
        <v>1290</v>
      </c>
      <c r="P597" t="s">
        <v>1294</v>
      </c>
    </row>
    <row r="598" spans="1:16" x14ac:dyDescent="0.3">
      <c r="A598" t="s">
        <v>84</v>
      </c>
      <c r="B598" t="s">
        <v>129</v>
      </c>
      <c r="C598" t="s">
        <v>133</v>
      </c>
      <c r="D598" t="s">
        <v>202</v>
      </c>
      <c r="E598">
        <v>63.9</v>
      </c>
      <c r="F598" s="11">
        <v>45482</v>
      </c>
      <c r="G598">
        <v>41.088329487532043</v>
      </c>
      <c r="H598">
        <v>2625.5442542532969</v>
      </c>
      <c r="I598">
        <v>1706.603765264643</v>
      </c>
      <c r="J598">
        <v>918.9404889886539</v>
      </c>
      <c r="K598" t="s">
        <v>783</v>
      </c>
      <c r="L598" t="s">
        <v>1275</v>
      </c>
      <c r="M598" t="s">
        <v>1285</v>
      </c>
      <c r="N598" t="s">
        <v>1287</v>
      </c>
      <c r="O598" t="s">
        <v>1290</v>
      </c>
      <c r="P598" t="s">
        <v>1294</v>
      </c>
    </row>
    <row r="599" spans="1:16" x14ac:dyDescent="0.3">
      <c r="A599" t="s">
        <v>18</v>
      </c>
      <c r="B599" t="s">
        <v>130</v>
      </c>
      <c r="C599" t="s">
        <v>132</v>
      </c>
      <c r="D599" t="s">
        <v>136</v>
      </c>
      <c r="E599">
        <v>50</v>
      </c>
      <c r="F599" s="11">
        <v>45482</v>
      </c>
      <c r="G599">
        <v>7.1635666134080296</v>
      </c>
      <c r="H599">
        <v>358.17833067040152</v>
      </c>
      <c r="I599">
        <v>232.81591493576099</v>
      </c>
      <c r="J599">
        <v>125.36241573464051</v>
      </c>
      <c r="K599" t="s">
        <v>784</v>
      </c>
      <c r="L599" t="s">
        <v>1274</v>
      </c>
      <c r="M599" t="s">
        <v>1284</v>
      </c>
      <c r="N599" t="s">
        <v>1287</v>
      </c>
      <c r="O599" t="s">
        <v>1290</v>
      </c>
      <c r="P599" t="s">
        <v>1294</v>
      </c>
    </row>
    <row r="600" spans="1:16" x14ac:dyDescent="0.3">
      <c r="A600" t="s">
        <v>26</v>
      </c>
      <c r="B600" t="s">
        <v>129</v>
      </c>
      <c r="C600" t="s">
        <v>133</v>
      </c>
      <c r="D600" t="s">
        <v>144</v>
      </c>
      <c r="E600">
        <v>63.9</v>
      </c>
      <c r="F600" s="11">
        <v>45483</v>
      </c>
      <c r="G600">
        <v>72.87750710485787</v>
      </c>
      <c r="H600">
        <v>4656.8727040004178</v>
      </c>
      <c r="I600">
        <v>3026.9672576002722</v>
      </c>
      <c r="J600">
        <v>1629.905446400146</v>
      </c>
      <c r="K600" t="s">
        <v>547</v>
      </c>
      <c r="L600" t="s">
        <v>1279</v>
      </c>
      <c r="M600" t="s">
        <v>1279</v>
      </c>
      <c r="N600" t="s">
        <v>1288</v>
      </c>
      <c r="O600" t="s">
        <v>1291</v>
      </c>
      <c r="P600" t="s">
        <v>1294</v>
      </c>
    </row>
    <row r="601" spans="1:16" x14ac:dyDescent="0.3">
      <c r="A601" t="s">
        <v>19</v>
      </c>
      <c r="B601" t="s">
        <v>129</v>
      </c>
      <c r="C601" t="s">
        <v>133</v>
      </c>
      <c r="D601" t="s">
        <v>137</v>
      </c>
      <c r="E601">
        <v>74.7</v>
      </c>
      <c r="F601" s="11">
        <v>45483</v>
      </c>
      <c r="G601">
        <v>40.859114501126818</v>
      </c>
      <c r="H601">
        <v>3052.1758532341728</v>
      </c>
      <c r="I601">
        <v>1983.914304602213</v>
      </c>
      <c r="J601">
        <v>1068.261548631961</v>
      </c>
      <c r="K601" t="s">
        <v>785</v>
      </c>
      <c r="L601" t="s">
        <v>1277</v>
      </c>
      <c r="M601" t="s">
        <v>1277</v>
      </c>
      <c r="N601" t="s">
        <v>1288</v>
      </c>
      <c r="O601" t="s">
        <v>1290</v>
      </c>
      <c r="P601" t="s">
        <v>1294</v>
      </c>
    </row>
    <row r="602" spans="1:16" x14ac:dyDescent="0.3">
      <c r="A602" t="s">
        <v>39</v>
      </c>
      <c r="B602" t="s">
        <v>128</v>
      </c>
      <c r="C602" t="s">
        <v>132</v>
      </c>
      <c r="D602" t="s">
        <v>157</v>
      </c>
      <c r="E602">
        <v>71</v>
      </c>
      <c r="F602" s="11">
        <v>45483</v>
      </c>
      <c r="G602">
        <v>41.79155913696848</v>
      </c>
      <c r="H602">
        <v>2967.2006987247619</v>
      </c>
      <c r="I602">
        <v>1928.680454171096</v>
      </c>
      <c r="J602">
        <v>1038.520244553667</v>
      </c>
      <c r="K602" t="s">
        <v>786</v>
      </c>
      <c r="L602" t="s">
        <v>1283</v>
      </c>
      <c r="M602" t="s">
        <v>1283</v>
      </c>
      <c r="N602" t="s">
        <v>1288</v>
      </c>
      <c r="O602" t="s">
        <v>1290</v>
      </c>
      <c r="P602" t="s">
        <v>1294</v>
      </c>
    </row>
    <row r="603" spans="1:16" x14ac:dyDescent="0.3">
      <c r="A603" t="s">
        <v>120</v>
      </c>
      <c r="B603" t="s">
        <v>130</v>
      </c>
      <c r="C603" t="s">
        <v>132</v>
      </c>
      <c r="D603" t="s">
        <v>238</v>
      </c>
      <c r="E603">
        <v>60</v>
      </c>
      <c r="F603" s="11">
        <v>45483</v>
      </c>
      <c r="G603">
        <v>30.840966370821661</v>
      </c>
      <c r="H603">
        <v>1850.457982249299</v>
      </c>
      <c r="I603">
        <v>1202.797688462045</v>
      </c>
      <c r="J603">
        <v>647.66029378725466</v>
      </c>
      <c r="K603" t="s">
        <v>787</v>
      </c>
      <c r="L603" t="s">
        <v>1277</v>
      </c>
      <c r="M603" t="s">
        <v>1277</v>
      </c>
      <c r="N603" t="s">
        <v>1288</v>
      </c>
      <c r="O603" t="s">
        <v>1290</v>
      </c>
      <c r="P603" t="s">
        <v>1294</v>
      </c>
    </row>
    <row r="604" spans="1:16" x14ac:dyDescent="0.3">
      <c r="A604" t="s">
        <v>57</v>
      </c>
      <c r="B604" t="s">
        <v>128</v>
      </c>
      <c r="C604" t="s">
        <v>132</v>
      </c>
      <c r="D604" t="s">
        <v>175</v>
      </c>
      <c r="E604">
        <v>63.99</v>
      </c>
      <c r="F604" s="11">
        <v>45483</v>
      </c>
      <c r="G604">
        <v>13.465915821438021</v>
      </c>
      <c r="H604">
        <v>861.68395341381904</v>
      </c>
      <c r="I604">
        <v>560.09456971898237</v>
      </c>
      <c r="J604">
        <v>301.58938369483673</v>
      </c>
      <c r="K604" t="s">
        <v>788</v>
      </c>
      <c r="L604" t="s">
        <v>1275</v>
      </c>
      <c r="M604" t="s">
        <v>1285</v>
      </c>
      <c r="N604" t="s">
        <v>1287</v>
      </c>
      <c r="O604" t="s">
        <v>1290</v>
      </c>
      <c r="P604" t="s">
        <v>1294</v>
      </c>
    </row>
    <row r="605" spans="1:16" x14ac:dyDescent="0.3">
      <c r="A605" t="s">
        <v>23</v>
      </c>
      <c r="B605" t="s">
        <v>131</v>
      </c>
      <c r="C605" t="s">
        <v>132</v>
      </c>
      <c r="D605" t="s">
        <v>141</v>
      </c>
      <c r="E605">
        <v>60</v>
      </c>
      <c r="F605" s="11">
        <v>45484</v>
      </c>
      <c r="G605">
        <v>26.490630200162499</v>
      </c>
      <c r="H605">
        <v>1589.4378120097499</v>
      </c>
      <c r="I605">
        <v>1033.134577806338</v>
      </c>
      <c r="J605">
        <v>556.30323420341233</v>
      </c>
      <c r="K605" t="s">
        <v>789</v>
      </c>
      <c r="L605" t="s">
        <v>1282</v>
      </c>
      <c r="M605" t="s">
        <v>1284</v>
      </c>
      <c r="N605" t="s">
        <v>1287</v>
      </c>
      <c r="O605" t="s">
        <v>1291</v>
      </c>
      <c r="P605" t="s">
        <v>1294</v>
      </c>
    </row>
    <row r="606" spans="1:16" x14ac:dyDescent="0.3">
      <c r="A606" t="s">
        <v>28</v>
      </c>
      <c r="B606" t="s">
        <v>130</v>
      </c>
      <c r="C606" t="s">
        <v>132</v>
      </c>
      <c r="D606" t="s">
        <v>146</v>
      </c>
      <c r="E606">
        <v>60</v>
      </c>
      <c r="F606" s="11">
        <v>45484</v>
      </c>
      <c r="G606">
        <v>71.655768679735985</v>
      </c>
      <c r="H606">
        <v>4299.3461207841592</v>
      </c>
      <c r="I606">
        <v>2794.5749785097041</v>
      </c>
      <c r="J606">
        <v>1504.771142274456</v>
      </c>
      <c r="K606" t="s">
        <v>507</v>
      </c>
      <c r="L606" t="s">
        <v>1282</v>
      </c>
      <c r="M606" t="s">
        <v>1284</v>
      </c>
      <c r="N606" t="s">
        <v>1287</v>
      </c>
      <c r="O606" t="s">
        <v>1291</v>
      </c>
      <c r="P606" t="s">
        <v>1294</v>
      </c>
    </row>
    <row r="607" spans="1:16" x14ac:dyDescent="0.3">
      <c r="A607" t="s">
        <v>57</v>
      </c>
      <c r="B607" t="s">
        <v>128</v>
      </c>
      <c r="C607" t="s">
        <v>132</v>
      </c>
      <c r="D607" t="s">
        <v>175</v>
      </c>
      <c r="E607">
        <v>63.99</v>
      </c>
      <c r="F607" s="11">
        <v>45484</v>
      </c>
      <c r="G607">
        <v>67.242724266415422</v>
      </c>
      <c r="H607">
        <v>4302.8619258079234</v>
      </c>
      <c r="I607">
        <v>2796.8602517751501</v>
      </c>
      <c r="J607">
        <v>1506.0016740327731</v>
      </c>
      <c r="K607" t="s">
        <v>371</v>
      </c>
      <c r="L607" t="s">
        <v>1279</v>
      </c>
      <c r="M607" t="s">
        <v>1279</v>
      </c>
      <c r="N607" t="s">
        <v>1288</v>
      </c>
      <c r="O607" t="s">
        <v>1291</v>
      </c>
      <c r="P607" t="s">
        <v>1294</v>
      </c>
    </row>
    <row r="608" spans="1:16" x14ac:dyDescent="0.3">
      <c r="A608" t="s">
        <v>126</v>
      </c>
      <c r="B608" t="s">
        <v>129</v>
      </c>
      <c r="C608" t="s">
        <v>133</v>
      </c>
      <c r="D608" t="s">
        <v>244</v>
      </c>
      <c r="E608">
        <v>74.7</v>
      </c>
      <c r="F608" s="11">
        <v>45484</v>
      </c>
      <c r="G608">
        <v>54.036444935318187</v>
      </c>
      <c r="H608">
        <v>4036.5224366682692</v>
      </c>
      <c r="I608">
        <v>2623.739583834375</v>
      </c>
      <c r="J608">
        <v>1412.7828528338939</v>
      </c>
      <c r="K608" t="s">
        <v>790</v>
      </c>
      <c r="L608" t="s">
        <v>1276</v>
      </c>
      <c r="M608" t="s">
        <v>1276</v>
      </c>
      <c r="N608" t="s">
        <v>1288</v>
      </c>
      <c r="O608" t="s">
        <v>1290</v>
      </c>
      <c r="P608" t="s">
        <v>1294</v>
      </c>
    </row>
    <row r="609" spans="1:16" x14ac:dyDescent="0.3">
      <c r="A609" t="s">
        <v>40</v>
      </c>
      <c r="B609" t="s">
        <v>130</v>
      </c>
      <c r="C609" t="s">
        <v>132</v>
      </c>
      <c r="D609" t="s">
        <v>158</v>
      </c>
      <c r="E609">
        <v>60</v>
      </c>
      <c r="F609" s="11">
        <v>45484</v>
      </c>
      <c r="G609">
        <v>41.516418941274338</v>
      </c>
      <c r="H609">
        <v>2490.98513647646</v>
      </c>
      <c r="I609">
        <v>1619.1403387096991</v>
      </c>
      <c r="J609">
        <v>871.84479776676108</v>
      </c>
      <c r="K609" t="s">
        <v>791</v>
      </c>
      <c r="L609" t="s">
        <v>1283</v>
      </c>
      <c r="M609" t="s">
        <v>1283</v>
      </c>
      <c r="N609" t="s">
        <v>1288</v>
      </c>
      <c r="O609" t="s">
        <v>1290</v>
      </c>
      <c r="P609" t="s">
        <v>1294</v>
      </c>
    </row>
    <row r="610" spans="1:16" x14ac:dyDescent="0.3">
      <c r="A610" t="s">
        <v>29</v>
      </c>
      <c r="B610" t="s">
        <v>128</v>
      </c>
      <c r="C610" t="s">
        <v>132</v>
      </c>
      <c r="D610" t="s">
        <v>147</v>
      </c>
      <c r="E610">
        <v>60</v>
      </c>
      <c r="F610" s="11">
        <v>45485</v>
      </c>
      <c r="G610">
        <v>75.812365251827956</v>
      </c>
      <c r="H610">
        <v>4548.7419151096774</v>
      </c>
      <c r="I610">
        <v>2956.6822448212911</v>
      </c>
      <c r="J610">
        <v>1592.059670288387</v>
      </c>
      <c r="K610" t="s">
        <v>792</v>
      </c>
      <c r="L610" t="s">
        <v>1274</v>
      </c>
      <c r="M610" t="s">
        <v>1284</v>
      </c>
      <c r="N610" t="s">
        <v>1287</v>
      </c>
      <c r="O610" t="s">
        <v>1290</v>
      </c>
      <c r="P610" t="s">
        <v>1294</v>
      </c>
    </row>
    <row r="611" spans="1:16" x14ac:dyDescent="0.3">
      <c r="A611" t="s">
        <v>57</v>
      </c>
      <c r="B611" t="s">
        <v>128</v>
      </c>
      <c r="C611" t="s">
        <v>132</v>
      </c>
      <c r="D611" t="s">
        <v>175</v>
      </c>
      <c r="E611">
        <v>63.99</v>
      </c>
      <c r="F611" s="11">
        <v>45485</v>
      </c>
      <c r="G611">
        <v>60.377659841831523</v>
      </c>
      <c r="H611">
        <v>3863.5664532787991</v>
      </c>
      <c r="I611">
        <v>2511.3181946312202</v>
      </c>
      <c r="J611">
        <v>1352.248258647579</v>
      </c>
      <c r="K611" t="s">
        <v>793</v>
      </c>
      <c r="L611" t="s">
        <v>1275</v>
      </c>
      <c r="M611" t="s">
        <v>1285</v>
      </c>
      <c r="N611" t="s">
        <v>1287</v>
      </c>
      <c r="O611" t="s">
        <v>1290</v>
      </c>
      <c r="P611" t="s">
        <v>1294</v>
      </c>
    </row>
    <row r="612" spans="1:16" x14ac:dyDescent="0.3">
      <c r="A612" t="s">
        <v>91</v>
      </c>
      <c r="B612" t="s">
        <v>130</v>
      </c>
      <c r="C612" t="s">
        <v>132</v>
      </c>
      <c r="D612" t="s">
        <v>209</v>
      </c>
      <c r="E612">
        <v>50</v>
      </c>
      <c r="F612" s="11">
        <v>45485</v>
      </c>
      <c r="G612">
        <v>69.298183518870431</v>
      </c>
      <c r="H612">
        <v>3464.9091759435209</v>
      </c>
      <c r="I612">
        <v>2252.1909643632889</v>
      </c>
      <c r="J612">
        <v>1212.718211580232</v>
      </c>
      <c r="K612" t="s">
        <v>794</v>
      </c>
      <c r="L612" t="s">
        <v>1276</v>
      </c>
      <c r="M612" t="s">
        <v>1276</v>
      </c>
      <c r="N612" t="s">
        <v>1288</v>
      </c>
      <c r="O612" t="s">
        <v>1290</v>
      </c>
      <c r="P612" t="s">
        <v>1294</v>
      </c>
    </row>
    <row r="613" spans="1:16" x14ac:dyDescent="0.3">
      <c r="A613" t="s">
        <v>31</v>
      </c>
      <c r="B613" t="s">
        <v>129</v>
      </c>
      <c r="C613" t="s">
        <v>133</v>
      </c>
      <c r="D613" t="s">
        <v>149</v>
      </c>
      <c r="E613">
        <v>97.6</v>
      </c>
      <c r="F613" s="11">
        <v>45485</v>
      </c>
      <c r="G613">
        <v>25.703070383461721</v>
      </c>
      <c r="H613">
        <v>2508.6196694258638</v>
      </c>
      <c r="I613">
        <v>1630.602785126812</v>
      </c>
      <c r="J613">
        <v>878.01688429905221</v>
      </c>
      <c r="K613" t="s">
        <v>795</v>
      </c>
      <c r="L613" t="s">
        <v>1280</v>
      </c>
      <c r="M613" t="s">
        <v>1284</v>
      </c>
      <c r="N613" t="s">
        <v>1287</v>
      </c>
      <c r="O613" t="s">
        <v>1290</v>
      </c>
      <c r="P613" t="s">
        <v>1294</v>
      </c>
    </row>
    <row r="614" spans="1:16" x14ac:dyDescent="0.3">
      <c r="A614" t="s">
        <v>46</v>
      </c>
      <c r="B614" t="s">
        <v>130</v>
      </c>
      <c r="C614" t="s">
        <v>132</v>
      </c>
      <c r="D614" t="s">
        <v>164</v>
      </c>
      <c r="E614">
        <v>60</v>
      </c>
      <c r="F614" s="11">
        <v>45485</v>
      </c>
      <c r="G614">
        <v>3.0293094234708819</v>
      </c>
      <c r="H614">
        <v>181.75856540825291</v>
      </c>
      <c r="I614">
        <v>118.14306751536439</v>
      </c>
      <c r="J614">
        <v>63.615497892888499</v>
      </c>
      <c r="K614" t="s">
        <v>796</v>
      </c>
      <c r="L614" t="s">
        <v>1283</v>
      </c>
      <c r="M614" t="s">
        <v>1283</v>
      </c>
      <c r="N614" t="s">
        <v>1288</v>
      </c>
      <c r="O614" t="s">
        <v>1290</v>
      </c>
      <c r="P614" t="s">
        <v>1294</v>
      </c>
    </row>
    <row r="615" spans="1:16" x14ac:dyDescent="0.3">
      <c r="A615" t="s">
        <v>119</v>
      </c>
      <c r="B615" t="s">
        <v>129</v>
      </c>
      <c r="C615" t="s">
        <v>133</v>
      </c>
      <c r="D615" t="s">
        <v>237</v>
      </c>
      <c r="E615">
        <v>74.7</v>
      </c>
      <c r="F615" s="11">
        <v>45486</v>
      </c>
      <c r="G615">
        <v>81.306169147123242</v>
      </c>
      <c r="H615">
        <v>6073.5708352901074</v>
      </c>
      <c r="I615">
        <v>3947.821042938569</v>
      </c>
      <c r="J615">
        <v>2125.7497923515371</v>
      </c>
      <c r="K615" t="s">
        <v>594</v>
      </c>
      <c r="L615" t="s">
        <v>1277</v>
      </c>
      <c r="M615" t="s">
        <v>1277</v>
      </c>
      <c r="N615" t="s">
        <v>1288</v>
      </c>
      <c r="O615" t="s">
        <v>1291</v>
      </c>
      <c r="P615" t="s">
        <v>1294</v>
      </c>
    </row>
    <row r="616" spans="1:16" x14ac:dyDescent="0.3">
      <c r="A616" t="s">
        <v>46</v>
      </c>
      <c r="B616" t="s">
        <v>130</v>
      </c>
      <c r="C616" t="s">
        <v>132</v>
      </c>
      <c r="D616" t="s">
        <v>164</v>
      </c>
      <c r="E616">
        <v>60</v>
      </c>
      <c r="F616" s="11">
        <v>45486</v>
      </c>
      <c r="G616">
        <v>61.759737715489919</v>
      </c>
      <c r="H616">
        <v>3705.5842629293952</v>
      </c>
      <c r="I616">
        <v>2408.6297709041069</v>
      </c>
      <c r="J616">
        <v>1296.9544920252879</v>
      </c>
      <c r="K616" t="s">
        <v>797</v>
      </c>
      <c r="L616" t="s">
        <v>1279</v>
      </c>
      <c r="M616" t="s">
        <v>1279</v>
      </c>
      <c r="N616" t="s">
        <v>1288</v>
      </c>
      <c r="O616" t="s">
        <v>1290</v>
      </c>
      <c r="P616" t="s">
        <v>1294</v>
      </c>
    </row>
    <row r="617" spans="1:16" x14ac:dyDescent="0.3">
      <c r="A617" t="s">
        <v>125</v>
      </c>
      <c r="B617" t="s">
        <v>130</v>
      </c>
      <c r="C617" t="s">
        <v>132</v>
      </c>
      <c r="D617" t="s">
        <v>243</v>
      </c>
      <c r="E617">
        <v>60</v>
      </c>
      <c r="F617" s="11">
        <v>45486</v>
      </c>
      <c r="G617">
        <v>46.385039314515403</v>
      </c>
      <c r="H617">
        <v>2783.102358870924</v>
      </c>
      <c r="I617">
        <v>1809.0165332660999</v>
      </c>
      <c r="J617">
        <v>974.08582560482319</v>
      </c>
      <c r="K617" t="s">
        <v>798</v>
      </c>
      <c r="L617" t="s">
        <v>1277</v>
      </c>
      <c r="M617" t="s">
        <v>1277</v>
      </c>
      <c r="N617" t="s">
        <v>1288</v>
      </c>
      <c r="O617" t="s">
        <v>1290</v>
      </c>
      <c r="P617" t="s">
        <v>1294</v>
      </c>
    </row>
    <row r="618" spans="1:16" x14ac:dyDescent="0.3">
      <c r="A618" t="s">
        <v>57</v>
      </c>
      <c r="B618" t="s">
        <v>128</v>
      </c>
      <c r="C618" t="s">
        <v>132</v>
      </c>
      <c r="D618" t="s">
        <v>175</v>
      </c>
      <c r="E618">
        <v>63.99</v>
      </c>
      <c r="F618" s="11">
        <v>45486</v>
      </c>
      <c r="G618">
        <v>20.144499737102361</v>
      </c>
      <c r="H618">
        <v>1289.0465381771801</v>
      </c>
      <c r="I618">
        <v>837.88024981516708</v>
      </c>
      <c r="J618">
        <v>451.16628836201301</v>
      </c>
      <c r="K618" t="s">
        <v>799</v>
      </c>
      <c r="L618" t="s">
        <v>1283</v>
      </c>
      <c r="M618" t="s">
        <v>1283</v>
      </c>
      <c r="N618" t="s">
        <v>1288</v>
      </c>
      <c r="O618" t="s">
        <v>1290</v>
      </c>
      <c r="P618" t="s">
        <v>1294</v>
      </c>
    </row>
    <row r="619" spans="1:16" x14ac:dyDescent="0.3">
      <c r="A619" t="s">
        <v>94</v>
      </c>
      <c r="B619" t="s">
        <v>130</v>
      </c>
      <c r="C619" t="s">
        <v>132</v>
      </c>
      <c r="D619" t="s">
        <v>212</v>
      </c>
      <c r="E619">
        <v>48</v>
      </c>
      <c r="F619" s="11">
        <v>45486</v>
      </c>
      <c r="G619">
        <v>12.06413288195732</v>
      </c>
      <c r="H619">
        <v>579.07837833395126</v>
      </c>
      <c r="I619">
        <v>376.40094591706833</v>
      </c>
      <c r="J619">
        <v>202.67743241688291</v>
      </c>
      <c r="K619" t="s">
        <v>800</v>
      </c>
      <c r="L619" t="s">
        <v>1280</v>
      </c>
      <c r="M619" t="s">
        <v>1284</v>
      </c>
      <c r="N619" t="s">
        <v>1287</v>
      </c>
      <c r="O619" t="s">
        <v>1290</v>
      </c>
      <c r="P619" t="s">
        <v>1294</v>
      </c>
    </row>
    <row r="620" spans="1:16" x14ac:dyDescent="0.3">
      <c r="A620" t="s">
        <v>46</v>
      </c>
      <c r="B620" t="s">
        <v>130</v>
      </c>
      <c r="C620" t="s">
        <v>132</v>
      </c>
      <c r="D620" t="s">
        <v>164</v>
      </c>
      <c r="E620">
        <v>60</v>
      </c>
      <c r="F620" s="11">
        <v>45487</v>
      </c>
      <c r="G620">
        <v>81.166873753966883</v>
      </c>
      <c r="H620">
        <v>4870.0124252380128</v>
      </c>
      <c r="I620">
        <v>3165.5080764047079</v>
      </c>
      <c r="J620">
        <v>1704.504348833304</v>
      </c>
      <c r="K620" t="s">
        <v>608</v>
      </c>
      <c r="L620" t="s">
        <v>1278</v>
      </c>
      <c r="M620" t="s">
        <v>1286</v>
      </c>
      <c r="N620" t="s">
        <v>1289</v>
      </c>
      <c r="O620" t="s">
        <v>1291</v>
      </c>
      <c r="P620" t="s">
        <v>1294</v>
      </c>
    </row>
    <row r="621" spans="1:16" x14ac:dyDescent="0.3">
      <c r="A621" t="s">
        <v>35</v>
      </c>
      <c r="B621" t="s">
        <v>129</v>
      </c>
      <c r="C621" t="s">
        <v>133</v>
      </c>
      <c r="D621" t="s">
        <v>153</v>
      </c>
      <c r="E621">
        <v>80.8</v>
      </c>
      <c r="F621" s="11">
        <v>45487</v>
      </c>
      <c r="G621">
        <v>58.124309042129561</v>
      </c>
      <c r="H621">
        <v>4696.4441706040679</v>
      </c>
      <c r="I621">
        <v>3052.6887108926439</v>
      </c>
      <c r="J621">
        <v>1643.755459711424</v>
      </c>
      <c r="K621" t="s">
        <v>781</v>
      </c>
      <c r="L621" t="s">
        <v>1283</v>
      </c>
      <c r="M621" t="s">
        <v>1283</v>
      </c>
      <c r="N621" t="s">
        <v>1288</v>
      </c>
      <c r="O621" t="s">
        <v>1291</v>
      </c>
      <c r="P621" t="s">
        <v>1294</v>
      </c>
    </row>
    <row r="622" spans="1:16" x14ac:dyDescent="0.3">
      <c r="A622" t="s">
        <v>64</v>
      </c>
      <c r="B622" t="s">
        <v>129</v>
      </c>
      <c r="C622" t="s">
        <v>133</v>
      </c>
      <c r="D622" t="s">
        <v>182</v>
      </c>
      <c r="E622">
        <v>63.9</v>
      </c>
      <c r="F622" s="11">
        <v>45487</v>
      </c>
      <c r="G622">
        <v>38.325400638668441</v>
      </c>
      <c r="H622">
        <v>2448.9931008109129</v>
      </c>
      <c r="I622">
        <v>1591.845515527094</v>
      </c>
      <c r="J622">
        <v>857.14758528381958</v>
      </c>
      <c r="K622" t="s">
        <v>801</v>
      </c>
      <c r="L622" t="s">
        <v>1280</v>
      </c>
      <c r="M622" t="s">
        <v>1284</v>
      </c>
      <c r="N622" t="s">
        <v>1287</v>
      </c>
      <c r="O622" t="s">
        <v>1290</v>
      </c>
      <c r="P622" t="s">
        <v>1294</v>
      </c>
    </row>
    <row r="623" spans="1:16" x14ac:dyDescent="0.3">
      <c r="A623" t="s">
        <v>94</v>
      </c>
      <c r="B623" t="s">
        <v>130</v>
      </c>
      <c r="C623" t="s">
        <v>132</v>
      </c>
      <c r="D623" t="s">
        <v>212</v>
      </c>
      <c r="E623">
        <v>48</v>
      </c>
      <c r="F623" s="11">
        <v>45487</v>
      </c>
      <c r="G623">
        <v>48.430437520587972</v>
      </c>
      <c r="H623">
        <v>2324.661000988222</v>
      </c>
      <c r="I623">
        <v>1511.0296506423449</v>
      </c>
      <c r="J623">
        <v>813.63135034587776</v>
      </c>
      <c r="K623" t="s">
        <v>802</v>
      </c>
      <c r="L623" t="s">
        <v>1282</v>
      </c>
      <c r="M623" t="s">
        <v>1284</v>
      </c>
      <c r="N623" t="s">
        <v>1287</v>
      </c>
      <c r="O623" t="s">
        <v>1290</v>
      </c>
      <c r="P623" t="s">
        <v>1294</v>
      </c>
    </row>
    <row r="624" spans="1:16" x14ac:dyDescent="0.3">
      <c r="A624" t="s">
        <v>123</v>
      </c>
      <c r="B624" t="s">
        <v>129</v>
      </c>
      <c r="C624" t="s">
        <v>133</v>
      </c>
      <c r="D624" t="s">
        <v>241</v>
      </c>
      <c r="E624">
        <v>74.7</v>
      </c>
      <c r="F624" s="11">
        <v>45487</v>
      </c>
      <c r="G624">
        <v>28.522125699701519</v>
      </c>
      <c r="H624">
        <v>2130.6027897677041</v>
      </c>
      <c r="I624">
        <v>1384.891813349007</v>
      </c>
      <c r="J624">
        <v>745.71097641869619</v>
      </c>
      <c r="K624" t="s">
        <v>803</v>
      </c>
      <c r="L624" t="s">
        <v>1276</v>
      </c>
      <c r="M624" t="s">
        <v>1276</v>
      </c>
      <c r="N624" t="s">
        <v>1288</v>
      </c>
      <c r="O624" t="s">
        <v>1290</v>
      </c>
      <c r="P624" t="s">
        <v>1294</v>
      </c>
    </row>
    <row r="625" spans="1:16" x14ac:dyDescent="0.3">
      <c r="A625" t="s">
        <v>37</v>
      </c>
      <c r="B625" t="s">
        <v>129</v>
      </c>
      <c r="C625" t="s">
        <v>133</v>
      </c>
      <c r="D625" t="s">
        <v>155</v>
      </c>
      <c r="E625">
        <v>74.7</v>
      </c>
      <c r="F625" s="11">
        <v>45488</v>
      </c>
      <c r="G625">
        <v>65.794544941880673</v>
      </c>
      <c r="H625">
        <v>4914.8525071584863</v>
      </c>
      <c r="I625">
        <v>3194.6541296530158</v>
      </c>
      <c r="J625">
        <v>1720.19837750547</v>
      </c>
      <c r="K625" t="s">
        <v>804</v>
      </c>
      <c r="L625" t="s">
        <v>1282</v>
      </c>
      <c r="M625" t="s">
        <v>1284</v>
      </c>
      <c r="N625" t="s">
        <v>1287</v>
      </c>
      <c r="O625" t="s">
        <v>1291</v>
      </c>
      <c r="P625" t="s">
        <v>1294</v>
      </c>
    </row>
    <row r="626" spans="1:16" x14ac:dyDescent="0.3">
      <c r="A626" t="s">
        <v>33</v>
      </c>
      <c r="B626" t="s">
        <v>128</v>
      </c>
      <c r="C626" t="s">
        <v>132</v>
      </c>
      <c r="D626" t="s">
        <v>151</v>
      </c>
      <c r="E626">
        <v>71</v>
      </c>
      <c r="F626" s="11">
        <v>45488</v>
      </c>
      <c r="G626">
        <v>56.012357020274621</v>
      </c>
      <c r="H626">
        <v>3976.8773484394978</v>
      </c>
      <c r="I626">
        <v>2584.9702764856738</v>
      </c>
      <c r="J626">
        <v>1391.907071953824</v>
      </c>
      <c r="K626" t="s">
        <v>805</v>
      </c>
      <c r="L626" t="s">
        <v>1280</v>
      </c>
      <c r="M626" t="s">
        <v>1284</v>
      </c>
      <c r="N626" t="s">
        <v>1287</v>
      </c>
      <c r="O626" t="s">
        <v>1290</v>
      </c>
      <c r="P626" t="s">
        <v>1294</v>
      </c>
    </row>
    <row r="627" spans="1:16" x14ac:dyDescent="0.3">
      <c r="A627" t="s">
        <v>94</v>
      </c>
      <c r="B627" t="s">
        <v>130</v>
      </c>
      <c r="C627" t="s">
        <v>132</v>
      </c>
      <c r="D627" t="s">
        <v>212</v>
      </c>
      <c r="E627">
        <v>48</v>
      </c>
      <c r="F627" s="11">
        <v>45488</v>
      </c>
      <c r="G627">
        <v>66.542642563055324</v>
      </c>
      <c r="H627">
        <v>3194.046843026656</v>
      </c>
      <c r="I627">
        <v>2076.1304479673258</v>
      </c>
      <c r="J627">
        <v>1117.916395059329</v>
      </c>
      <c r="K627" t="s">
        <v>806</v>
      </c>
      <c r="L627" t="s">
        <v>1282</v>
      </c>
      <c r="M627" t="s">
        <v>1284</v>
      </c>
      <c r="N627" t="s">
        <v>1287</v>
      </c>
      <c r="O627" t="s">
        <v>1290</v>
      </c>
      <c r="P627" t="s">
        <v>1294</v>
      </c>
    </row>
    <row r="628" spans="1:16" x14ac:dyDescent="0.3">
      <c r="A628" t="s">
        <v>116</v>
      </c>
      <c r="B628" t="s">
        <v>129</v>
      </c>
      <c r="C628" t="s">
        <v>133</v>
      </c>
      <c r="D628" t="s">
        <v>234</v>
      </c>
      <c r="E628">
        <v>63.9</v>
      </c>
      <c r="F628" s="11">
        <v>45488</v>
      </c>
      <c r="G628">
        <v>35.924971240985798</v>
      </c>
      <c r="H628">
        <v>2295.6056622989931</v>
      </c>
      <c r="I628">
        <v>1492.1436804943451</v>
      </c>
      <c r="J628">
        <v>803.46198180464739</v>
      </c>
      <c r="K628" t="s">
        <v>807</v>
      </c>
      <c r="L628" t="s">
        <v>1281</v>
      </c>
      <c r="M628" t="s">
        <v>1284</v>
      </c>
      <c r="N628" t="s">
        <v>1287</v>
      </c>
      <c r="O628" t="s">
        <v>1290</v>
      </c>
      <c r="P628" t="s">
        <v>1294</v>
      </c>
    </row>
    <row r="629" spans="1:16" x14ac:dyDescent="0.3">
      <c r="A629" t="s">
        <v>51</v>
      </c>
      <c r="B629" t="s">
        <v>130</v>
      </c>
      <c r="C629" t="s">
        <v>132</v>
      </c>
      <c r="D629" t="s">
        <v>169</v>
      </c>
      <c r="E629">
        <v>60</v>
      </c>
      <c r="F629" s="11">
        <v>45488</v>
      </c>
      <c r="G629">
        <v>18.574997998622329</v>
      </c>
      <c r="H629">
        <v>1114.49987991734</v>
      </c>
      <c r="I629">
        <v>724.42492194627073</v>
      </c>
      <c r="J629">
        <v>390.07495797106878</v>
      </c>
      <c r="K629" t="s">
        <v>808</v>
      </c>
      <c r="L629" t="s">
        <v>1283</v>
      </c>
      <c r="M629" t="s">
        <v>1283</v>
      </c>
      <c r="N629" t="s">
        <v>1288</v>
      </c>
      <c r="O629" t="s">
        <v>1290</v>
      </c>
      <c r="P629" t="s">
        <v>1294</v>
      </c>
    </row>
    <row r="630" spans="1:16" x14ac:dyDescent="0.3">
      <c r="A630" t="s">
        <v>43</v>
      </c>
      <c r="B630" t="s">
        <v>129</v>
      </c>
      <c r="C630" t="s">
        <v>133</v>
      </c>
      <c r="D630" t="s">
        <v>161</v>
      </c>
      <c r="E630">
        <v>74.7</v>
      </c>
      <c r="F630" s="11">
        <v>45490</v>
      </c>
      <c r="G630">
        <v>54.776188686838367</v>
      </c>
      <c r="H630">
        <v>4091.7812949068261</v>
      </c>
      <c r="I630">
        <v>2659.6578416894372</v>
      </c>
      <c r="J630">
        <v>1432.1234532173889</v>
      </c>
      <c r="K630" t="s">
        <v>809</v>
      </c>
      <c r="L630" t="s">
        <v>1281</v>
      </c>
      <c r="M630" t="s">
        <v>1284</v>
      </c>
      <c r="N630" t="s">
        <v>1287</v>
      </c>
      <c r="O630" t="s">
        <v>1290</v>
      </c>
      <c r="P630" t="s">
        <v>1294</v>
      </c>
    </row>
    <row r="631" spans="1:16" x14ac:dyDescent="0.3">
      <c r="A631" t="s">
        <v>41</v>
      </c>
      <c r="B631" t="s">
        <v>128</v>
      </c>
      <c r="C631" t="s">
        <v>132</v>
      </c>
      <c r="D631" t="s">
        <v>159</v>
      </c>
      <c r="E631">
        <v>50</v>
      </c>
      <c r="F631" s="11">
        <v>45490</v>
      </c>
      <c r="G631">
        <v>72.979576645839515</v>
      </c>
      <c r="H631">
        <v>3648.9788322919758</v>
      </c>
      <c r="I631">
        <v>2371.836240989785</v>
      </c>
      <c r="J631">
        <v>1277.142591302191</v>
      </c>
      <c r="K631" t="s">
        <v>810</v>
      </c>
      <c r="L631" t="s">
        <v>1274</v>
      </c>
      <c r="M631" t="s">
        <v>1284</v>
      </c>
      <c r="N631" t="s">
        <v>1287</v>
      </c>
      <c r="O631" t="s">
        <v>1290</v>
      </c>
      <c r="P631" t="s">
        <v>1294</v>
      </c>
    </row>
    <row r="632" spans="1:16" x14ac:dyDescent="0.3">
      <c r="A632" t="s">
        <v>44</v>
      </c>
      <c r="B632" t="s">
        <v>128</v>
      </c>
      <c r="C632" t="s">
        <v>132</v>
      </c>
      <c r="D632" t="s">
        <v>162</v>
      </c>
      <c r="E632">
        <v>71</v>
      </c>
      <c r="F632" s="11">
        <v>45490</v>
      </c>
      <c r="G632">
        <v>37.927685502145479</v>
      </c>
      <c r="H632">
        <v>2692.8656706523288</v>
      </c>
      <c r="I632">
        <v>1750.3626859240139</v>
      </c>
      <c r="J632">
        <v>942.50298472831514</v>
      </c>
      <c r="K632" t="s">
        <v>811</v>
      </c>
      <c r="L632" t="s">
        <v>1277</v>
      </c>
      <c r="M632" t="s">
        <v>1277</v>
      </c>
      <c r="N632" t="s">
        <v>1288</v>
      </c>
      <c r="O632" t="s">
        <v>1290</v>
      </c>
      <c r="P632" t="s">
        <v>1294</v>
      </c>
    </row>
    <row r="633" spans="1:16" x14ac:dyDescent="0.3">
      <c r="A633" t="s">
        <v>122</v>
      </c>
      <c r="B633" t="s">
        <v>130</v>
      </c>
      <c r="C633" t="s">
        <v>132</v>
      </c>
      <c r="D633" t="s">
        <v>240</v>
      </c>
      <c r="E633">
        <v>60</v>
      </c>
      <c r="F633" s="11">
        <v>45490</v>
      </c>
      <c r="G633">
        <v>32.775221607446277</v>
      </c>
      <c r="H633">
        <v>1966.5132964467771</v>
      </c>
      <c r="I633">
        <v>1278.2336426904051</v>
      </c>
      <c r="J633">
        <v>688.279653756372</v>
      </c>
      <c r="K633" t="s">
        <v>812</v>
      </c>
      <c r="L633" t="s">
        <v>1280</v>
      </c>
      <c r="M633" t="s">
        <v>1284</v>
      </c>
      <c r="N633" t="s">
        <v>1287</v>
      </c>
      <c r="O633" t="s">
        <v>1290</v>
      </c>
      <c r="P633" t="s">
        <v>1294</v>
      </c>
    </row>
    <row r="634" spans="1:16" x14ac:dyDescent="0.3">
      <c r="A634" t="s">
        <v>51</v>
      </c>
      <c r="B634" t="s">
        <v>130</v>
      </c>
      <c r="C634" t="s">
        <v>132</v>
      </c>
      <c r="D634" t="s">
        <v>169</v>
      </c>
      <c r="E634">
        <v>60</v>
      </c>
      <c r="F634" s="11">
        <v>45490</v>
      </c>
      <c r="G634">
        <v>30.320411824237269</v>
      </c>
      <c r="H634">
        <v>1819.2247094542361</v>
      </c>
      <c r="I634">
        <v>1182.496061145253</v>
      </c>
      <c r="J634">
        <v>636.72864830898266</v>
      </c>
      <c r="K634" t="s">
        <v>813</v>
      </c>
      <c r="L634" t="s">
        <v>1276</v>
      </c>
      <c r="M634" t="s">
        <v>1276</v>
      </c>
      <c r="N634" t="s">
        <v>1288</v>
      </c>
      <c r="O634" t="s">
        <v>1290</v>
      </c>
      <c r="P634" t="s">
        <v>1294</v>
      </c>
    </row>
    <row r="635" spans="1:16" x14ac:dyDescent="0.3">
      <c r="A635" t="s">
        <v>36</v>
      </c>
      <c r="B635" t="s">
        <v>128</v>
      </c>
      <c r="C635" t="s">
        <v>132</v>
      </c>
      <c r="D635" t="s">
        <v>154</v>
      </c>
      <c r="E635">
        <v>71</v>
      </c>
      <c r="F635" s="11">
        <v>45490</v>
      </c>
      <c r="G635">
        <v>24.77982580998016</v>
      </c>
      <c r="H635">
        <v>1759.367632508591</v>
      </c>
      <c r="I635">
        <v>1143.588961130584</v>
      </c>
      <c r="J635">
        <v>615.77867137800695</v>
      </c>
      <c r="K635" t="s">
        <v>814</v>
      </c>
      <c r="L635" t="s">
        <v>1282</v>
      </c>
      <c r="M635" t="s">
        <v>1284</v>
      </c>
      <c r="N635" t="s">
        <v>1287</v>
      </c>
      <c r="O635" t="s">
        <v>1290</v>
      </c>
      <c r="P635" t="s">
        <v>1294</v>
      </c>
    </row>
    <row r="636" spans="1:16" x14ac:dyDescent="0.3">
      <c r="A636" t="s">
        <v>90</v>
      </c>
      <c r="B636" t="s">
        <v>129</v>
      </c>
      <c r="C636" t="s">
        <v>133</v>
      </c>
      <c r="D636" t="s">
        <v>208</v>
      </c>
      <c r="E636">
        <v>80.8</v>
      </c>
      <c r="F636" s="11">
        <v>45490</v>
      </c>
      <c r="G636">
        <v>21.607765533466019</v>
      </c>
      <c r="H636">
        <v>1745.907455104054</v>
      </c>
      <c r="I636">
        <v>1134.839845817635</v>
      </c>
      <c r="J636">
        <v>611.06760928641893</v>
      </c>
      <c r="K636" t="s">
        <v>815</v>
      </c>
      <c r="L636" t="s">
        <v>1274</v>
      </c>
      <c r="M636" t="s">
        <v>1284</v>
      </c>
      <c r="N636" t="s">
        <v>1287</v>
      </c>
      <c r="O636" t="s">
        <v>1290</v>
      </c>
      <c r="P636" t="s">
        <v>1294</v>
      </c>
    </row>
    <row r="637" spans="1:16" x14ac:dyDescent="0.3">
      <c r="A637" t="s">
        <v>94</v>
      </c>
      <c r="B637" t="s">
        <v>130</v>
      </c>
      <c r="C637" t="s">
        <v>132</v>
      </c>
      <c r="D637" t="s">
        <v>212</v>
      </c>
      <c r="E637">
        <v>48</v>
      </c>
      <c r="F637" s="11">
        <v>45490</v>
      </c>
      <c r="G637">
        <v>24.45058739890727</v>
      </c>
      <c r="H637">
        <v>1173.6281951475489</v>
      </c>
      <c r="I637">
        <v>762.85832684590684</v>
      </c>
      <c r="J637">
        <v>410.76986830164208</v>
      </c>
      <c r="K637" t="s">
        <v>816</v>
      </c>
      <c r="L637" t="s">
        <v>1278</v>
      </c>
      <c r="M637" t="s">
        <v>1286</v>
      </c>
      <c r="N637" t="s">
        <v>1289</v>
      </c>
      <c r="O637" t="s">
        <v>1290</v>
      </c>
      <c r="P637" t="s">
        <v>1294</v>
      </c>
    </row>
    <row r="638" spans="1:16" x14ac:dyDescent="0.3">
      <c r="A638" t="s">
        <v>92</v>
      </c>
      <c r="B638" t="s">
        <v>128</v>
      </c>
      <c r="C638" t="s">
        <v>132</v>
      </c>
      <c r="D638" t="s">
        <v>210</v>
      </c>
      <c r="E638">
        <v>71</v>
      </c>
      <c r="F638" s="11">
        <v>45490</v>
      </c>
      <c r="G638">
        <v>12.77466023873999</v>
      </c>
      <c r="H638">
        <v>907.00087695053901</v>
      </c>
      <c r="I638">
        <v>589.55057001785042</v>
      </c>
      <c r="J638">
        <v>317.45030693268859</v>
      </c>
      <c r="K638" t="s">
        <v>817</v>
      </c>
      <c r="L638" t="s">
        <v>1282</v>
      </c>
      <c r="M638" t="s">
        <v>1284</v>
      </c>
      <c r="N638" t="s">
        <v>1287</v>
      </c>
      <c r="O638" t="s">
        <v>1290</v>
      </c>
      <c r="P638" t="s">
        <v>1294</v>
      </c>
    </row>
    <row r="639" spans="1:16" x14ac:dyDescent="0.3">
      <c r="A639" t="s">
        <v>99</v>
      </c>
      <c r="B639" t="s">
        <v>129</v>
      </c>
      <c r="C639" t="s">
        <v>133</v>
      </c>
      <c r="D639" t="s">
        <v>217</v>
      </c>
      <c r="E639">
        <v>74.7</v>
      </c>
      <c r="F639" s="11">
        <v>45490</v>
      </c>
      <c r="G639">
        <v>8.4261818172737186</v>
      </c>
      <c r="H639">
        <v>629.43578175034679</v>
      </c>
      <c r="I639">
        <v>409.13325813772542</v>
      </c>
      <c r="J639">
        <v>220.3025236126214</v>
      </c>
      <c r="K639" t="s">
        <v>818</v>
      </c>
      <c r="L639" t="s">
        <v>1276</v>
      </c>
      <c r="M639" t="s">
        <v>1276</v>
      </c>
      <c r="N639" t="s">
        <v>1288</v>
      </c>
      <c r="O639" t="s">
        <v>1290</v>
      </c>
      <c r="P639" t="s">
        <v>1294</v>
      </c>
    </row>
    <row r="640" spans="1:16" x14ac:dyDescent="0.3">
      <c r="A640" t="s">
        <v>96</v>
      </c>
      <c r="B640" t="s">
        <v>129</v>
      </c>
      <c r="C640" t="s">
        <v>133</v>
      </c>
      <c r="D640" t="s">
        <v>214</v>
      </c>
      <c r="E640">
        <v>74.7</v>
      </c>
      <c r="F640" s="11">
        <v>45491</v>
      </c>
      <c r="G640">
        <v>57.998797130533909</v>
      </c>
      <c r="H640">
        <v>4332.5101456508828</v>
      </c>
      <c r="I640">
        <v>2816.1315946730738</v>
      </c>
      <c r="J640">
        <v>1516.378550977809</v>
      </c>
      <c r="K640" t="s">
        <v>581</v>
      </c>
      <c r="L640" t="s">
        <v>1282</v>
      </c>
      <c r="M640" t="s">
        <v>1284</v>
      </c>
      <c r="N640" t="s">
        <v>1287</v>
      </c>
      <c r="O640" t="s">
        <v>1291</v>
      </c>
      <c r="P640" t="s">
        <v>1294</v>
      </c>
    </row>
    <row r="641" spans="1:16" x14ac:dyDescent="0.3">
      <c r="A641" t="s">
        <v>25</v>
      </c>
      <c r="B641" t="s">
        <v>130</v>
      </c>
      <c r="C641" t="s">
        <v>132</v>
      </c>
      <c r="D641" t="s">
        <v>143</v>
      </c>
      <c r="E641">
        <v>60</v>
      </c>
      <c r="F641" s="11">
        <v>45491</v>
      </c>
      <c r="G641">
        <v>80.718726764421831</v>
      </c>
      <c r="H641">
        <v>4843.1236058653103</v>
      </c>
      <c r="I641">
        <v>3148.030343812452</v>
      </c>
      <c r="J641">
        <v>1695.0932620528581</v>
      </c>
      <c r="K641" t="s">
        <v>514</v>
      </c>
      <c r="L641" t="s">
        <v>1283</v>
      </c>
      <c r="M641" t="s">
        <v>1283</v>
      </c>
      <c r="N641" t="s">
        <v>1288</v>
      </c>
      <c r="O641" t="s">
        <v>1291</v>
      </c>
      <c r="P641" t="s">
        <v>1294</v>
      </c>
    </row>
    <row r="642" spans="1:16" x14ac:dyDescent="0.3">
      <c r="A642" t="s">
        <v>49</v>
      </c>
      <c r="B642" t="s">
        <v>130</v>
      </c>
      <c r="C642" t="s">
        <v>132</v>
      </c>
      <c r="D642" t="s">
        <v>167</v>
      </c>
      <c r="E642">
        <v>60</v>
      </c>
      <c r="F642" s="11">
        <v>45491</v>
      </c>
      <c r="G642">
        <v>76.279412431641759</v>
      </c>
      <c r="H642">
        <v>4576.7647458985057</v>
      </c>
      <c r="I642">
        <v>2974.8970848340291</v>
      </c>
      <c r="J642">
        <v>1601.867661064477</v>
      </c>
      <c r="K642" t="s">
        <v>819</v>
      </c>
      <c r="L642" t="s">
        <v>1275</v>
      </c>
      <c r="M642" t="s">
        <v>1285</v>
      </c>
      <c r="N642" t="s">
        <v>1287</v>
      </c>
      <c r="O642" t="s">
        <v>1290</v>
      </c>
      <c r="P642" t="s">
        <v>1294</v>
      </c>
    </row>
    <row r="643" spans="1:16" x14ac:dyDescent="0.3">
      <c r="A643" t="s">
        <v>113</v>
      </c>
      <c r="B643" t="s">
        <v>130</v>
      </c>
      <c r="C643" t="s">
        <v>132</v>
      </c>
      <c r="D643" t="s">
        <v>231</v>
      </c>
      <c r="E643">
        <v>60</v>
      </c>
      <c r="F643" s="11">
        <v>45491</v>
      </c>
      <c r="G643">
        <v>20.142243939739149</v>
      </c>
      <c r="H643">
        <v>1208.5346363843489</v>
      </c>
      <c r="I643">
        <v>785.54751364982678</v>
      </c>
      <c r="J643">
        <v>422.98712273452207</v>
      </c>
      <c r="K643" t="s">
        <v>820</v>
      </c>
      <c r="L643" t="s">
        <v>1275</v>
      </c>
      <c r="M643" t="s">
        <v>1285</v>
      </c>
      <c r="N643" t="s">
        <v>1287</v>
      </c>
      <c r="O643" t="s">
        <v>1290</v>
      </c>
      <c r="P643" t="s">
        <v>1294</v>
      </c>
    </row>
    <row r="644" spans="1:16" x14ac:dyDescent="0.3">
      <c r="A644" t="s">
        <v>47</v>
      </c>
      <c r="B644" t="s">
        <v>130</v>
      </c>
      <c r="C644" t="s">
        <v>132</v>
      </c>
      <c r="D644" t="s">
        <v>165</v>
      </c>
      <c r="E644">
        <v>50</v>
      </c>
      <c r="F644" s="11">
        <v>45491</v>
      </c>
      <c r="G644">
        <v>21.127060794768649</v>
      </c>
      <c r="H644">
        <v>1056.3530397384329</v>
      </c>
      <c r="I644">
        <v>686.62947582998129</v>
      </c>
      <c r="J644">
        <v>369.72356390845141</v>
      </c>
      <c r="K644" t="s">
        <v>821</v>
      </c>
      <c r="L644" t="s">
        <v>1274</v>
      </c>
      <c r="M644" t="s">
        <v>1284</v>
      </c>
      <c r="N644" t="s">
        <v>1287</v>
      </c>
      <c r="O644" t="s">
        <v>1290</v>
      </c>
      <c r="P644" t="s">
        <v>1294</v>
      </c>
    </row>
    <row r="645" spans="1:16" x14ac:dyDescent="0.3">
      <c r="A645" t="s">
        <v>56</v>
      </c>
      <c r="B645" t="s">
        <v>130</v>
      </c>
      <c r="C645" t="s">
        <v>132</v>
      </c>
      <c r="D645" t="s">
        <v>174</v>
      </c>
      <c r="E645">
        <v>60</v>
      </c>
      <c r="F645" s="11">
        <v>45492</v>
      </c>
      <c r="G645">
        <v>61.487978773961032</v>
      </c>
      <c r="H645">
        <v>3689.278726437662</v>
      </c>
      <c r="I645">
        <v>2398.031172184481</v>
      </c>
      <c r="J645">
        <v>1291.247554253182</v>
      </c>
      <c r="K645" t="s">
        <v>541</v>
      </c>
      <c r="L645" t="s">
        <v>1278</v>
      </c>
      <c r="M645" t="s">
        <v>1286</v>
      </c>
      <c r="N645" t="s">
        <v>1289</v>
      </c>
      <c r="O645" t="s">
        <v>1290</v>
      </c>
      <c r="P645" t="s">
        <v>1294</v>
      </c>
    </row>
    <row r="646" spans="1:16" x14ac:dyDescent="0.3">
      <c r="A646" t="s">
        <v>24</v>
      </c>
      <c r="B646" t="s">
        <v>129</v>
      </c>
      <c r="C646" t="s">
        <v>133</v>
      </c>
      <c r="D646" t="s">
        <v>142</v>
      </c>
      <c r="E646">
        <v>80.8</v>
      </c>
      <c r="F646" s="11">
        <v>45492</v>
      </c>
      <c r="G646">
        <v>28.208354839135339</v>
      </c>
      <c r="H646">
        <v>2279.2350710021351</v>
      </c>
      <c r="I646">
        <v>1481.5027961513881</v>
      </c>
      <c r="J646">
        <v>797.73227485074722</v>
      </c>
      <c r="K646" t="s">
        <v>822</v>
      </c>
      <c r="L646" t="s">
        <v>1279</v>
      </c>
      <c r="M646" t="s">
        <v>1279</v>
      </c>
      <c r="N646" t="s">
        <v>1288</v>
      </c>
      <c r="O646" t="s">
        <v>1290</v>
      </c>
      <c r="P646" t="s">
        <v>1294</v>
      </c>
    </row>
    <row r="647" spans="1:16" x14ac:dyDescent="0.3">
      <c r="A647" t="s">
        <v>52</v>
      </c>
      <c r="B647" t="s">
        <v>130</v>
      </c>
      <c r="C647" t="s">
        <v>132</v>
      </c>
      <c r="D647" t="s">
        <v>170</v>
      </c>
      <c r="E647">
        <v>50</v>
      </c>
      <c r="F647" s="11">
        <v>45492</v>
      </c>
      <c r="G647">
        <v>34.457312247156317</v>
      </c>
      <c r="H647">
        <v>1722.865612357816</v>
      </c>
      <c r="I647">
        <v>1119.86264803258</v>
      </c>
      <c r="J647">
        <v>603.00296432523555</v>
      </c>
      <c r="K647" t="s">
        <v>823</v>
      </c>
      <c r="L647" t="s">
        <v>1283</v>
      </c>
      <c r="M647" t="s">
        <v>1283</v>
      </c>
      <c r="N647" t="s">
        <v>1288</v>
      </c>
      <c r="O647" t="s">
        <v>1290</v>
      </c>
      <c r="P647" t="s">
        <v>1294</v>
      </c>
    </row>
    <row r="648" spans="1:16" x14ac:dyDescent="0.3">
      <c r="A648" t="s">
        <v>30</v>
      </c>
      <c r="B648" t="s">
        <v>129</v>
      </c>
      <c r="C648" t="s">
        <v>133</v>
      </c>
      <c r="D648" t="s">
        <v>148</v>
      </c>
      <c r="E648">
        <v>53.9</v>
      </c>
      <c r="F648" s="11">
        <v>45492</v>
      </c>
      <c r="G648">
        <v>17.604305780888879</v>
      </c>
      <c r="H648">
        <v>948.87208158991075</v>
      </c>
      <c r="I648">
        <v>616.76685303344198</v>
      </c>
      <c r="J648">
        <v>332.10522855646877</v>
      </c>
      <c r="K648" t="s">
        <v>461</v>
      </c>
      <c r="L648" t="s">
        <v>1277</v>
      </c>
      <c r="M648" t="s">
        <v>1277</v>
      </c>
      <c r="N648" t="s">
        <v>1288</v>
      </c>
      <c r="O648" t="s">
        <v>1290</v>
      </c>
      <c r="P648" t="s">
        <v>1294</v>
      </c>
    </row>
    <row r="649" spans="1:16" x14ac:dyDescent="0.3">
      <c r="A649" t="s">
        <v>48</v>
      </c>
      <c r="B649" t="s">
        <v>129</v>
      </c>
      <c r="C649" t="s">
        <v>133</v>
      </c>
      <c r="D649" t="s">
        <v>166</v>
      </c>
      <c r="E649">
        <v>63.9</v>
      </c>
      <c r="F649" s="11">
        <v>45492</v>
      </c>
      <c r="G649">
        <v>6.885116422019852</v>
      </c>
      <c r="H649">
        <v>439.95893936706852</v>
      </c>
      <c r="I649">
        <v>285.97331058859447</v>
      </c>
      <c r="J649">
        <v>153.98562877847399</v>
      </c>
      <c r="K649" t="s">
        <v>824</v>
      </c>
      <c r="L649" t="s">
        <v>1276</v>
      </c>
      <c r="M649" t="s">
        <v>1276</v>
      </c>
      <c r="N649" t="s">
        <v>1288</v>
      </c>
      <c r="O649" t="s">
        <v>1290</v>
      </c>
      <c r="P649" t="s">
        <v>1294</v>
      </c>
    </row>
    <row r="650" spans="1:16" x14ac:dyDescent="0.3">
      <c r="A650" t="s">
        <v>108</v>
      </c>
      <c r="B650" t="s">
        <v>129</v>
      </c>
      <c r="C650" t="s">
        <v>133</v>
      </c>
      <c r="D650" t="s">
        <v>226</v>
      </c>
      <c r="E650">
        <v>53.9</v>
      </c>
      <c r="F650" s="11">
        <v>45493</v>
      </c>
      <c r="G650">
        <v>69.509925156878722</v>
      </c>
      <c r="H650">
        <v>3746.584965955763</v>
      </c>
      <c r="I650">
        <v>2435.2802278712461</v>
      </c>
      <c r="J650">
        <v>1311.3047380845171</v>
      </c>
      <c r="K650" t="s">
        <v>825</v>
      </c>
      <c r="L650" t="s">
        <v>1276</v>
      </c>
      <c r="M650" t="s">
        <v>1276</v>
      </c>
      <c r="N650" t="s">
        <v>1288</v>
      </c>
      <c r="O650" t="s">
        <v>1290</v>
      </c>
      <c r="P650" t="s">
        <v>1294</v>
      </c>
    </row>
    <row r="651" spans="1:16" x14ac:dyDescent="0.3">
      <c r="A651" t="s">
        <v>109</v>
      </c>
      <c r="B651" t="s">
        <v>129</v>
      </c>
      <c r="C651" t="s">
        <v>133</v>
      </c>
      <c r="D651" t="s">
        <v>227</v>
      </c>
      <c r="E651">
        <v>80.8</v>
      </c>
      <c r="F651" s="11">
        <v>45493</v>
      </c>
      <c r="G651">
        <v>26.74184571321047</v>
      </c>
      <c r="H651">
        <v>2160.7411336274058</v>
      </c>
      <c r="I651">
        <v>1404.481736857814</v>
      </c>
      <c r="J651">
        <v>756.25939676959206</v>
      </c>
      <c r="K651" t="s">
        <v>826</v>
      </c>
      <c r="L651" t="s">
        <v>1274</v>
      </c>
      <c r="M651" t="s">
        <v>1284</v>
      </c>
      <c r="N651" t="s">
        <v>1287</v>
      </c>
      <c r="O651" t="s">
        <v>1290</v>
      </c>
      <c r="P651" t="s">
        <v>1294</v>
      </c>
    </row>
    <row r="652" spans="1:16" x14ac:dyDescent="0.3">
      <c r="A652" t="s">
        <v>115</v>
      </c>
      <c r="B652" t="s">
        <v>128</v>
      </c>
      <c r="C652" t="s">
        <v>132</v>
      </c>
      <c r="D652" t="s">
        <v>233</v>
      </c>
      <c r="E652">
        <v>71</v>
      </c>
      <c r="F652" s="11">
        <v>45493</v>
      </c>
      <c r="G652">
        <v>10.18692013820877</v>
      </c>
      <c r="H652">
        <v>723.2713298128225</v>
      </c>
      <c r="I652">
        <v>470.12636437833459</v>
      </c>
      <c r="J652">
        <v>253.14496543448789</v>
      </c>
      <c r="K652" t="s">
        <v>827</v>
      </c>
      <c r="L652" t="s">
        <v>1277</v>
      </c>
      <c r="M652" t="s">
        <v>1277</v>
      </c>
      <c r="N652" t="s">
        <v>1288</v>
      </c>
      <c r="O652" t="s">
        <v>1290</v>
      </c>
      <c r="P652" t="s">
        <v>1294</v>
      </c>
    </row>
    <row r="653" spans="1:16" x14ac:dyDescent="0.3">
      <c r="A653" t="s">
        <v>59</v>
      </c>
      <c r="B653" t="s">
        <v>130</v>
      </c>
      <c r="C653" t="s">
        <v>132</v>
      </c>
      <c r="D653" t="s">
        <v>177</v>
      </c>
      <c r="E653">
        <v>60</v>
      </c>
      <c r="F653" s="11">
        <v>45493</v>
      </c>
      <c r="G653">
        <v>11.88496745383982</v>
      </c>
      <c r="H653">
        <v>713.09804723038917</v>
      </c>
      <c r="I653">
        <v>463.51373069975301</v>
      </c>
      <c r="J653">
        <v>249.58431653063619</v>
      </c>
      <c r="K653" t="s">
        <v>828</v>
      </c>
      <c r="L653" t="s">
        <v>1280</v>
      </c>
      <c r="M653" t="s">
        <v>1284</v>
      </c>
      <c r="N653" t="s">
        <v>1287</v>
      </c>
      <c r="O653" t="s">
        <v>1290</v>
      </c>
      <c r="P653" t="s">
        <v>1294</v>
      </c>
    </row>
    <row r="654" spans="1:16" x14ac:dyDescent="0.3">
      <c r="A654" t="s">
        <v>53</v>
      </c>
      <c r="B654" t="s">
        <v>128</v>
      </c>
      <c r="C654" t="s">
        <v>132</v>
      </c>
      <c r="D654" t="s">
        <v>171</v>
      </c>
      <c r="E654">
        <v>60</v>
      </c>
      <c r="F654" s="11">
        <v>45494</v>
      </c>
      <c r="G654">
        <v>35.171500579486157</v>
      </c>
      <c r="H654">
        <v>2110.2900347691698</v>
      </c>
      <c r="I654">
        <v>1371.6885225999599</v>
      </c>
      <c r="J654">
        <v>738.6015121692094</v>
      </c>
      <c r="K654" t="s">
        <v>829</v>
      </c>
      <c r="L654" t="s">
        <v>1276</v>
      </c>
      <c r="M654" t="s">
        <v>1276</v>
      </c>
      <c r="N654" t="s">
        <v>1288</v>
      </c>
      <c r="O654" t="s">
        <v>1290</v>
      </c>
      <c r="P654" t="s">
        <v>1294</v>
      </c>
    </row>
    <row r="655" spans="1:16" x14ac:dyDescent="0.3">
      <c r="A655" t="s">
        <v>111</v>
      </c>
      <c r="B655" t="s">
        <v>129</v>
      </c>
      <c r="C655" t="s">
        <v>133</v>
      </c>
      <c r="D655" t="s">
        <v>229</v>
      </c>
      <c r="E655">
        <v>63.9</v>
      </c>
      <c r="F655" s="11">
        <v>45494</v>
      </c>
      <c r="G655">
        <v>21.292282996289771</v>
      </c>
      <c r="H655">
        <v>1360.5768834629159</v>
      </c>
      <c r="I655">
        <v>884.37497425089555</v>
      </c>
      <c r="J655">
        <v>476.20190921202061</v>
      </c>
      <c r="K655" t="s">
        <v>830</v>
      </c>
      <c r="L655" t="s">
        <v>1282</v>
      </c>
      <c r="M655" t="s">
        <v>1284</v>
      </c>
      <c r="N655" t="s">
        <v>1287</v>
      </c>
      <c r="O655" t="s">
        <v>1290</v>
      </c>
      <c r="P655" t="s">
        <v>1294</v>
      </c>
    </row>
    <row r="656" spans="1:16" x14ac:dyDescent="0.3">
      <c r="A656" t="s">
        <v>61</v>
      </c>
      <c r="B656" t="s">
        <v>129</v>
      </c>
      <c r="C656" t="s">
        <v>133</v>
      </c>
      <c r="D656" t="s">
        <v>179</v>
      </c>
      <c r="E656">
        <v>53.9</v>
      </c>
      <c r="F656" s="11">
        <v>45494</v>
      </c>
      <c r="G656">
        <v>22.243007889418429</v>
      </c>
      <c r="H656">
        <v>1198.8981252396529</v>
      </c>
      <c r="I656">
        <v>779.28378140577468</v>
      </c>
      <c r="J656">
        <v>419.61434383387871</v>
      </c>
      <c r="K656" t="s">
        <v>831</v>
      </c>
      <c r="L656" t="s">
        <v>1283</v>
      </c>
      <c r="M656" t="s">
        <v>1283</v>
      </c>
      <c r="N656" t="s">
        <v>1288</v>
      </c>
      <c r="O656" t="s">
        <v>1290</v>
      </c>
      <c r="P656" t="s">
        <v>1294</v>
      </c>
    </row>
    <row r="657" spans="1:16" x14ac:dyDescent="0.3">
      <c r="A657" t="s">
        <v>103</v>
      </c>
      <c r="B657" t="s">
        <v>130</v>
      </c>
      <c r="C657" t="s">
        <v>132</v>
      </c>
      <c r="D657" t="s">
        <v>221</v>
      </c>
      <c r="E657">
        <v>50</v>
      </c>
      <c r="F657" s="11">
        <v>45494</v>
      </c>
      <c r="G657">
        <v>15.286197533408551</v>
      </c>
      <c r="H657">
        <v>764.30987667042746</v>
      </c>
      <c r="I657">
        <v>496.80141983577778</v>
      </c>
      <c r="J657">
        <v>267.50845683464962</v>
      </c>
      <c r="K657" t="s">
        <v>832</v>
      </c>
      <c r="L657" t="s">
        <v>1281</v>
      </c>
      <c r="M657" t="s">
        <v>1284</v>
      </c>
      <c r="N657" t="s">
        <v>1287</v>
      </c>
      <c r="O657" t="s">
        <v>1290</v>
      </c>
      <c r="P657" t="s">
        <v>1294</v>
      </c>
    </row>
    <row r="658" spans="1:16" x14ac:dyDescent="0.3">
      <c r="A658" t="s">
        <v>32</v>
      </c>
      <c r="B658" t="s">
        <v>130</v>
      </c>
      <c r="C658" t="s">
        <v>132</v>
      </c>
      <c r="D658" t="s">
        <v>150</v>
      </c>
      <c r="E658">
        <v>60</v>
      </c>
      <c r="F658" s="11">
        <v>45495</v>
      </c>
      <c r="G658">
        <v>47.347910211191163</v>
      </c>
      <c r="H658">
        <v>2840.87461267147</v>
      </c>
      <c r="I658">
        <v>1846.5684982364551</v>
      </c>
      <c r="J658">
        <v>994.30611443501425</v>
      </c>
      <c r="K658" t="s">
        <v>833</v>
      </c>
      <c r="L658" t="s">
        <v>1280</v>
      </c>
      <c r="M658" t="s">
        <v>1284</v>
      </c>
      <c r="N658" t="s">
        <v>1287</v>
      </c>
      <c r="O658" t="s">
        <v>1290</v>
      </c>
      <c r="P658" t="s">
        <v>1294</v>
      </c>
    </row>
    <row r="659" spans="1:16" x14ac:dyDescent="0.3">
      <c r="A659" t="s">
        <v>67</v>
      </c>
      <c r="B659" t="s">
        <v>129</v>
      </c>
      <c r="C659" t="s">
        <v>133</v>
      </c>
      <c r="D659" t="s">
        <v>185</v>
      </c>
      <c r="E659">
        <v>74.7</v>
      </c>
      <c r="F659" s="11">
        <v>45495</v>
      </c>
      <c r="G659">
        <v>35.432858452006933</v>
      </c>
      <c r="H659">
        <v>2646.834526364918</v>
      </c>
      <c r="I659">
        <v>1720.4424421371959</v>
      </c>
      <c r="J659">
        <v>926.39208422772117</v>
      </c>
      <c r="K659" t="s">
        <v>834</v>
      </c>
      <c r="L659" t="s">
        <v>1282</v>
      </c>
      <c r="M659" t="s">
        <v>1284</v>
      </c>
      <c r="N659" t="s">
        <v>1287</v>
      </c>
      <c r="O659" t="s">
        <v>1290</v>
      </c>
      <c r="P659" t="s">
        <v>1294</v>
      </c>
    </row>
    <row r="660" spans="1:16" x14ac:dyDescent="0.3">
      <c r="A660" t="s">
        <v>58</v>
      </c>
      <c r="B660" t="s">
        <v>131</v>
      </c>
      <c r="C660" t="s">
        <v>132</v>
      </c>
      <c r="D660" t="s">
        <v>176</v>
      </c>
      <c r="E660">
        <v>50</v>
      </c>
      <c r="F660" s="11">
        <v>45495</v>
      </c>
      <c r="G660">
        <v>36.693979800956541</v>
      </c>
      <c r="H660">
        <v>1834.698990047827</v>
      </c>
      <c r="I660">
        <v>1192.5543435310881</v>
      </c>
      <c r="J660">
        <v>642.14464651673939</v>
      </c>
      <c r="K660" t="s">
        <v>835</v>
      </c>
      <c r="L660" t="s">
        <v>1276</v>
      </c>
      <c r="M660" t="s">
        <v>1276</v>
      </c>
      <c r="N660" t="s">
        <v>1288</v>
      </c>
      <c r="O660" t="s">
        <v>1290</v>
      </c>
      <c r="P660" t="s">
        <v>1294</v>
      </c>
    </row>
    <row r="661" spans="1:16" x14ac:dyDescent="0.3">
      <c r="A661" t="s">
        <v>55</v>
      </c>
      <c r="B661" t="s">
        <v>128</v>
      </c>
      <c r="C661" t="s">
        <v>132</v>
      </c>
      <c r="D661" t="s">
        <v>173</v>
      </c>
      <c r="E661">
        <v>71</v>
      </c>
      <c r="F661" s="11">
        <v>45495</v>
      </c>
      <c r="G661">
        <v>14.993488505600469</v>
      </c>
      <c r="H661">
        <v>1064.537683897634</v>
      </c>
      <c r="I661">
        <v>691.9494945334618</v>
      </c>
      <c r="J661">
        <v>372.58818936417168</v>
      </c>
      <c r="K661" t="s">
        <v>836</v>
      </c>
      <c r="L661" t="s">
        <v>1279</v>
      </c>
      <c r="M661" t="s">
        <v>1279</v>
      </c>
      <c r="N661" t="s">
        <v>1288</v>
      </c>
      <c r="O661" t="s">
        <v>1290</v>
      </c>
      <c r="P661" t="s">
        <v>1294</v>
      </c>
    </row>
    <row r="662" spans="1:16" x14ac:dyDescent="0.3">
      <c r="A662" t="s">
        <v>67</v>
      </c>
      <c r="B662" t="s">
        <v>129</v>
      </c>
      <c r="C662" t="s">
        <v>133</v>
      </c>
      <c r="D662" t="s">
        <v>185</v>
      </c>
      <c r="E662">
        <v>74.7</v>
      </c>
      <c r="F662" s="11">
        <v>45496</v>
      </c>
      <c r="G662">
        <v>55.400803380880753</v>
      </c>
      <c r="H662">
        <v>4138.4400125517923</v>
      </c>
      <c r="I662">
        <v>2689.9860081586648</v>
      </c>
      <c r="J662">
        <v>1448.454004393127</v>
      </c>
      <c r="K662" t="s">
        <v>837</v>
      </c>
      <c r="L662" t="s">
        <v>1281</v>
      </c>
      <c r="M662" t="s">
        <v>1284</v>
      </c>
      <c r="N662" t="s">
        <v>1287</v>
      </c>
      <c r="O662" t="s">
        <v>1290</v>
      </c>
      <c r="P662" t="s">
        <v>1294</v>
      </c>
    </row>
    <row r="663" spans="1:16" x14ac:dyDescent="0.3">
      <c r="A663" t="s">
        <v>38</v>
      </c>
      <c r="B663" t="s">
        <v>130</v>
      </c>
      <c r="C663" t="s">
        <v>132</v>
      </c>
      <c r="D663" t="s">
        <v>156</v>
      </c>
      <c r="E663">
        <v>60</v>
      </c>
      <c r="F663" s="11">
        <v>45496</v>
      </c>
      <c r="G663">
        <v>58.268474818943041</v>
      </c>
      <c r="H663">
        <v>3496.1084891365831</v>
      </c>
      <c r="I663">
        <v>2272.4705179387788</v>
      </c>
      <c r="J663">
        <v>1223.6379711978041</v>
      </c>
      <c r="K663" t="s">
        <v>838</v>
      </c>
      <c r="L663" t="s">
        <v>1276</v>
      </c>
      <c r="M663" t="s">
        <v>1276</v>
      </c>
      <c r="N663" t="s">
        <v>1288</v>
      </c>
      <c r="O663" t="s">
        <v>1290</v>
      </c>
      <c r="P663" t="s">
        <v>1294</v>
      </c>
    </row>
    <row r="664" spans="1:16" x14ac:dyDescent="0.3">
      <c r="A664" t="s">
        <v>60</v>
      </c>
      <c r="B664" t="s">
        <v>128</v>
      </c>
      <c r="C664" t="s">
        <v>132</v>
      </c>
      <c r="D664" t="s">
        <v>178</v>
      </c>
      <c r="E664">
        <v>71</v>
      </c>
      <c r="F664" s="11">
        <v>45496</v>
      </c>
      <c r="G664">
        <v>36.627620101378319</v>
      </c>
      <c r="H664">
        <v>2600.5610271978612</v>
      </c>
      <c r="I664">
        <v>1690.36466767861</v>
      </c>
      <c r="J664">
        <v>910.19635951925125</v>
      </c>
      <c r="K664" t="s">
        <v>725</v>
      </c>
      <c r="L664" t="s">
        <v>1280</v>
      </c>
      <c r="M664" t="s">
        <v>1284</v>
      </c>
      <c r="N664" t="s">
        <v>1287</v>
      </c>
      <c r="O664" t="s">
        <v>1290</v>
      </c>
      <c r="P664" t="s">
        <v>1294</v>
      </c>
    </row>
    <row r="665" spans="1:16" x14ac:dyDescent="0.3">
      <c r="A665" t="s">
        <v>63</v>
      </c>
      <c r="B665" t="s">
        <v>130</v>
      </c>
      <c r="C665" t="s">
        <v>132</v>
      </c>
      <c r="D665" t="s">
        <v>181</v>
      </c>
      <c r="E665">
        <v>60</v>
      </c>
      <c r="F665" s="11">
        <v>45496</v>
      </c>
      <c r="G665">
        <v>12.65534185907044</v>
      </c>
      <c r="H665">
        <v>759.32051154422618</v>
      </c>
      <c r="I665">
        <v>493.55833250374701</v>
      </c>
      <c r="J665">
        <v>265.76217904047923</v>
      </c>
      <c r="K665" t="s">
        <v>839</v>
      </c>
      <c r="L665" t="s">
        <v>1275</v>
      </c>
      <c r="M665" t="s">
        <v>1285</v>
      </c>
      <c r="N665" t="s">
        <v>1287</v>
      </c>
      <c r="O665" t="s">
        <v>1290</v>
      </c>
      <c r="P665" t="s">
        <v>1294</v>
      </c>
    </row>
    <row r="666" spans="1:16" x14ac:dyDescent="0.3">
      <c r="A666" t="s">
        <v>62</v>
      </c>
      <c r="B666" t="s">
        <v>128</v>
      </c>
      <c r="C666" t="s">
        <v>132</v>
      </c>
      <c r="D666" t="s">
        <v>180</v>
      </c>
      <c r="E666">
        <v>60</v>
      </c>
      <c r="F666" s="11">
        <v>45497</v>
      </c>
      <c r="G666">
        <v>81.136461311127107</v>
      </c>
      <c r="H666">
        <v>4868.1876786676266</v>
      </c>
      <c r="I666">
        <v>3164.321991133957</v>
      </c>
      <c r="J666">
        <v>1703.865687533669</v>
      </c>
      <c r="K666" t="s">
        <v>302</v>
      </c>
      <c r="L666" t="s">
        <v>1274</v>
      </c>
      <c r="M666" t="s">
        <v>1284</v>
      </c>
      <c r="N666" t="s">
        <v>1287</v>
      </c>
      <c r="O666" t="s">
        <v>1291</v>
      </c>
      <c r="P666" t="s">
        <v>1294</v>
      </c>
    </row>
    <row r="667" spans="1:16" x14ac:dyDescent="0.3">
      <c r="A667" t="s">
        <v>42</v>
      </c>
      <c r="B667" t="s">
        <v>130</v>
      </c>
      <c r="C667" t="s">
        <v>132</v>
      </c>
      <c r="D667" t="s">
        <v>160</v>
      </c>
      <c r="E667">
        <v>60</v>
      </c>
      <c r="F667" s="11">
        <v>45497</v>
      </c>
      <c r="G667">
        <v>41.008211430226247</v>
      </c>
      <c r="H667">
        <v>2460.492685813575</v>
      </c>
      <c r="I667">
        <v>1599.3202457788241</v>
      </c>
      <c r="J667">
        <v>861.17244003475116</v>
      </c>
      <c r="K667" t="s">
        <v>840</v>
      </c>
      <c r="L667" t="s">
        <v>1279</v>
      </c>
      <c r="M667" t="s">
        <v>1279</v>
      </c>
      <c r="N667" t="s">
        <v>1288</v>
      </c>
      <c r="O667" t="s">
        <v>1290</v>
      </c>
      <c r="P667" t="s">
        <v>1294</v>
      </c>
    </row>
    <row r="668" spans="1:16" x14ac:dyDescent="0.3">
      <c r="A668" t="s">
        <v>65</v>
      </c>
      <c r="B668" t="s">
        <v>129</v>
      </c>
      <c r="C668" t="s">
        <v>133</v>
      </c>
      <c r="D668" t="s">
        <v>183</v>
      </c>
      <c r="E668">
        <v>53.9</v>
      </c>
      <c r="F668" s="11">
        <v>45497</v>
      </c>
      <c r="G668">
        <v>39.507668580816052</v>
      </c>
      <c r="H668">
        <v>2129.4633365059849</v>
      </c>
      <c r="I668">
        <v>1384.151168728891</v>
      </c>
      <c r="J668">
        <v>745.31216777709483</v>
      </c>
      <c r="K668" t="s">
        <v>841</v>
      </c>
      <c r="L668" t="s">
        <v>1276</v>
      </c>
      <c r="M668" t="s">
        <v>1276</v>
      </c>
      <c r="N668" t="s">
        <v>1288</v>
      </c>
      <c r="O668" t="s">
        <v>1290</v>
      </c>
      <c r="P668" t="s">
        <v>1294</v>
      </c>
    </row>
    <row r="669" spans="1:16" x14ac:dyDescent="0.3">
      <c r="A669" t="s">
        <v>70</v>
      </c>
      <c r="B669" t="s">
        <v>129</v>
      </c>
      <c r="C669" t="s">
        <v>133</v>
      </c>
      <c r="D669" t="s">
        <v>188</v>
      </c>
      <c r="E669">
        <v>74.7</v>
      </c>
      <c r="F669" s="11">
        <v>45497</v>
      </c>
      <c r="G669">
        <v>19.806494162835651</v>
      </c>
      <c r="H669">
        <v>1479.545113963823</v>
      </c>
      <c r="I669">
        <v>961.70432407648502</v>
      </c>
      <c r="J669">
        <v>517.84078988733802</v>
      </c>
      <c r="K669" t="s">
        <v>842</v>
      </c>
      <c r="L669" t="s">
        <v>1274</v>
      </c>
      <c r="M669" t="s">
        <v>1284</v>
      </c>
      <c r="N669" t="s">
        <v>1287</v>
      </c>
      <c r="O669" t="s">
        <v>1290</v>
      </c>
      <c r="P669" t="s">
        <v>1294</v>
      </c>
    </row>
    <row r="670" spans="1:16" x14ac:dyDescent="0.3">
      <c r="A670" t="s">
        <v>45</v>
      </c>
      <c r="B670" t="s">
        <v>129</v>
      </c>
      <c r="C670" t="s">
        <v>133</v>
      </c>
      <c r="D670" t="s">
        <v>163</v>
      </c>
      <c r="E670">
        <v>57.6</v>
      </c>
      <c r="F670" s="11">
        <v>45498</v>
      </c>
      <c r="G670">
        <v>73.734627128341799</v>
      </c>
      <c r="H670">
        <v>4247.1145225924874</v>
      </c>
      <c r="I670">
        <v>2760.6244396851171</v>
      </c>
      <c r="J670">
        <v>1486.4900829073699</v>
      </c>
      <c r="K670" t="s">
        <v>434</v>
      </c>
      <c r="L670" t="s">
        <v>1279</v>
      </c>
      <c r="M670" t="s">
        <v>1279</v>
      </c>
      <c r="N670" t="s">
        <v>1288</v>
      </c>
      <c r="O670" t="s">
        <v>1291</v>
      </c>
      <c r="P670" t="s">
        <v>1294</v>
      </c>
    </row>
    <row r="671" spans="1:16" x14ac:dyDescent="0.3">
      <c r="A671" t="s">
        <v>66</v>
      </c>
      <c r="B671" t="s">
        <v>128</v>
      </c>
      <c r="C671" t="s">
        <v>132</v>
      </c>
      <c r="D671" t="s">
        <v>184</v>
      </c>
      <c r="E671">
        <v>71</v>
      </c>
      <c r="F671" s="11">
        <v>45498</v>
      </c>
      <c r="G671">
        <v>59.591375174629057</v>
      </c>
      <c r="H671">
        <v>4230.9876373986626</v>
      </c>
      <c r="I671">
        <v>2750.1419643091308</v>
      </c>
      <c r="J671">
        <v>1480.8456730895321</v>
      </c>
      <c r="K671" t="s">
        <v>843</v>
      </c>
      <c r="L671" t="s">
        <v>1279</v>
      </c>
      <c r="M671" t="s">
        <v>1279</v>
      </c>
      <c r="N671" t="s">
        <v>1288</v>
      </c>
      <c r="O671" t="s">
        <v>1290</v>
      </c>
      <c r="P671" t="s">
        <v>1294</v>
      </c>
    </row>
    <row r="672" spans="1:16" x14ac:dyDescent="0.3">
      <c r="A672" t="s">
        <v>124</v>
      </c>
      <c r="B672" t="s">
        <v>130</v>
      </c>
      <c r="C672" t="s">
        <v>132</v>
      </c>
      <c r="D672" t="s">
        <v>242</v>
      </c>
      <c r="E672">
        <v>60</v>
      </c>
      <c r="F672" s="11">
        <v>45498</v>
      </c>
      <c r="G672">
        <v>46.00152247355205</v>
      </c>
      <c r="H672">
        <v>2760.0913484131229</v>
      </c>
      <c r="I672">
        <v>1794.05937646853</v>
      </c>
      <c r="J672">
        <v>966.0319719445929</v>
      </c>
      <c r="K672" t="s">
        <v>844</v>
      </c>
      <c r="L672" t="s">
        <v>1276</v>
      </c>
      <c r="M672" t="s">
        <v>1276</v>
      </c>
      <c r="N672" t="s">
        <v>1288</v>
      </c>
      <c r="O672" t="s">
        <v>1290</v>
      </c>
      <c r="P672" t="s">
        <v>1294</v>
      </c>
    </row>
    <row r="673" spans="1:16" x14ac:dyDescent="0.3">
      <c r="A673" t="s">
        <v>69</v>
      </c>
      <c r="B673" t="s">
        <v>128</v>
      </c>
      <c r="C673" t="s">
        <v>132</v>
      </c>
      <c r="D673" t="s">
        <v>187</v>
      </c>
      <c r="E673">
        <v>50</v>
      </c>
      <c r="F673" s="11">
        <v>45498</v>
      </c>
      <c r="G673">
        <v>47.166738328276033</v>
      </c>
      <c r="H673">
        <v>2358.3369164138021</v>
      </c>
      <c r="I673">
        <v>1532.9189956689711</v>
      </c>
      <c r="J673">
        <v>825.41792074483055</v>
      </c>
      <c r="K673" t="s">
        <v>845</v>
      </c>
      <c r="L673" t="s">
        <v>1278</v>
      </c>
      <c r="M673" t="s">
        <v>1286</v>
      </c>
      <c r="N673" t="s">
        <v>1289</v>
      </c>
      <c r="O673" t="s">
        <v>1290</v>
      </c>
      <c r="P673" t="s">
        <v>1294</v>
      </c>
    </row>
    <row r="674" spans="1:16" x14ac:dyDescent="0.3">
      <c r="A674" t="s">
        <v>107</v>
      </c>
      <c r="B674" t="s">
        <v>129</v>
      </c>
      <c r="C674" t="s">
        <v>133</v>
      </c>
      <c r="D674" t="s">
        <v>225</v>
      </c>
      <c r="E674">
        <v>80.8</v>
      </c>
      <c r="F674" s="11">
        <v>45500</v>
      </c>
      <c r="G674">
        <v>48.185754815802852</v>
      </c>
      <c r="H674">
        <v>3893.4089891168701</v>
      </c>
      <c r="I674">
        <v>2530.7158429259662</v>
      </c>
      <c r="J674">
        <v>1362.6931461909039</v>
      </c>
      <c r="K674" t="s">
        <v>846</v>
      </c>
      <c r="L674" t="s">
        <v>1277</v>
      </c>
      <c r="M674" t="s">
        <v>1277</v>
      </c>
      <c r="N674" t="s">
        <v>1288</v>
      </c>
      <c r="O674" t="s">
        <v>1290</v>
      </c>
      <c r="P674" t="s">
        <v>1294</v>
      </c>
    </row>
    <row r="675" spans="1:16" x14ac:dyDescent="0.3">
      <c r="A675" t="s">
        <v>121</v>
      </c>
      <c r="B675" t="s">
        <v>130</v>
      </c>
      <c r="C675" t="s">
        <v>132</v>
      </c>
      <c r="D675" t="s">
        <v>239</v>
      </c>
      <c r="E675">
        <v>50</v>
      </c>
      <c r="F675" s="11">
        <v>45500</v>
      </c>
      <c r="G675">
        <v>61.479426825934532</v>
      </c>
      <c r="H675">
        <v>3073.9713412967271</v>
      </c>
      <c r="I675">
        <v>1998.0813718428719</v>
      </c>
      <c r="J675">
        <v>1075.8899694538541</v>
      </c>
      <c r="K675" t="s">
        <v>847</v>
      </c>
      <c r="L675" t="s">
        <v>1275</v>
      </c>
      <c r="M675" t="s">
        <v>1285</v>
      </c>
      <c r="N675" t="s">
        <v>1287</v>
      </c>
      <c r="O675" t="s">
        <v>1290</v>
      </c>
      <c r="P675" t="s">
        <v>1294</v>
      </c>
    </row>
    <row r="676" spans="1:16" x14ac:dyDescent="0.3">
      <c r="A676" t="s">
        <v>72</v>
      </c>
      <c r="B676" t="s">
        <v>129</v>
      </c>
      <c r="C676" t="s">
        <v>133</v>
      </c>
      <c r="D676" t="s">
        <v>190</v>
      </c>
      <c r="E676">
        <v>63.9</v>
      </c>
      <c r="F676" s="11">
        <v>45500</v>
      </c>
      <c r="G676">
        <v>27.05718159969252</v>
      </c>
      <c r="H676">
        <v>1728.9539042203519</v>
      </c>
      <c r="I676">
        <v>1123.820037743229</v>
      </c>
      <c r="J676">
        <v>605.13386647712309</v>
      </c>
      <c r="K676" t="s">
        <v>848</v>
      </c>
      <c r="L676" t="s">
        <v>1282</v>
      </c>
      <c r="M676" t="s">
        <v>1284</v>
      </c>
      <c r="N676" t="s">
        <v>1287</v>
      </c>
      <c r="O676" t="s">
        <v>1290</v>
      </c>
      <c r="P676" t="s">
        <v>1294</v>
      </c>
    </row>
    <row r="677" spans="1:16" x14ac:dyDescent="0.3">
      <c r="A677" t="s">
        <v>112</v>
      </c>
      <c r="B677" t="s">
        <v>129</v>
      </c>
      <c r="C677" t="s">
        <v>133</v>
      </c>
      <c r="D677" t="s">
        <v>230</v>
      </c>
      <c r="E677">
        <v>63.9</v>
      </c>
      <c r="F677" s="11">
        <v>45500</v>
      </c>
      <c r="G677">
        <v>25.217607107093851</v>
      </c>
      <c r="H677">
        <v>1611.405094143297</v>
      </c>
      <c r="I677">
        <v>1047.413311193143</v>
      </c>
      <c r="J677">
        <v>563.99178295015395</v>
      </c>
      <c r="K677" t="s">
        <v>849</v>
      </c>
      <c r="L677" t="s">
        <v>1275</v>
      </c>
      <c r="M677" t="s">
        <v>1285</v>
      </c>
      <c r="N677" t="s">
        <v>1287</v>
      </c>
      <c r="O677" t="s">
        <v>1290</v>
      </c>
      <c r="P677" t="s">
        <v>1294</v>
      </c>
    </row>
    <row r="678" spans="1:16" x14ac:dyDescent="0.3">
      <c r="A678" t="s">
        <v>50</v>
      </c>
      <c r="B678" t="s">
        <v>131</v>
      </c>
      <c r="C678" t="s">
        <v>132</v>
      </c>
      <c r="D678" t="s">
        <v>168</v>
      </c>
      <c r="E678">
        <v>54</v>
      </c>
      <c r="F678" s="11">
        <v>45500</v>
      </c>
      <c r="G678">
        <v>24.394896380027841</v>
      </c>
      <c r="H678">
        <v>1317.324404521504</v>
      </c>
      <c r="I678">
        <v>856.26086293897731</v>
      </c>
      <c r="J678">
        <v>461.06354158252623</v>
      </c>
      <c r="K678" t="s">
        <v>850</v>
      </c>
      <c r="L678" t="s">
        <v>1277</v>
      </c>
      <c r="M678" t="s">
        <v>1277</v>
      </c>
      <c r="N678" t="s">
        <v>1288</v>
      </c>
      <c r="O678" t="s">
        <v>1290</v>
      </c>
      <c r="P678" t="s">
        <v>1294</v>
      </c>
    </row>
    <row r="679" spans="1:16" x14ac:dyDescent="0.3">
      <c r="A679" t="s">
        <v>68</v>
      </c>
      <c r="B679" t="s">
        <v>129</v>
      </c>
      <c r="C679" t="s">
        <v>133</v>
      </c>
      <c r="D679" t="s">
        <v>186</v>
      </c>
      <c r="E679">
        <v>67.5</v>
      </c>
      <c r="F679" s="11">
        <v>45500</v>
      </c>
      <c r="G679">
        <v>12.86617555920442</v>
      </c>
      <c r="H679">
        <v>868.46685024629858</v>
      </c>
      <c r="I679">
        <v>564.50345266009413</v>
      </c>
      <c r="J679">
        <v>303.96339758620451</v>
      </c>
      <c r="K679" t="s">
        <v>851</v>
      </c>
      <c r="L679" t="s">
        <v>1274</v>
      </c>
      <c r="M679" t="s">
        <v>1284</v>
      </c>
      <c r="N679" t="s">
        <v>1287</v>
      </c>
      <c r="O679" t="s">
        <v>1290</v>
      </c>
      <c r="P679" t="s">
        <v>1294</v>
      </c>
    </row>
    <row r="680" spans="1:16" x14ac:dyDescent="0.3">
      <c r="A680" t="s">
        <v>127</v>
      </c>
      <c r="B680" t="s">
        <v>130</v>
      </c>
      <c r="C680" t="s">
        <v>132</v>
      </c>
      <c r="D680" t="s">
        <v>245</v>
      </c>
      <c r="E680">
        <v>50</v>
      </c>
      <c r="F680" s="11">
        <v>45500</v>
      </c>
      <c r="G680">
        <v>3.6996232268386868</v>
      </c>
      <c r="H680">
        <v>184.98116134193441</v>
      </c>
      <c r="I680">
        <v>120.2377548722573</v>
      </c>
      <c r="J680">
        <v>64.743406469677026</v>
      </c>
      <c r="K680" t="s">
        <v>852</v>
      </c>
      <c r="L680" t="s">
        <v>1278</v>
      </c>
      <c r="M680" t="s">
        <v>1286</v>
      </c>
      <c r="N680" t="s">
        <v>1289</v>
      </c>
      <c r="O680" t="s">
        <v>1290</v>
      </c>
      <c r="P680" t="s">
        <v>1294</v>
      </c>
    </row>
    <row r="681" spans="1:16" x14ac:dyDescent="0.3">
      <c r="A681" t="s">
        <v>71</v>
      </c>
      <c r="B681" t="s">
        <v>130</v>
      </c>
      <c r="C681" t="s">
        <v>132</v>
      </c>
      <c r="D681" t="s">
        <v>189</v>
      </c>
      <c r="E681">
        <v>50</v>
      </c>
      <c r="F681" s="11">
        <v>45500</v>
      </c>
      <c r="G681">
        <v>2.8275390845210091</v>
      </c>
      <c r="H681">
        <v>141.37695422605049</v>
      </c>
      <c r="I681">
        <v>91.895020246932802</v>
      </c>
      <c r="J681">
        <v>49.481933979117663</v>
      </c>
      <c r="K681" t="s">
        <v>853</v>
      </c>
      <c r="L681" t="s">
        <v>1281</v>
      </c>
      <c r="M681" t="s">
        <v>1284</v>
      </c>
      <c r="N681" t="s">
        <v>1287</v>
      </c>
      <c r="O681" t="s">
        <v>1290</v>
      </c>
      <c r="P681" t="s">
        <v>1294</v>
      </c>
    </row>
    <row r="682" spans="1:16" x14ac:dyDescent="0.3">
      <c r="A682" t="s">
        <v>74</v>
      </c>
      <c r="B682" t="s">
        <v>128</v>
      </c>
      <c r="C682" t="s">
        <v>132</v>
      </c>
      <c r="D682" t="s">
        <v>192</v>
      </c>
      <c r="E682">
        <v>71</v>
      </c>
      <c r="F682" s="11">
        <v>45501</v>
      </c>
      <c r="G682">
        <v>62.449375566063829</v>
      </c>
      <c r="H682">
        <v>4433.9056651905321</v>
      </c>
      <c r="I682">
        <v>2882.0386823738459</v>
      </c>
      <c r="J682">
        <v>1551.866982816686</v>
      </c>
      <c r="K682" t="s">
        <v>854</v>
      </c>
      <c r="L682" t="s">
        <v>1279</v>
      </c>
      <c r="M682" t="s">
        <v>1279</v>
      </c>
      <c r="N682" t="s">
        <v>1288</v>
      </c>
      <c r="O682" t="s">
        <v>1290</v>
      </c>
      <c r="P682" t="s">
        <v>1294</v>
      </c>
    </row>
    <row r="683" spans="1:16" x14ac:dyDescent="0.3">
      <c r="A683" t="s">
        <v>76</v>
      </c>
      <c r="B683" t="s">
        <v>129</v>
      </c>
      <c r="C683" t="s">
        <v>133</v>
      </c>
      <c r="D683" t="s">
        <v>194</v>
      </c>
      <c r="E683">
        <v>63.9</v>
      </c>
      <c r="F683" s="11">
        <v>45501</v>
      </c>
      <c r="G683">
        <v>52.580493486139673</v>
      </c>
      <c r="H683">
        <v>3359.8935337643252</v>
      </c>
      <c r="I683">
        <v>2183.9307969468109</v>
      </c>
      <c r="J683">
        <v>1175.962736817514</v>
      </c>
      <c r="K683" t="s">
        <v>855</v>
      </c>
      <c r="L683" t="s">
        <v>1280</v>
      </c>
      <c r="M683" t="s">
        <v>1284</v>
      </c>
      <c r="N683" t="s">
        <v>1287</v>
      </c>
      <c r="O683" t="s">
        <v>1290</v>
      </c>
      <c r="P683" t="s">
        <v>1294</v>
      </c>
    </row>
    <row r="684" spans="1:16" x14ac:dyDescent="0.3">
      <c r="A684" t="s">
        <v>104</v>
      </c>
      <c r="B684" t="s">
        <v>129</v>
      </c>
      <c r="C684" t="s">
        <v>133</v>
      </c>
      <c r="D684" t="s">
        <v>222</v>
      </c>
      <c r="E684">
        <v>49.95</v>
      </c>
      <c r="F684" s="11">
        <v>45501</v>
      </c>
      <c r="G684">
        <v>30.242207005106788</v>
      </c>
      <c r="H684">
        <v>1510.598239905084</v>
      </c>
      <c r="I684">
        <v>981.8888559383048</v>
      </c>
      <c r="J684">
        <v>528.70938396677946</v>
      </c>
      <c r="K684" t="s">
        <v>856</v>
      </c>
      <c r="L684" t="s">
        <v>1280</v>
      </c>
      <c r="M684" t="s">
        <v>1284</v>
      </c>
      <c r="N684" t="s">
        <v>1287</v>
      </c>
      <c r="O684" t="s">
        <v>1290</v>
      </c>
      <c r="P684" t="s">
        <v>1294</v>
      </c>
    </row>
    <row r="685" spans="1:16" x14ac:dyDescent="0.3">
      <c r="A685" t="s">
        <v>106</v>
      </c>
      <c r="B685" t="s">
        <v>129</v>
      </c>
      <c r="C685" t="s">
        <v>133</v>
      </c>
      <c r="D685" t="s">
        <v>224</v>
      </c>
      <c r="E685">
        <v>57.6</v>
      </c>
      <c r="F685" s="11">
        <v>45501</v>
      </c>
      <c r="G685">
        <v>7.5470938629596773</v>
      </c>
      <c r="H685">
        <v>434.71260650647741</v>
      </c>
      <c r="I685">
        <v>282.56319422921041</v>
      </c>
      <c r="J685">
        <v>152.14941227726709</v>
      </c>
      <c r="K685" t="s">
        <v>857</v>
      </c>
      <c r="L685" t="s">
        <v>1276</v>
      </c>
      <c r="M685" t="s">
        <v>1276</v>
      </c>
      <c r="N685" t="s">
        <v>1288</v>
      </c>
      <c r="O685" t="s">
        <v>1290</v>
      </c>
      <c r="P685" t="s">
        <v>1294</v>
      </c>
    </row>
    <row r="686" spans="1:16" x14ac:dyDescent="0.3">
      <c r="A686" t="s">
        <v>80</v>
      </c>
      <c r="B686" t="s">
        <v>129</v>
      </c>
      <c r="C686" t="s">
        <v>133</v>
      </c>
      <c r="D686" t="s">
        <v>198</v>
      </c>
      <c r="E686">
        <v>74.7</v>
      </c>
      <c r="F686" s="11">
        <v>45502</v>
      </c>
      <c r="G686">
        <v>72.913479990631146</v>
      </c>
      <c r="H686">
        <v>5446.6369553001468</v>
      </c>
      <c r="I686">
        <v>3540.3140209450962</v>
      </c>
      <c r="J686">
        <v>1906.3229343550511</v>
      </c>
      <c r="K686" t="s">
        <v>858</v>
      </c>
      <c r="L686" t="s">
        <v>1278</v>
      </c>
      <c r="M686" t="s">
        <v>1286</v>
      </c>
      <c r="N686" t="s">
        <v>1289</v>
      </c>
      <c r="O686" t="s">
        <v>1290</v>
      </c>
      <c r="P686" t="s">
        <v>1294</v>
      </c>
    </row>
    <row r="687" spans="1:16" x14ac:dyDescent="0.3">
      <c r="A687" t="s">
        <v>104</v>
      </c>
      <c r="B687" t="s">
        <v>129</v>
      </c>
      <c r="C687" t="s">
        <v>133</v>
      </c>
      <c r="D687" t="s">
        <v>222</v>
      </c>
      <c r="E687">
        <v>49.95</v>
      </c>
      <c r="F687" s="11">
        <v>45502</v>
      </c>
      <c r="G687">
        <v>48.057655054705997</v>
      </c>
      <c r="H687">
        <v>2400.4798699825651</v>
      </c>
      <c r="I687">
        <v>1560.311915488667</v>
      </c>
      <c r="J687">
        <v>840.1679544938977</v>
      </c>
      <c r="K687" t="s">
        <v>859</v>
      </c>
      <c r="L687" t="s">
        <v>1276</v>
      </c>
      <c r="M687" t="s">
        <v>1276</v>
      </c>
      <c r="N687" t="s">
        <v>1288</v>
      </c>
      <c r="O687" t="s">
        <v>1290</v>
      </c>
      <c r="P687" t="s">
        <v>1294</v>
      </c>
    </row>
    <row r="688" spans="1:16" x14ac:dyDescent="0.3">
      <c r="A688" t="s">
        <v>54</v>
      </c>
      <c r="B688" t="s">
        <v>130</v>
      </c>
      <c r="C688" t="s">
        <v>132</v>
      </c>
      <c r="D688" t="s">
        <v>172</v>
      </c>
      <c r="E688">
        <v>45</v>
      </c>
      <c r="F688" s="11">
        <v>45502</v>
      </c>
      <c r="G688">
        <v>37.80014828444471</v>
      </c>
      <c r="H688">
        <v>1701.006672800012</v>
      </c>
      <c r="I688">
        <v>1105.6543373200079</v>
      </c>
      <c r="J688">
        <v>595.35233548000406</v>
      </c>
      <c r="K688" t="s">
        <v>860</v>
      </c>
      <c r="L688" t="s">
        <v>1274</v>
      </c>
      <c r="M688" t="s">
        <v>1284</v>
      </c>
      <c r="N688" t="s">
        <v>1287</v>
      </c>
      <c r="O688" t="s">
        <v>1290</v>
      </c>
      <c r="P688" t="s">
        <v>1294</v>
      </c>
    </row>
    <row r="689" spans="1:16" x14ac:dyDescent="0.3">
      <c r="A689" t="s">
        <v>77</v>
      </c>
      <c r="B689" t="s">
        <v>129</v>
      </c>
      <c r="C689" t="s">
        <v>133</v>
      </c>
      <c r="D689" t="s">
        <v>195</v>
      </c>
      <c r="E689">
        <v>53.9</v>
      </c>
      <c r="F689" s="11">
        <v>45502</v>
      </c>
      <c r="G689">
        <v>27.062709907740611</v>
      </c>
      <c r="H689">
        <v>1458.680064027219</v>
      </c>
      <c r="I689">
        <v>948.14204161769226</v>
      </c>
      <c r="J689">
        <v>510.53802240952649</v>
      </c>
      <c r="K689" t="s">
        <v>861</v>
      </c>
      <c r="L689" t="s">
        <v>1276</v>
      </c>
      <c r="M689" t="s">
        <v>1276</v>
      </c>
      <c r="N689" t="s">
        <v>1288</v>
      </c>
      <c r="O689" t="s">
        <v>1290</v>
      </c>
      <c r="P689" t="s">
        <v>1294</v>
      </c>
    </row>
    <row r="690" spans="1:16" x14ac:dyDescent="0.3">
      <c r="A690" t="s">
        <v>57</v>
      </c>
      <c r="B690" t="s">
        <v>128</v>
      </c>
      <c r="C690" t="s">
        <v>132</v>
      </c>
      <c r="D690" t="s">
        <v>175</v>
      </c>
      <c r="E690">
        <v>63.99</v>
      </c>
      <c r="F690" s="11">
        <v>45503</v>
      </c>
      <c r="G690">
        <v>74.296055872583565</v>
      </c>
      <c r="H690">
        <v>4754.2046152866224</v>
      </c>
      <c r="I690">
        <v>3090.2329999363051</v>
      </c>
      <c r="J690">
        <v>1663.971615350318</v>
      </c>
      <c r="K690" t="s">
        <v>371</v>
      </c>
      <c r="L690" t="s">
        <v>1280</v>
      </c>
      <c r="M690" t="s">
        <v>1284</v>
      </c>
      <c r="N690" t="s">
        <v>1287</v>
      </c>
      <c r="O690" t="s">
        <v>1291</v>
      </c>
      <c r="P690" t="s">
        <v>1294</v>
      </c>
    </row>
    <row r="691" spans="1:16" x14ac:dyDescent="0.3">
      <c r="A691" t="s">
        <v>79</v>
      </c>
      <c r="B691" t="s">
        <v>131</v>
      </c>
      <c r="C691" t="s">
        <v>132</v>
      </c>
      <c r="D691" t="s">
        <v>197</v>
      </c>
      <c r="E691">
        <v>50</v>
      </c>
      <c r="F691" s="11">
        <v>45503</v>
      </c>
      <c r="G691">
        <v>28.275135816349309</v>
      </c>
      <c r="H691">
        <v>1413.7567908174649</v>
      </c>
      <c r="I691">
        <v>918.94191403135255</v>
      </c>
      <c r="J691">
        <v>494.81487678611279</v>
      </c>
      <c r="K691" t="s">
        <v>862</v>
      </c>
      <c r="L691" t="s">
        <v>1283</v>
      </c>
      <c r="M691" t="s">
        <v>1283</v>
      </c>
      <c r="N691" t="s">
        <v>1288</v>
      </c>
      <c r="O691" t="s">
        <v>1290</v>
      </c>
      <c r="P691" t="s">
        <v>1294</v>
      </c>
    </row>
    <row r="692" spans="1:16" x14ac:dyDescent="0.3">
      <c r="A692" t="s">
        <v>83</v>
      </c>
      <c r="B692" t="s">
        <v>129</v>
      </c>
      <c r="C692" t="s">
        <v>133</v>
      </c>
      <c r="D692" t="s">
        <v>201</v>
      </c>
      <c r="E692">
        <v>74.7</v>
      </c>
      <c r="F692" s="11">
        <v>45503</v>
      </c>
      <c r="G692">
        <v>15.2992229932381</v>
      </c>
      <c r="H692">
        <v>1142.851957594886</v>
      </c>
      <c r="I692">
        <v>742.85377243667597</v>
      </c>
      <c r="J692">
        <v>399.99818515820999</v>
      </c>
      <c r="K692" t="s">
        <v>863</v>
      </c>
      <c r="L692" t="s">
        <v>1279</v>
      </c>
      <c r="M692" t="s">
        <v>1279</v>
      </c>
      <c r="N692" t="s">
        <v>1288</v>
      </c>
      <c r="O692" t="s">
        <v>1290</v>
      </c>
      <c r="P692" t="s">
        <v>1294</v>
      </c>
    </row>
    <row r="693" spans="1:16" x14ac:dyDescent="0.3">
      <c r="A693" t="s">
        <v>104</v>
      </c>
      <c r="B693" t="s">
        <v>129</v>
      </c>
      <c r="C693" t="s">
        <v>133</v>
      </c>
      <c r="D693" t="s">
        <v>222</v>
      </c>
      <c r="E693">
        <v>49.95</v>
      </c>
      <c r="F693" s="11">
        <v>45503</v>
      </c>
      <c r="G693">
        <v>11.576739529442481</v>
      </c>
      <c r="H693">
        <v>578.25813949565202</v>
      </c>
      <c r="I693">
        <v>375.86779067217378</v>
      </c>
      <c r="J693">
        <v>202.39034882347821</v>
      </c>
      <c r="K693" t="s">
        <v>864</v>
      </c>
      <c r="L693" t="s">
        <v>1282</v>
      </c>
      <c r="M693" t="s">
        <v>1284</v>
      </c>
      <c r="N693" t="s">
        <v>1287</v>
      </c>
      <c r="O693" t="s">
        <v>1290</v>
      </c>
      <c r="P693" t="s">
        <v>1294</v>
      </c>
    </row>
    <row r="694" spans="1:16" x14ac:dyDescent="0.3">
      <c r="A694" t="s">
        <v>41</v>
      </c>
      <c r="B694" t="s">
        <v>128</v>
      </c>
      <c r="C694" t="s">
        <v>132</v>
      </c>
      <c r="D694" t="s">
        <v>159</v>
      </c>
      <c r="E694">
        <v>50</v>
      </c>
      <c r="F694" s="11">
        <v>45505</v>
      </c>
      <c r="G694">
        <v>82.409075080032551</v>
      </c>
      <c r="H694">
        <v>4120.4537540016272</v>
      </c>
      <c r="I694">
        <v>2678.2949401010578</v>
      </c>
      <c r="J694">
        <v>1442.1588139005689</v>
      </c>
      <c r="K694" t="s">
        <v>865</v>
      </c>
      <c r="L694" t="s">
        <v>1281</v>
      </c>
      <c r="M694" t="s">
        <v>1284</v>
      </c>
      <c r="N694" t="s">
        <v>1287</v>
      </c>
      <c r="O694" t="s">
        <v>1290</v>
      </c>
      <c r="P694" t="s">
        <v>1294</v>
      </c>
    </row>
    <row r="695" spans="1:16" x14ac:dyDescent="0.3">
      <c r="A695" t="s">
        <v>20</v>
      </c>
      <c r="B695" t="s">
        <v>129</v>
      </c>
      <c r="C695" t="s">
        <v>133</v>
      </c>
      <c r="D695" t="s">
        <v>138</v>
      </c>
      <c r="E695">
        <v>63.9</v>
      </c>
      <c r="F695" s="11">
        <v>45505</v>
      </c>
      <c r="G695">
        <v>5.9745804051632767</v>
      </c>
      <c r="H695">
        <v>381.77568788993341</v>
      </c>
      <c r="I695">
        <v>248.1541971284567</v>
      </c>
      <c r="J695">
        <v>133.62149076147671</v>
      </c>
      <c r="K695" t="s">
        <v>866</v>
      </c>
      <c r="L695" t="s">
        <v>1282</v>
      </c>
      <c r="M695" t="s">
        <v>1284</v>
      </c>
      <c r="N695" t="s">
        <v>1287</v>
      </c>
      <c r="O695" t="s">
        <v>1290</v>
      </c>
      <c r="P695" t="s">
        <v>1294</v>
      </c>
    </row>
    <row r="696" spans="1:16" x14ac:dyDescent="0.3">
      <c r="A696" t="s">
        <v>44</v>
      </c>
      <c r="B696" t="s">
        <v>128</v>
      </c>
      <c r="C696" t="s">
        <v>132</v>
      </c>
      <c r="D696" t="s">
        <v>162</v>
      </c>
      <c r="E696">
        <v>71</v>
      </c>
      <c r="F696" s="11">
        <v>45506</v>
      </c>
      <c r="G696">
        <v>62.83462798400587</v>
      </c>
      <c r="H696">
        <v>4461.2585868644164</v>
      </c>
      <c r="I696">
        <v>2899.8180814618709</v>
      </c>
      <c r="J696">
        <v>1561.440505402546</v>
      </c>
      <c r="K696" t="s">
        <v>867</v>
      </c>
      <c r="L696" t="s">
        <v>1283</v>
      </c>
      <c r="M696" t="s">
        <v>1283</v>
      </c>
      <c r="N696" t="s">
        <v>1288</v>
      </c>
      <c r="O696" t="s">
        <v>1290</v>
      </c>
      <c r="P696" t="s">
        <v>1294</v>
      </c>
    </row>
    <row r="697" spans="1:16" x14ac:dyDescent="0.3">
      <c r="A697" t="s">
        <v>27</v>
      </c>
      <c r="B697" t="s">
        <v>129</v>
      </c>
      <c r="C697" t="s">
        <v>133</v>
      </c>
      <c r="D697" t="s">
        <v>145</v>
      </c>
      <c r="E697">
        <v>74.7</v>
      </c>
      <c r="F697" s="11">
        <v>45506</v>
      </c>
      <c r="G697">
        <v>20.780977443456269</v>
      </c>
      <c r="H697">
        <v>1552.339015026183</v>
      </c>
      <c r="I697">
        <v>1009.020359767019</v>
      </c>
      <c r="J697">
        <v>543.31865525916396</v>
      </c>
      <c r="K697" t="s">
        <v>868</v>
      </c>
      <c r="L697" t="s">
        <v>1278</v>
      </c>
      <c r="M697" t="s">
        <v>1286</v>
      </c>
      <c r="N697" t="s">
        <v>1289</v>
      </c>
      <c r="O697" t="s">
        <v>1290</v>
      </c>
      <c r="P697" t="s">
        <v>1294</v>
      </c>
    </row>
    <row r="698" spans="1:16" x14ac:dyDescent="0.3">
      <c r="A698" t="s">
        <v>53</v>
      </c>
      <c r="B698" t="s">
        <v>128</v>
      </c>
      <c r="C698" t="s">
        <v>132</v>
      </c>
      <c r="D698" t="s">
        <v>171</v>
      </c>
      <c r="E698">
        <v>60</v>
      </c>
      <c r="F698" s="11">
        <v>45507</v>
      </c>
      <c r="G698">
        <v>74.60782343545732</v>
      </c>
      <c r="H698">
        <v>4476.4694061274386</v>
      </c>
      <c r="I698">
        <v>2909.7051139828359</v>
      </c>
      <c r="J698">
        <v>1566.764292144604</v>
      </c>
      <c r="K698" t="s">
        <v>869</v>
      </c>
      <c r="L698" t="s">
        <v>1277</v>
      </c>
      <c r="M698" t="s">
        <v>1277</v>
      </c>
      <c r="N698" t="s">
        <v>1288</v>
      </c>
      <c r="O698" t="s">
        <v>1290</v>
      </c>
      <c r="P698" t="s">
        <v>1294</v>
      </c>
    </row>
    <row r="699" spans="1:16" x14ac:dyDescent="0.3">
      <c r="A699" t="s">
        <v>61</v>
      </c>
      <c r="B699" t="s">
        <v>129</v>
      </c>
      <c r="C699" t="s">
        <v>133</v>
      </c>
      <c r="D699" t="s">
        <v>179</v>
      </c>
      <c r="E699">
        <v>53.9</v>
      </c>
      <c r="F699" s="11">
        <v>45507</v>
      </c>
      <c r="G699">
        <v>8.5871069397363744</v>
      </c>
      <c r="H699">
        <v>462.84506405179059</v>
      </c>
      <c r="I699">
        <v>300.84929163366388</v>
      </c>
      <c r="J699">
        <v>161.99577241812671</v>
      </c>
      <c r="K699" t="s">
        <v>870</v>
      </c>
      <c r="L699" t="s">
        <v>1275</v>
      </c>
      <c r="M699" t="s">
        <v>1285</v>
      </c>
      <c r="N699" t="s">
        <v>1287</v>
      </c>
      <c r="O699" t="s">
        <v>1290</v>
      </c>
      <c r="P699" t="s">
        <v>1294</v>
      </c>
    </row>
    <row r="700" spans="1:16" x14ac:dyDescent="0.3">
      <c r="A700" t="s">
        <v>67</v>
      </c>
      <c r="B700" t="s">
        <v>129</v>
      </c>
      <c r="C700" t="s">
        <v>133</v>
      </c>
      <c r="D700" t="s">
        <v>185</v>
      </c>
      <c r="E700">
        <v>74.7</v>
      </c>
      <c r="F700" s="11">
        <v>45508</v>
      </c>
      <c r="G700">
        <v>43.34952095509739</v>
      </c>
      <c r="H700">
        <v>3238.2092153457752</v>
      </c>
      <c r="I700">
        <v>2104.8359899747538</v>
      </c>
      <c r="J700">
        <v>1133.3732253710209</v>
      </c>
      <c r="K700" t="s">
        <v>871</v>
      </c>
      <c r="L700" t="s">
        <v>1276</v>
      </c>
      <c r="M700" t="s">
        <v>1276</v>
      </c>
      <c r="N700" t="s">
        <v>1288</v>
      </c>
      <c r="O700" t="s">
        <v>1290</v>
      </c>
      <c r="P700" t="s">
        <v>1294</v>
      </c>
    </row>
    <row r="701" spans="1:16" x14ac:dyDescent="0.3">
      <c r="A701" t="s">
        <v>69</v>
      </c>
      <c r="B701" t="s">
        <v>128</v>
      </c>
      <c r="C701" t="s">
        <v>132</v>
      </c>
      <c r="D701" t="s">
        <v>187</v>
      </c>
      <c r="E701">
        <v>50</v>
      </c>
      <c r="F701" s="11">
        <v>45508</v>
      </c>
      <c r="G701">
        <v>8.8155917751734272</v>
      </c>
      <c r="H701">
        <v>440.77958875867142</v>
      </c>
      <c r="I701">
        <v>286.50673269313643</v>
      </c>
      <c r="J701">
        <v>154.272856065535</v>
      </c>
      <c r="K701" t="s">
        <v>872</v>
      </c>
      <c r="L701" t="s">
        <v>1278</v>
      </c>
      <c r="M701" t="s">
        <v>1286</v>
      </c>
      <c r="N701" t="s">
        <v>1289</v>
      </c>
      <c r="O701" t="s">
        <v>1290</v>
      </c>
      <c r="P701" t="s">
        <v>1294</v>
      </c>
    </row>
    <row r="702" spans="1:16" x14ac:dyDescent="0.3">
      <c r="A702" t="s">
        <v>90</v>
      </c>
      <c r="B702" t="s">
        <v>129</v>
      </c>
      <c r="C702" t="s">
        <v>133</v>
      </c>
      <c r="D702" t="s">
        <v>208</v>
      </c>
      <c r="E702">
        <v>80.8</v>
      </c>
      <c r="F702" s="11">
        <v>45509</v>
      </c>
      <c r="G702">
        <v>80.521247744034625</v>
      </c>
      <c r="H702">
        <v>6506.116817717997</v>
      </c>
      <c r="I702">
        <v>4228.9759315166984</v>
      </c>
      <c r="J702">
        <v>2277.1408862012991</v>
      </c>
      <c r="K702" t="s">
        <v>472</v>
      </c>
      <c r="L702" t="s">
        <v>1277</v>
      </c>
      <c r="M702" t="s">
        <v>1277</v>
      </c>
      <c r="N702" t="s">
        <v>1288</v>
      </c>
      <c r="O702" t="s">
        <v>1291</v>
      </c>
      <c r="P702" t="s">
        <v>1294</v>
      </c>
    </row>
    <row r="703" spans="1:16" x14ac:dyDescent="0.3">
      <c r="A703" t="s">
        <v>122</v>
      </c>
      <c r="B703" t="s">
        <v>130</v>
      </c>
      <c r="C703" t="s">
        <v>132</v>
      </c>
      <c r="D703" t="s">
        <v>240</v>
      </c>
      <c r="E703">
        <v>60</v>
      </c>
      <c r="F703" s="11">
        <v>45509</v>
      </c>
      <c r="G703">
        <v>70.642516290322888</v>
      </c>
      <c r="H703">
        <v>4238.5509774193733</v>
      </c>
      <c r="I703">
        <v>2755.058135322593</v>
      </c>
      <c r="J703">
        <v>1483.4928420967799</v>
      </c>
      <c r="K703" t="s">
        <v>599</v>
      </c>
      <c r="L703" t="s">
        <v>1274</v>
      </c>
      <c r="M703" t="s">
        <v>1284</v>
      </c>
      <c r="N703" t="s">
        <v>1287</v>
      </c>
      <c r="O703" t="s">
        <v>1291</v>
      </c>
      <c r="P703" t="s">
        <v>1294</v>
      </c>
    </row>
    <row r="704" spans="1:16" x14ac:dyDescent="0.3">
      <c r="A704" t="s">
        <v>79</v>
      </c>
      <c r="B704" t="s">
        <v>131</v>
      </c>
      <c r="C704" t="s">
        <v>132</v>
      </c>
      <c r="D704" t="s">
        <v>197</v>
      </c>
      <c r="E704">
        <v>50</v>
      </c>
      <c r="F704" s="11">
        <v>45509</v>
      </c>
      <c r="G704">
        <v>61.903076075873507</v>
      </c>
      <c r="H704">
        <v>3095.1538037936748</v>
      </c>
      <c r="I704">
        <v>2011.8499724658891</v>
      </c>
      <c r="J704">
        <v>1083.3038313277859</v>
      </c>
      <c r="K704" t="s">
        <v>873</v>
      </c>
      <c r="L704" t="s">
        <v>1274</v>
      </c>
      <c r="M704" t="s">
        <v>1284</v>
      </c>
      <c r="N704" t="s">
        <v>1287</v>
      </c>
      <c r="O704" t="s">
        <v>1290</v>
      </c>
      <c r="P704" t="s">
        <v>1294</v>
      </c>
    </row>
    <row r="705" spans="1:16" x14ac:dyDescent="0.3">
      <c r="A705" t="s">
        <v>74</v>
      </c>
      <c r="B705" t="s">
        <v>128</v>
      </c>
      <c r="C705" t="s">
        <v>132</v>
      </c>
      <c r="D705" t="s">
        <v>192</v>
      </c>
      <c r="E705">
        <v>71</v>
      </c>
      <c r="F705" s="11">
        <v>45509</v>
      </c>
      <c r="G705">
        <v>35.786325482333623</v>
      </c>
      <c r="H705">
        <v>2540.8291092456871</v>
      </c>
      <c r="I705">
        <v>1651.5389210096971</v>
      </c>
      <c r="J705">
        <v>889.2901882359904</v>
      </c>
      <c r="K705" t="s">
        <v>874</v>
      </c>
      <c r="L705" t="s">
        <v>1280</v>
      </c>
      <c r="M705" t="s">
        <v>1284</v>
      </c>
      <c r="N705" t="s">
        <v>1287</v>
      </c>
      <c r="O705" t="s">
        <v>1290</v>
      </c>
      <c r="P705" t="s">
        <v>1294</v>
      </c>
    </row>
    <row r="706" spans="1:16" x14ac:dyDescent="0.3">
      <c r="A706" t="s">
        <v>35</v>
      </c>
      <c r="B706" t="s">
        <v>129</v>
      </c>
      <c r="C706" t="s">
        <v>133</v>
      </c>
      <c r="D706" t="s">
        <v>153</v>
      </c>
      <c r="E706">
        <v>80.8</v>
      </c>
      <c r="F706" s="11">
        <v>45509</v>
      </c>
      <c r="G706">
        <v>29.05720598497869</v>
      </c>
      <c r="H706">
        <v>2347.8222435862781</v>
      </c>
      <c r="I706">
        <v>1526.08445833108</v>
      </c>
      <c r="J706">
        <v>821.7377852551972</v>
      </c>
      <c r="K706" t="s">
        <v>875</v>
      </c>
      <c r="L706" t="s">
        <v>1277</v>
      </c>
      <c r="M706" t="s">
        <v>1277</v>
      </c>
      <c r="N706" t="s">
        <v>1288</v>
      </c>
      <c r="O706" t="s">
        <v>1290</v>
      </c>
      <c r="P706" t="s">
        <v>1294</v>
      </c>
    </row>
    <row r="707" spans="1:16" x14ac:dyDescent="0.3">
      <c r="A707" t="s">
        <v>76</v>
      </c>
      <c r="B707" t="s">
        <v>129</v>
      </c>
      <c r="C707" t="s">
        <v>133</v>
      </c>
      <c r="D707" t="s">
        <v>194</v>
      </c>
      <c r="E707">
        <v>63.9</v>
      </c>
      <c r="F707" s="11">
        <v>45510</v>
      </c>
      <c r="G707">
        <v>77.267601859453904</v>
      </c>
      <c r="H707">
        <v>4937.3997588191041</v>
      </c>
      <c r="I707">
        <v>3209.3098432324182</v>
      </c>
      <c r="J707">
        <v>1728.0899155866859</v>
      </c>
      <c r="K707" t="s">
        <v>876</v>
      </c>
      <c r="L707" t="s">
        <v>1276</v>
      </c>
      <c r="M707" t="s">
        <v>1276</v>
      </c>
      <c r="N707" t="s">
        <v>1288</v>
      </c>
      <c r="O707" t="s">
        <v>1291</v>
      </c>
      <c r="P707" t="s">
        <v>1294</v>
      </c>
    </row>
    <row r="708" spans="1:16" x14ac:dyDescent="0.3">
      <c r="A708" t="s">
        <v>37</v>
      </c>
      <c r="B708" t="s">
        <v>129</v>
      </c>
      <c r="C708" t="s">
        <v>133</v>
      </c>
      <c r="D708" t="s">
        <v>155</v>
      </c>
      <c r="E708">
        <v>74.7</v>
      </c>
      <c r="F708" s="11">
        <v>45510</v>
      </c>
      <c r="G708">
        <v>52.550386262287553</v>
      </c>
      <c r="H708">
        <v>3925.5138537928801</v>
      </c>
      <c r="I708">
        <v>2551.5840049653721</v>
      </c>
      <c r="J708">
        <v>1373.9298488275081</v>
      </c>
      <c r="K708" t="s">
        <v>877</v>
      </c>
      <c r="L708" t="s">
        <v>1281</v>
      </c>
      <c r="M708" t="s">
        <v>1284</v>
      </c>
      <c r="N708" t="s">
        <v>1287</v>
      </c>
      <c r="O708" t="s">
        <v>1290</v>
      </c>
      <c r="P708" t="s">
        <v>1294</v>
      </c>
    </row>
    <row r="709" spans="1:16" x14ac:dyDescent="0.3">
      <c r="A709" t="s">
        <v>117</v>
      </c>
      <c r="B709" t="s">
        <v>131</v>
      </c>
      <c r="C709" t="s">
        <v>132</v>
      </c>
      <c r="D709" t="s">
        <v>235</v>
      </c>
      <c r="E709">
        <v>60</v>
      </c>
      <c r="F709" s="11">
        <v>45510</v>
      </c>
      <c r="G709">
        <v>37.919782863911443</v>
      </c>
      <c r="H709">
        <v>2275.1869718346861</v>
      </c>
      <c r="I709">
        <v>1478.8715316925459</v>
      </c>
      <c r="J709">
        <v>796.31544014214001</v>
      </c>
      <c r="K709" t="s">
        <v>878</v>
      </c>
      <c r="L709" t="s">
        <v>1274</v>
      </c>
      <c r="M709" t="s">
        <v>1284</v>
      </c>
      <c r="N709" t="s">
        <v>1287</v>
      </c>
      <c r="O709" t="s">
        <v>1290</v>
      </c>
      <c r="P709" t="s">
        <v>1294</v>
      </c>
    </row>
    <row r="710" spans="1:16" x14ac:dyDescent="0.3">
      <c r="A710" t="s">
        <v>96</v>
      </c>
      <c r="B710" t="s">
        <v>129</v>
      </c>
      <c r="C710" t="s">
        <v>133</v>
      </c>
      <c r="D710" t="s">
        <v>214</v>
      </c>
      <c r="E710">
        <v>74.7</v>
      </c>
      <c r="F710" s="11">
        <v>45510</v>
      </c>
      <c r="G710">
        <v>27.792384358537571</v>
      </c>
      <c r="H710">
        <v>2076.0911115827571</v>
      </c>
      <c r="I710">
        <v>1349.459222528792</v>
      </c>
      <c r="J710">
        <v>726.63188905396487</v>
      </c>
      <c r="K710" t="s">
        <v>879</v>
      </c>
      <c r="L710" t="s">
        <v>1280</v>
      </c>
      <c r="M710" t="s">
        <v>1284</v>
      </c>
      <c r="N710" t="s">
        <v>1287</v>
      </c>
      <c r="O710" t="s">
        <v>1290</v>
      </c>
      <c r="P710" t="s">
        <v>1294</v>
      </c>
    </row>
    <row r="711" spans="1:16" x14ac:dyDescent="0.3">
      <c r="A711" t="s">
        <v>57</v>
      </c>
      <c r="B711" t="s">
        <v>128</v>
      </c>
      <c r="C711" t="s">
        <v>132</v>
      </c>
      <c r="D711" t="s">
        <v>175</v>
      </c>
      <c r="E711">
        <v>71</v>
      </c>
      <c r="F711" s="11">
        <v>45510</v>
      </c>
      <c r="G711">
        <v>23.4328285166714</v>
      </c>
      <c r="H711">
        <v>1663.7308246836701</v>
      </c>
      <c r="I711">
        <v>1081.425036044385</v>
      </c>
      <c r="J711">
        <v>582.3057886392844</v>
      </c>
      <c r="K711" t="s">
        <v>880</v>
      </c>
      <c r="L711" t="s">
        <v>1279</v>
      </c>
      <c r="M711" t="s">
        <v>1279</v>
      </c>
      <c r="N711" t="s">
        <v>1288</v>
      </c>
      <c r="O711" t="s">
        <v>1290</v>
      </c>
      <c r="P711" t="s">
        <v>1294</v>
      </c>
    </row>
    <row r="712" spans="1:16" x14ac:dyDescent="0.3">
      <c r="A712" t="s">
        <v>113</v>
      </c>
      <c r="B712" t="s">
        <v>130</v>
      </c>
      <c r="C712" t="s">
        <v>132</v>
      </c>
      <c r="D712" t="s">
        <v>231</v>
      </c>
      <c r="E712">
        <v>60</v>
      </c>
      <c r="F712" s="11">
        <v>45510</v>
      </c>
      <c r="G712">
        <v>17.681168979921171</v>
      </c>
      <c r="H712">
        <v>1060.870138795271</v>
      </c>
      <c r="I712">
        <v>689.5655902169259</v>
      </c>
      <c r="J712">
        <v>371.30454857834468</v>
      </c>
      <c r="K712" t="s">
        <v>881</v>
      </c>
      <c r="L712" t="s">
        <v>1278</v>
      </c>
      <c r="M712" t="s">
        <v>1286</v>
      </c>
      <c r="N712" t="s">
        <v>1289</v>
      </c>
      <c r="O712" t="s">
        <v>1290</v>
      </c>
      <c r="P712" t="s">
        <v>1294</v>
      </c>
    </row>
    <row r="713" spans="1:16" x14ac:dyDescent="0.3">
      <c r="A713" t="s">
        <v>23</v>
      </c>
      <c r="B713" t="s">
        <v>131</v>
      </c>
      <c r="C713" t="s">
        <v>132</v>
      </c>
      <c r="D713" t="s">
        <v>141</v>
      </c>
      <c r="E713">
        <v>60</v>
      </c>
      <c r="F713" s="11">
        <v>45511</v>
      </c>
      <c r="G713">
        <v>82.412917764392617</v>
      </c>
      <c r="H713">
        <v>4944.7750658635568</v>
      </c>
      <c r="I713">
        <v>3214.1037928113119</v>
      </c>
      <c r="J713">
        <v>1730.6712730522449</v>
      </c>
      <c r="K713" t="s">
        <v>804</v>
      </c>
      <c r="L713" t="s">
        <v>1282</v>
      </c>
      <c r="M713" t="s">
        <v>1284</v>
      </c>
      <c r="N713" t="s">
        <v>1287</v>
      </c>
      <c r="O713" t="s">
        <v>1291</v>
      </c>
      <c r="P713" t="s">
        <v>1294</v>
      </c>
    </row>
    <row r="714" spans="1:16" x14ac:dyDescent="0.3">
      <c r="A714" t="s">
        <v>24</v>
      </c>
      <c r="B714" t="s">
        <v>129</v>
      </c>
      <c r="C714" t="s">
        <v>133</v>
      </c>
      <c r="D714" t="s">
        <v>142</v>
      </c>
      <c r="E714">
        <v>80.8</v>
      </c>
      <c r="F714" s="11">
        <v>45511</v>
      </c>
      <c r="G714">
        <v>49.864005928438552</v>
      </c>
      <c r="H714">
        <v>4029.0116790178349</v>
      </c>
      <c r="I714">
        <v>2618.8575913615932</v>
      </c>
      <c r="J714">
        <v>1410.1540876562419</v>
      </c>
      <c r="K714" t="s">
        <v>882</v>
      </c>
      <c r="L714" t="s">
        <v>1283</v>
      </c>
      <c r="M714" t="s">
        <v>1283</v>
      </c>
      <c r="N714" t="s">
        <v>1288</v>
      </c>
      <c r="O714" t="s">
        <v>1290</v>
      </c>
      <c r="P714" t="s">
        <v>1294</v>
      </c>
    </row>
    <row r="715" spans="1:16" x14ac:dyDescent="0.3">
      <c r="A715" t="s">
        <v>109</v>
      </c>
      <c r="B715" t="s">
        <v>129</v>
      </c>
      <c r="C715" t="s">
        <v>133</v>
      </c>
      <c r="D715" t="s">
        <v>227</v>
      </c>
      <c r="E715">
        <v>80.8</v>
      </c>
      <c r="F715" s="11">
        <v>45511</v>
      </c>
      <c r="G715">
        <v>45.918993336292232</v>
      </c>
      <c r="H715">
        <v>3710.2546615724118</v>
      </c>
      <c r="I715">
        <v>2411.6655300220682</v>
      </c>
      <c r="J715">
        <v>1298.5891315503441</v>
      </c>
      <c r="K715" t="s">
        <v>883</v>
      </c>
      <c r="L715" t="s">
        <v>1283</v>
      </c>
      <c r="M715" t="s">
        <v>1283</v>
      </c>
      <c r="N715" t="s">
        <v>1288</v>
      </c>
      <c r="O715" t="s">
        <v>1290</v>
      </c>
      <c r="P715" t="s">
        <v>1294</v>
      </c>
    </row>
    <row r="716" spans="1:16" x14ac:dyDescent="0.3">
      <c r="A716" t="s">
        <v>92</v>
      </c>
      <c r="B716" t="s">
        <v>128</v>
      </c>
      <c r="C716" t="s">
        <v>132</v>
      </c>
      <c r="D716" t="s">
        <v>210</v>
      </c>
      <c r="E716">
        <v>71</v>
      </c>
      <c r="F716" s="11">
        <v>45511</v>
      </c>
      <c r="G716">
        <v>48.947362699164081</v>
      </c>
      <c r="H716">
        <v>3475.2627516406501</v>
      </c>
      <c r="I716">
        <v>2258.9207885664218</v>
      </c>
      <c r="J716">
        <v>1216.3419630742269</v>
      </c>
      <c r="K716" t="s">
        <v>884</v>
      </c>
      <c r="L716" t="s">
        <v>1277</v>
      </c>
      <c r="M716" t="s">
        <v>1277</v>
      </c>
      <c r="N716" t="s">
        <v>1288</v>
      </c>
      <c r="O716" t="s">
        <v>1290</v>
      </c>
      <c r="P716" t="s">
        <v>1294</v>
      </c>
    </row>
    <row r="717" spans="1:16" x14ac:dyDescent="0.3">
      <c r="A717" t="s">
        <v>56</v>
      </c>
      <c r="B717" t="s">
        <v>130</v>
      </c>
      <c r="C717" t="s">
        <v>132</v>
      </c>
      <c r="D717" t="s">
        <v>174</v>
      </c>
      <c r="E717">
        <v>60</v>
      </c>
      <c r="F717" s="11">
        <v>45511</v>
      </c>
      <c r="G717">
        <v>38.465021514571283</v>
      </c>
      <c r="H717">
        <v>2307.901290874277</v>
      </c>
      <c r="I717">
        <v>1500.1358390682799</v>
      </c>
      <c r="J717">
        <v>807.76545180599669</v>
      </c>
      <c r="K717" t="s">
        <v>885</v>
      </c>
      <c r="L717" t="s">
        <v>1278</v>
      </c>
      <c r="M717" t="s">
        <v>1286</v>
      </c>
      <c r="N717" t="s">
        <v>1289</v>
      </c>
      <c r="O717" t="s">
        <v>1290</v>
      </c>
      <c r="P717" t="s">
        <v>1294</v>
      </c>
    </row>
    <row r="718" spans="1:16" x14ac:dyDescent="0.3">
      <c r="A718" t="s">
        <v>50</v>
      </c>
      <c r="B718" t="s">
        <v>131</v>
      </c>
      <c r="C718" t="s">
        <v>132</v>
      </c>
      <c r="D718" t="s">
        <v>168</v>
      </c>
      <c r="E718">
        <v>54</v>
      </c>
      <c r="F718" s="11">
        <v>45512</v>
      </c>
      <c r="G718">
        <v>71.407391926511977</v>
      </c>
      <c r="H718">
        <v>3855.9991640316471</v>
      </c>
      <c r="I718">
        <v>2506.3994566205702</v>
      </c>
      <c r="J718">
        <v>1349.599707411076</v>
      </c>
      <c r="K718" t="s">
        <v>886</v>
      </c>
      <c r="L718" t="s">
        <v>1278</v>
      </c>
      <c r="M718" t="s">
        <v>1286</v>
      </c>
      <c r="N718" t="s">
        <v>1289</v>
      </c>
      <c r="O718" t="s">
        <v>1290</v>
      </c>
      <c r="P718" t="s">
        <v>1294</v>
      </c>
    </row>
    <row r="719" spans="1:16" x14ac:dyDescent="0.3">
      <c r="A719" t="s">
        <v>110</v>
      </c>
      <c r="B719" t="s">
        <v>131</v>
      </c>
      <c r="C719" t="s">
        <v>132</v>
      </c>
      <c r="D719" t="s">
        <v>228</v>
      </c>
      <c r="E719">
        <v>60</v>
      </c>
      <c r="F719" s="11">
        <v>45512</v>
      </c>
      <c r="G719">
        <v>62.717409532751759</v>
      </c>
      <c r="H719">
        <v>3763.0445719651061</v>
      </c>
      <c r="I719">
        <v>2445.9789717773192</v>
      </c>
      <c r="J719">
        <v>1317.0656001877869</v>
      </c>
      <c r="K719" t="s">
        <v>887</v>
      </c>
      <c r="L719" t="s">
        <v>1280</v>
      </c>
      <c r="M719" t="s">
        <v>1284</v>
      </c>
      <c r="N719" t="s">
        <v>1287</v>
      </c>
      <c r="O719" t="s">
        <v>1290</v>
      </c>
      <c r="P719" t="s">
        <v>1294</v>
      </c>
    </row>
    <row r="720" spans="1:16" x14ac:dyDescent="0.3">
      <c r="A720" t="s">
        <v>65</v>
      </c>
      <c r="B720" t="s">
        <v>129</v>
      </c>
      <c r="C720" t="s">
        <v>133</v>
      </c>
      <c r="D720" t="s">
        <v>183</v>
      </c>
      <c r="E720">
        <v>53.9</v>
      </c>
      <c r="F720" s="11">
        <v>45512</v>
      </c>
      <c r="G720">
        <v>63.404273909037713</v>
      </c>
      <c r="H720">
        <v>3417.4903636971321</v>
      </c>
      <c r="I720">
        <v>2221.3687364031362</v>
      </c>
      <c r="J720">
        <v>1196.121627293996</v>
      </c>
      <c r="K720" t="s">
        <v>888</v>
      </c>
      <c r="L720" t="s">
        <v>1281</v>
      </c>
      <c r="M720" t="s">
        <v>1284</v>
      </c>
      <c r="N720" t="s">
        <v>1287</v>
      </c>
      <c r="O720" t="s">
        <v>1290</v>
      </c>
      <c r="P720" t="s">
        <v>1294</v>
      </c>
    </row>
    <row r="721" spans="1:16" x14ac:dyDescent="0.3">
      <c r="A721" t="s">
        <v>59</v>
      </c>
      <c r="B721" t="s">
        <v>130</v>
      </c>
      <c r="C721" t="s">
        <v>132</v>
      </c>
      <c r="D721" t="s">
        <v>177</v>
      </c>
      <c r="E721">
        <v>60</v>
      </c>
      <c r="F721" s="11">
        <v>45512</v>
      </c>
      <c r="G721">
        <v>53.197091959754971</v>
      </c>
      <c r="H721">
        <v>3191.8255175852978</v>
      </c>
      <c r="I721">
        <v>2074.6865864304441</v>
      </c>
      <c r="J721">
        <v>1117.1389311548539</v>
      </c>
      <c r="K721" t="s">
        <v>889</v>
      </c>
      <c r="L721" t="s">
        <v>1281</v>
      </c>
      <c r="M721" t="s">
        <v>1284</v>
      </c>
      <c r="N721" t="s">
        <v>1287</v>
      </c>
      <c r="O721" t="s">
        <v>1290</v>
      </c>
      <c r="P721" t="s">
        <v>1294</v>
      </c>
    </row>
    <row r="722" spans="1:16" x14ac:dyDescent="0.3">
      <c r="A722" t="s">
        <v>100</v>
      </c>
      <c r="B722" t="s">
        <v>130</v>
      </c>
      <c r="C722" t="s">
        <v>132</v>
      </c>
      <c r="D722" t="s">
        <v>218</v>
      </c>
      <c r="E722">
        <v>50</v>
      </c>
      <c r="F722" s="11">
        <v>45512</v>
      </c>
      <c r="G722">
        <v>50.766500921729801</v>
      </c>
      <c r="H722">
        <v>2538.3250460864901</v>
      </c>
      <c r="I722">
        <v>1649.911279956219</v>
      </c>
      <c r="J722">
        <v>888.4137661302716</v>
      </c>
      <c r="K722" t="s">
        <v>890</v>
      </c>
      <c r="L722" t="s">
        <v>1281</v>
      </c>
      <c r="M722" t="s">
        <v>1284</v>
      </c>
      <c r="N722" t="s">
        <v>1287</v>
      </c>
      <c r="O722" t="s">
        <v>1290</v>
      </c>
      <c r="P722" t="s">
        <v>1294</v>
      </c>
    </row>
    <row r="723" spans="1:16" x14ac:dyDescent="0.3">
      <c r="A723" t="s">
        <v>30</v>
      </c>
      <c r="B723" t="s">
        <v>129</v>
      </c>
      <c r="C723" t="s">
        <v>133</v>
      </c>
      <c r="D723" t="s">
        <v>148</v>
      </c>
      <c r="E723">
        <v>53.9</v>
      </c>
      <c r="F723" s="11">
        <v>45513</v>
      </c>
      <c r="G723">
        <v>85.681788197049471</v>
      </c>
      <c r="H723">
        <v>4618.2483838209664</v>
      </c>
      <c r="I723">
        <v>3001.8614494836279</v>
      </c>
      <c r="J723">
        <v>1616.3869343373381</v>
      </c>
      <c r="K723" t="s">
        <v>891</v>
      </c>
      <c r="L723" t="s">
        <v>1279</v>
      </c>
      <c r="M723" t="s">
        <v>1279</v>
      </c>
      <c r="N723" t="s">
        <v>1288</v>
      </c>
      <c r="O723" t="s">
        <v>1290</v>
      </c>
      <c r="P723" t="s">
        <v>1294</v>
      </c>
    </row>
    <row r="724" spans="1:16" x14ac:dyDescent="0.3">
      <c r="A724" t="s">
        <v>40</v>
      </c>
      <c r="B724" t="s">
        <v>130</v>
      </c>
      <c r="C724" t="s">
        <v>132</v>
      </c>
      <c r="D724" t="s">
        <v>158</v>
      </c>
      <c r="E724">
        <v>60</v>
      </c>
      <c r="F724" s="11">
        <v>45513</v>
      </c>
      <c r="G724">
        <v>54.393373176193492</v>
      </c>
      <c r="H724">
        <v>3263.6023905716088</v>
      </c>
      <c r="I724">
        <v>2121.3415538715458</v>
      </c>
      <c r="J724">
        <v>1142.260836700063</v>
      </c>
      <c r="K724" t="s">
        <v>892</v>
      </c>
      <c r="L724" t="s">
        <v>1279</v>
      </c>
      <c r="M724" t="s">
        <v>1279</v>
      </c>
      <c r="N724" t="s">
        <v>1288</v>
      </c>
      <c r="O724" t="s">
        <v>1290</v>
      </c>
      <c r="P724" t="s">
        <v>1294</v>
      </c>
    </row>
    <row r="725" spans="1:16" x14ac:dyDescent="0.3">
      <c r="A725" t="s">
        <v>108</v>
      </c>
      <c r="B725" t="s">
        <v>129</v>
      </c>
      <c r="C725" t="s">
        <v>133</v>
      </c>
      <c r="D725" t="s">
        <v>226</v>
      </c>
      <c r="E725">
        <v>53.9</v>
      </c>
      <c r="F725" s="11">
        <v>45514</v>
      </c>
      <c r="G725">
        <v>74.264181282819521</v>
      </c>
      <c r="H725">
        <v>4002.8393711439721</v>
      </c>
      <c r="I725">
        <v>2601.845591243582</v>
      </c>
      <c r="J725">
        <v>1400.9937799003901</v>
      </c>
      <c r="K725" t="s">
        <v>893</v>
      </c>
      <c r="L725" t="s">
        <v>1283</v>
      </c>
      <c r="M725" t="s">
        <v>1283</v>
      </c>
      <c r="N725" t="s">
        <v>1288</v>
      </c>
      <c r="O725" t="s">
        <v>1290</v>
      </c>
      <c r="P725" t="s">
        <v>1294</v>
      </c>
    </row>
    <row r="726" spans="1:16" x14ac:dyDescent="0.3">
      <c r="A726" t="s">
        <v>46</v>
      </c>
      <c r="B726" t="s">
        <v>130</v>
      </c>
      <c r="C726" t="s">
        <v>132</v>
      </c>
      <c r="D726" t="s">
        <v>164</v>
      </c>
      <c r="E726">
        <v>60</v>
      </c>
      <c r="F726" s="11">
        <v>45514</v>
      </c>
      <c r="G726">
        <v>10.677084717364441</v>
      </c>
      <c r="H726">
        <v>640.62508304186667</v>
      </c>
      <c r="I726">
        <v>416.40630397721333</v>
      </c>
      <c r="J726">
        <v>224.21877906465329</v>
      </c>
      <c r="K726" t="s">
        <v>894</v>
      </c>
      <c r="L726" t="s">
        <v>1275</v>
      </c>
      <c r="M726" t="s">
        <v>1285</v>
      </c>
      <c r="N726" t="s">
        <v>1287</v>
      </c>
      <c r="O726" t="s">
        <v>1290</v>
      </c>
      <c r="P726" t="s">
        <v>1294</v>
      </c>
    </row>
    <row r="727" spans="1:16" x14ac:dyDescent="0.3">
      <c r="A727" t="s">
        <v>51</v>
      </c>
      <c r="B727" t="s">
        <v>130</v>
      </c>
      <c r="C727" t="s">
        <v>132</v>
      </c>
      <c r="D727" t="s">
        <v>169</v>
      </c>
      <c r="E727">
        <v>60</v>
      </c>
      <c r="F727" s="11">
        <v>45515</v>
      </c>
      <c r="G727">
        <v>80.778908268818924</v>
      </c>
      <c r="H727">
        <v>4846.7344961291356</v>
      </c>
      <c r="I727">
        <v>3150.3774224839381</v>
      </c>
      <c r="J727">
        <v>1696.357073645197</v>
      </c>
      <c r="K727" t="s">
        <v>542</v>
      </c>
      <c r="L727" t="s">
        <v>1278</v>
      </c>
      <c r="M727" t="s">
        <v>1286</v>
      </c>
      <c r="N727" t="s">
        <v>1289</v>
      </c>
      <c r="O727" t="s">
        <v>1291</v>
      </c>
      <c r="P727" t="s">
        <v>1294</v>
      </c>
    </row>
    <row r="728" spans="1:16" x14ac:dyDescent="0.3">
      <c r="A728" t="s">
        <v>45</v>
      </c>
      <c r="B728" t="s">
        <v>129</v>
      </c>
      <c r="C728" t="s">
        <v>133</v>
      </c>
      <c r="D728" t="s">
        <v>163</v>
      </c>
      <c r="E728">
        <v>57.6</v>
      </c>
      <c r="F728" s="11">
        <v>45515</v>
      </c>
      <c r="G728">
        <v>65.3460974831454</v>
      </c>
      <c r="H728">
        <v>3763.9352150291752</v>
      </c>
      <c r="I728">
        <v>2446.5578897689638</v>
      </c>
      <c r="J728">
        <v>1317.3773252602109</v>
      </c>
      <c r="K728" t="s">
        <v>895</v>
      </c>
      <c r="L728" t="s">
        <v>1281</v>
      </c>
      <c r="M728" t="s">
        <v>1284</v>
      </c>
      <c r="N728" t="s">
        <v>1287</v>
      </c>
      <c r="O728" t="s">
        <v>1290</v>
      </c>
      <c r="P728" t="s">
        <v>1294</v>
      </c>
    </row>
    <row r="729" spans="1:16" x14ac:dyDescent="0.3">
      <c r="A729" t="s">
        <v>112</v>
      </c>
      <c r="B729" t="s">
        <v>129</v>
      </c>
      <c r="C729" t="s">
        <v>133</v>
      </c>
      <c r="D729" t="s">
        <v>230</v>
      </c>
      <c r="E729">
        <v>63.9</v>
      </c>
      <c r="F729" s="11">
        <v>45516</v>
      </c>
      <c r="G729">
        <v>15.173611801234481</v>
      </c>
      <c r="H729">
        <v>969.59379409888345</v>
      </c>
      <c r="I729">
        <v>630.23596616427426</v>
      </c>
      <c r="J729">
        <v>339.35782793460919</v>
      </c>
      <c r="K729" t="s">
        <v>896</v>
      </c>
      <c r="L729" t="s">
        <v>1276</v>
      </c>
      <c r="M729" t="s">
        <v>1276</v>
      </c>
      <c r="N729" t="s">
        <v>1288</v>
      </c>
      <c r="O729" t="s">
        <v>1290</v>
      </c>
      <c r="P729" t="s">
        <v>1294</v>
      </c>
    </row>
    <row r="730" spans="1:16" x14ac:dyDescent="0.3">
      <c r="A730" t="s">
        <v>106</v>
      </c>
      <c r="B730" t="s">
        <v>129</v>
      </c>
      <c r="C730" t="s">
        <v>133</v>
      </c>
      <c r="D730" t="s">
        <v>224</v>
      </c>
      <c r="E730">
        <v>57.6</v>
      </c>
      <c r="F730" s="11">
        <v>45517</v>
      </c>
      <c r="G730">
        <v>31.387764468906301</v>
      </c>
      <c r="H730">
        <v>1807.9352334090031</v>
      </c>
      <c r="I730">
        <v>1175.1579017158519</v>
      </c>
      <c r="J730">
        <v>632.77733169315093</v>
      </c>
      <c r="K730" t="s">
        <v>273</v>
      </c>
      <c r="L730" t="s">
        <v>1279</v>
      </c>
      <c r="M730" t="s">
        <v>1279</v>
      </c>
      <c r="N730" t="s">
        <v>1288</v>
      </c>
      <c r="O730" t="s">
        <v>1290</v>
      </c>
      <c r="P730" t="s">
        <v>1294</v>
      </c>
    </row>
    <row r="731" spans="1:16" x14ac:dyDescent="0.3">
      <c r="A731" t="s">
        <v>76</v>
      </c>
      <c r="B731" t="s">
        <v>129</v>
      </c>
      <c r="C731" t="s">
        <v>133</v>
      </c>
      <c r="D731" t="s">
        <v>194</v>
      </c>
      <c r="E731">
        <v>63.9</v>
      </c>
      <c r="F731" s="11">
        <v>45517</v>
      </c>
      <c r="G731">
        <v>23.24160385415809</v>
      </c>
      <c r="H731">
        <v>1485.138486280702</v>
      </c>
      <c r="I731">
        <v>965.34001608245626</v>
      </c>
      <c r="J731">
        <v>519.7984701982457</v>
      </c>
      <c r="K731" t="s">
        <v>897</v>
      </c>
      <c r="L731" t="s">
        <v>1281</v>
      </c>
      <c r="M731" t="s">
        <v>1284</v>
      </c>
      <c r="N731" t="s">
        <v>1287</v>
      </c>
      <c r="O731" t="s">
        <v>1290</v>
      </c>
      <c r="P731" t="s">
        <v>1294</v>
      </c>
    </row>
    <row r="732" spans="1:16" x14ac:dyDescent="0.3">
      <c r="A732" t="s">
        <v>103</v>
      </c>
      <c r="B732" t="s">
        <v>130</v>
      </c>
      <c r="C732" t="s">
        <v>132</v>
      </c>
      <c r="D732" t="s">
        <v>221</v>
      </c>
      <c r="E732">
        <v>50</v>
      </c>
      <c r="F732" s="11">
        <v>45517</v>
      </c>
      <c r="G732">
        <v>29.566411550133111</v>
      </c>
      <c r="H732">
        <v>1478.320577506656</v>
      </c>
      <c r="I732">
        <v>960.90837537932612</v>
      </c>
      <c r="J732">
        <v>517.41220212732946</v>
      </c>
      <c r="K732" t="s">
        <v>898</v>
      </c>
      <c r="L732" t="s">
        <v>1274</v>
      </c>
      <c r="M732" t="s">
        <v>1284</v>
      </c>
      <c r="N732" t="s">
        <v>1287</v>
      </c>
      <c r="O732" t="s">
        <v>1290</v>
      </c>
      <c r="P732" t="s">
        <v>1294</v>
      </c>
    </row>
    <row r="733" spans="1:16" x14ac:dyDescent="0.3">
      <c r="A733" t="s">
        <v>19</v>
      </c>
      <c r="B733" t="s">
        <v>129</v>
      </c>
      <c r="C733" t="s">
        <v>133</v>
      </c>
      <c r="D733" t="s">
        <v>137</v>
      </c>
      <c r="E733">
        <v>74.7</v>
      </c>
      <c r="F733" s="11">
        <v>45517</v>
      </c>
      <c r="G733">
        <v>10.000210975315531</v>
      </c>
      <c r="H733">
        <v>747.01575985606974</v>
      </c>
      <c r="I733">
        <v>485.56024390644541</v>
      </c>
      <c r="J733">
        <v>261.45551594962438</v>
      </c>
      <c r="K733" t="s">
        <v>899</v>
      </c>
      <c r="L733" t="s">
        <v>1276</v>
      </c>
      <c r="M733" t="s">
        <v>1276</v>
      </c>
      <c r="N733" t="s">
        <v>1288</v>
      </c>
      <c r="O733" t="s">
        <v>1290</v>
      </c>
      <c r="P733" t="s">
        <v>1294</v>
      </c>
    </row>
    <row r="734" spans="1:16" x14ac:dyDescent="0.3">
      <c r="A734" t="s">
        <v>64</v>
      </c>
      <c r="B734" t="s">
        <v>129</v>
      </c>
      <c r="C734" t="s">
        <v>133</v>
      </c>
      <c r="D734" t="s">
        <v>182</v>
      </c>
      <c r="E734">
        <v>63.9</v>
      </c>
      <c r="F734" s="11">
        <v>45518</v>
      </c>
      <c r="G734">
        <v>86.122815789214414</v>
      </c>
      <c r="H734">
        <v>5503.2479289308012</v>
      </c>
      <c r="I734">
        <v>3577.1111538050209</v>
      </c>
      <c r="J734">
        <v>1926.1367751257801</v>
      </c>
      <c r="K734" t="s">
        <v>900</v>
      </c>
      <c r="L734" t="s">
        <v>1277</v>
      </c>
      <c r="M734" t="s">
        <v>1277</v>
      </c>
      <c r="N734" t="s">
        <v>1288</v>
      </c>
      <c r="O734" t="s">
        <v>1290</v>
      </c>
      <c r="P734" t="s">
        <v>1294</v>
      </c>
    </row>
    <row r="735" spans="1:16" x14ac:dyDescent="0.3">
      <c r="A735" t="s">
        <v>86</v>
      </c>
      <c r="B735" t="s">
        <v>129</v>
      </c>
      <c r="C735" t="s">
        <v>133</v>
      </c>
      <c r="D735" t="s">
        <v>204</v>
      </c>
      <c r="E735">
        <v>80.8</v>
      </c>
      <c r="F735" s="11">
        <v>45518</v>
      </c>
      <c r="G735">
        <v>29.75738640118265</v>
      </c>
      <c r="H735">
        <v>2404.3968212155578</v>
      </c>
      <c r="I735">
        <v>1562.8579337901131</v>
      </c>
      <c r="J735">
        <v>841.53888742544518</v>
      </c>
      <c r="K735" t="s">
        <v>901</v>
      </c>
      <c r="L735" t="s">
        <v>1282</v>
      </c>
      <c r="M735" t="s">
        <v>1284</v>
      </c>
      <c r="N735" t="s">
        <v>1287</v>
      </c>
      <c r="O735" t="s">
        <v>1290</v>
      </c>
      <c r="P735" t="s">
        <v>1294</v>
      </c>
    </row>
    <row r="736" spans="1:16" x14ac:dyDescent="0.3">
      <c r="A736" t="s">
        <v>32</v>
      </c>
      <c r="B736" t="s">
        <v>130</v>
      </c>
      <c r="C736" t="s">
        <v>132</v>
      </c>
      <c r="D736" t="s">
        <v>150</v>
      </c>
      <c r="E736">
        <v>39.9</v>
      </c>
      <c r="F736" s="11">
        <v>45518</v>
      </c>
      <c r="G736">
        <v>49.84011922147819</v>
      </c>
      <c r="H736">
        <v>1988.6207569369799</v>
      </c>
      <c r="I736">
        <v>1292.6034920090369</v>
      </c>
      <c r="J736">
        <v>696.01726492794273</v>
      </c>
      <c r="K736" t="s">
        <v>902</v>
      </c>
      <c r="L736" t="s">
        <v>1282</v>
      </c>
      <c r="M736" t="s">
        <v>1284</v>
      </c>
      <c r="N736" t="s">
        <v>1287</v>
      </c>
      <c r="O736" t="s">
        <v>1290</v>
      </c>
      <c r="P736" t="s">
        <v>1294</v>
      </c>
    </row>
    <row r="737" spans="1:16" x14ac:dyDescent="0.3">
      <c r="A737" t="s">
        <v>123</v>
      </c>
      <c r="B737" t="s">
        <v>129</v>
      </c>
      <c r="C737" t="s">
        <v>133</v>
      </c>
      <c r="D737" t="s">
        <v>241</v>
      </c>
      <c r="E737">
        <v>74.7</v>
      </c>
      <c r="F737" s="11">
        <v>45518</v>
      </c>
      <c r="G737">
        <v>18.897910648345078</v>
      </c>
      <c r="H737">
        <v>1411.673925431377</v>
      </c>
      <c r="I737">
        <v>917.58805153039543</v>
      </c>
      <c r="J737">
        <v>494.08587390098211</v>
      </c>
      <c r="K737" t="s">
        <v>903</v>
      </c>
      <c r="L737" t="s">
        <v>1276</v>
      </c>
      <c r="M737" t="s">
        <v>1276</v>
      </c>
      <c r="N737" t="s">
        <v>1288</v>
      </c>
      <c r="O737" t="s">
        <v>1290</v>
      </c>
      <c r="P737" t="s">
        <v>1294</v>
      </c>
    </row>
    <row r="738" spans="1:16" x14ac:dyDescent="0.3">
      <c r="A738" t="s">
        <v>95</v>
      </c>
      <c r="B738" t="s">
        <v>129</v>
      </c>
      <c r="C738" t="s">
        <v>133</v>
      </c>
      <c r="D738" t="s">
        <v>213</v>
      </c>
      <c r="E738">
        <v>80.8</v>
      </c>
      <c r="F738" s="11">
        <v>45519</v>
      </c>
      <c r="G738">
        <v>82.263085969770145</v>
      </c>
      <c r="H738">
        <v>6646.8573463574276</v>
      </c>
      <c r="I738">
        <v>4320.4572751323294</v>
      </c>
      <c r="J738">
        <v>2326.4000712250991</v>
      </c>
      <c r="K738" t="s">
        <v>524</v>
      </c>
      <c r="L738" t="s">
        <v>1282</v>
      </c>
      <c r="M738" t="s">
        <v>1284</v>
      </c>
      <c r="N738" t="s">
        <v>1287</v>
      </c>
      <c r="O738" t="s">
        <v>1291</v>
      </c>
      <c r="P738" t="s">
        <v>1294</v>
      </c>
    </row>
    <row r="739" spans="1:16" x14ac:dyDescent="0.3">
      <c r="A739" t="s">
        <v>43</v>
      </c>
      <c r="B739" t="s">
        <v>129</v>
      </c>
      <c r="C739" t="s">
        <v>133</v>
      </c>
      <c r="D739" t="s">
        <v>161</v>
      </c>
      <c r="E739">
        <v>74.7</v>
      </c>
      <c r="F739" s="11">
        <v>45519</v>
      </c>
      <c r="G739">
        <v>52.747922130829259</v>
      </c>
      <c r="H739">
        <v>3940.2697831729461</v>
      </c>
      <c r="I739">
        <v>2561.1753590624148</v>
      </c>
      <c r="J739">
        <v>1379.094424110531</v>
      </c>
      <c r="K739" t="s">
        <v>904</v>
      </c>
      <c r="L739" t="s">
        <v>1279</v>
      </c>
      <c r="M739" t="s">
        <v>1279</v>
      </c>
      <c r="N739" t="s">
        <v>1288</v>
      </c>
      <c r="O739" t="s">
        <v>1290</v>
      </c>
      <c r="P739" t="s">
        <v>1294</v>
      </c>
    </row>
    <row r="740" spans="1:16" x14ac:dyDescent="0.3">
      <c r="A740" t="s">
        <v>116</v>
      </c>
      <c r="B740" t="s">
        <v>129</v>
      </c>
      <c r="C740" t="s">
        <v>133</v>
      </c>
      <c r="D740" t="s">
        <v>234</v>
      </c>
      <c r="E740">
        <v>63.9</v>
      </c>
      <c r="F740" s="11">
        <v>45519</v>
      </c>
      <c r="G740">
        <v>19.284204894804141</v>
      </c>
      <c r="H740">
        <v>1232.260692777985</v>
      </c>
      <c r="I740">
        <v>800.96945030569009</v>
      </c>
      <c r="J740">
        <v>431.2912424722947</v>
      </c>
      <c r="K740" t="s">
        <v>905</v>
      </c>
      <c r="L740" t="s">
        <v>1282</v>
      </c>
      <c r="M740" t="s">
        <v>1284</v>
      </c>
      <c r="N740" t="s">
        <v>1287</v>
      </c>
      <c r="O740" t="s">
        <v>1290</v>
      </c>
      <c r="P740" t="s">
        <v>1294</v>
      </c>
    </row>
    <row r="741" spans="1:16" x14ac:dyDescent="0.3">
      <c r="A741" t="s">
        <v>32</v>
      </c>
      <c r="B741" t="s">
        <v>130</v>
      </c>
      <c r="C741" t="s">
        <v>132</v>
      </c>
      <c r="D741" t="s">
        <v>150</v>
      </c>
      <c r="E741">
        <v>39.9</v>
      </c>
      <c r="F741" s="11">
        <v>45519</v>
      </c>
      <c r="G741">
        <v>8.4742434392333781</v>
      </c>
      <c r="H741">
        <v>338.1223132254118</v>
      </c>
      <c r="I741">
        <v>219.77950359651771</v>
      </c>
      <c r="J741">
        <v>118.3428096288941</v>
      </c>
      <c r="K741" t="s">
        <v>906</v>
      </c>
      <c r="L741" t="s">
        <v>1274</v>
      </c>
      <c r="M741" t="s">
        <v>1284</v>
      </c>
      <c r="N741" t="s">
        <v>1287</v>
      </c>
      <c r="O741" t="s">
        <v>1290</v>
      </c>
      <c r="P741" t="s">
        <v>1294</v>
      </c>
    </row>
    <row r="742" spans="1:16" x14ac:dyDescent="0.3">
      <c r="A742" t="s">
        <v>26</v>
      </c>
      <c r="B742" t="s">
        <v>129</v>
      </c>
      <c r="C742" t="s">
        <v>133</v>
      </c>
      <c r="D742" t="s">
        <v>144</v>
      </c>
      <c r="E742">
        <v>63.9</v>
      </c>
      <c r="F742" s="11">
        <v>45520</v>
      </c>
      <c r="G742">
        <v>76.964566391163928</v>
      </c>
      <c r="H742">
        <v>4918.0357923953752</v>
      </c>
      <c r="I742">
        <v>3196.723265056994</v>
      </c>
      <c r="J742">
        <v>1721.312527338381</v>
      </c>
      <c r="K742" t="s">
        <v>430</v>
      </c>
      <c r="L742" t="s">
        <v>1282</v>
      </c>
      <c r="M742" t="s">
        <v>1284</v>
      </c>
      <c r="N742" t="s">
        <v>1287</v>
      </c>
      <c r="O742" t="s">
        <v>1291</v>
      </c>
      <c r="P742" t="s">
        <v>1294</v>
      </c>
    </row>
    <row r="743" spans="1:16" x14ac:dyDescent="0.3">
      <c r="A743" t="s">
        <v>48</v>
      </c>
      <c r="B743" t="s">
        <v>129</v>
      </c>
      <c r="C743" t="s">
        <v>133</v>
      </c>
      <c r="D743" t="s">
        <v>166</v>
      </c>
      <c r="E743">
        <v>63.9</v>
      </c>
      <c r="F743" s="11">
        <v>45520</v>
      </c>
      <c r="G743">
        <v>85.558551321786695</v>
      </c>
      <c r="H743">
        <v>5467.1914294621693</v>
      </c>
      <c r="I743">
        <v>3553.6744291504101</v>
      </c>
      <c r="J743">
        <v>1913.5170003117589</v>
      </c>
      <c r="K743" t="s">
        <v>907</v>
      </c>
      <c r="L743" t="s">
        <v>1276</v>
      </c>
      <c r="M743" t="s">
        <v>1276</v>
      </c>
      <c r="N743" t="s">
        <v>1288</v>
      </c>
      <c r="O743" t="s">
        <v>1290</v>
      </c>
      <c r="P743" t="s">
        <v>1294</v>
      </c>
    </row>
    <row r="744" spans="1:16" x14ac:dyDescent="0.3">
      <c r="A744" t="s">
        <v>124</v>
      </c>
      <c r="B744" t="s">
        <v>130</v>
      </c>
      <c r="C744" t="s">
        <v>132</v>
      </c>
      <c r="D744" t="s">
        <v>242</v>
      </c>
      <c r="E744">
        <v>60</v>
      </c>
      <c r="F744" s="11">
        <v>45520</v>
      </c>
      <c r="G744">
        <v>74.47313213401064</v>
      </c>
      <c r="H744">
        <v>4468.3879280406381</v>
      </c>
      <c r="I744">
        <v>2904.4521532264148</v>
      </c>
      <c r="J744">
        <v>1563.9357748142229</v>
      </c>
      <c r="K744" t="s">
        <v>908</v>
      </c>
      <c r="L744" t="s">
        <v>1283</v>
      </c>
      <c r="M744" t="s">
        <v>1283</v>
      </c>
      <c r="N744" t="s">
        <v>1288</v>
      </c>
      <c r="O744" t="s">
        <v>1290</v>
      </c>
      <c r="P744" t="s">
        <v>1294</v>
      </c>
    </row>
    <row r="745" spans="1:16" x14ac:dyDescent="0.3">
      <c r="A745" t="s">
        <v>32</v>
      </c>
      <c r="B745" t="s">
        <v>130</v>
      </c>
      <c r="C745" t="s">
        <v>132</v>
      </c>
      <c r="D745" t="s">
        <v>150</v>
      </c>
      <c r="E745">
        <v>39.9</v>
      </c>
      <c r="F745" s="11">
        <v>45520</v>
      </c>
      <c r="G745">
        <v>48.028648295001318</v>
      </c>
      <c r="H745">
        <v>1916.3430669705531</v>
      </c>
      <c r="I745">
        <v>1245.622993530859</v>
      </c>
      <c r="J745">
        <v>670.72007343969335</v>
      </c>
      <c r="K745" t="s">
        <v>909</v>
      </c>
      <c r="L745" t="s">
        <v>1276</v>
      </c>
      <c r="M745" t="s">
        <v>1276</v>
      </c>
      <c r="N745" t="s">
        <v>1288</v>
      </c>
      <c r="O745" t="s">
        <v>1290</v>
      </c>
      <c r="P745" t="s">
        <v>1294</v>
      </c>
    </row>
    <row r="746" spans="1:16" x14ac:dyDescent="0.3">
      <c r="A746" t="s">
        <v>21</v>
      </c>
      <c r="B746" t="s">
        <v>130</v>
      </c>
      <c r="C746" t="s">
        <v>132</v>
      </c>
      <c r="D746" t="s">
        <v>139</v>
      </c>
      <c r="E746">
        <v>50</v>
      </c>
      <c r="F746" s="11">
        <v>45521</v>
      </c>
      <c r="G746">
        <v>45.478450829243698</v>
      </c>
      <c r="H746">
        <v>2273.9225414621851</v>
      </c>
      <c r="I746">
        <v>1478.04965195042</v>
      </c>
      <c r="J746">
        <v>795.8728895117647</v>
      </c>
      <c r="K746" t="s">
        <v>910</v>
      </c>
      <c r="L746" t="s">
        <v>1282</v>
      </c>
      <c r="M746" t="s">
        <v>1284</v>
      </c>
      <c r="N746" t="s">
        <v>1287</v>
      </c>
      <c r="O746" t="s">
        <v>1290</v>
      </c>
      <c r="P746" t="s">
        <v>1294</v>
      </c>
    </row>
    <row r="747" spans="1:16" x14ac:dyDescent="0.3">
      <c r="A747" t="s">
        <v>49</v>
      </c>
      <c r="B747" t="s">
        <v>130</v>
      </c>
      <c r="C747" t="s">
        <v>132</v>
      </c>
      <c r="D747" t="s">
        <v>167</v>
      </c>
      <c r="E747">
        <v>60</v>
      </c>
      <c r="F747" s="11">
        <v>45522</v>
      </c>
      <c r="G747">
        <v>23.564240950379009</v>
      </c>
      <c r="H747">
        <v>1413.85445702274</v>
      </c>
      <c r="I747">
        <v>919.00539706478116</v>
      </c>
      <c r="J747">
        <v>494.84905995795913</v>
      </c>
      <c r="K747" t="s">
        <v>911</v>
      </c>
      <c r="L747" t="s">
        <v>1280</v>
      </c>
      <c r="M747" t="s">
        <v>1284</v>
      </c>
      <c r="N747" t="s">
        <v>1287</v>
      </c>
      <c r="O747" t="s">
        <v>1290</v>
      </c>
      <c r="P747" t="s">
        <v>1294</v>
      </c>
    </row>
    <row r="748" spans="1:16" x14ac:dyDescent="0.3">
      <c r="A748" t="s">
        <v>52</v>
      </c>
      <c r="B748" t="s">
        <v>130</v>
      </c>
      <c r="C748" t="s">
        <v>132</v>
      </c>
      <c r="D748" t="s">
        <v>170</v>
      </c>
      <c r="E748">
        <v>50</v>
      </c>
      <c r="F748" s="11">
        <v>45523</v>
      </c>
      <c r="G748">
        <v>50.552690840353648</v>
      </c>
      <c r="H748">
        <v>2527.6345420176822</v>
      </c>
      <c r="I748">
        <v>1642.962452311494</v>
      </c>
      <c r="J748">
        <v>884.67208970618867</v>
      </c>
      <c r="K748" t="s">
        <v>912</v>
      </c>
      <c r="L748" t="s">
        <v>1275</v>
      </c>
      <c r="M748" t="s">
        <v>1285</v>
      </c>
      <c r="N748" t="s">
        <v>1287</v>
      </c>
      <c r="O748" t="s">
        <v>1290</v>
      </c>
      <c r="P748" t="s">
        <v>1294</v>
      </c>
    </row>
    <row r="749" spans="1:16" x14ac:dyDescent="0.3">
      <c r="A749" t="s">
        <v>111</v>
      </c>
      <c r="B749" t="s">
        <v>129</v>
      </c>
      <c r="C749" t="s">
        <v>133</v>
      </c>
      <c r="D749" t="s">
        <v>229</v>
      </c>
      <c r="E749">
        <v>63.9</v>
      </c>
      <c r="F749" s="11">
        <v>45524</v>
      </c>
      <c r="G749">
        <v>62.649252074188233</v>
      </c>
      <c r="H749">
        <v>4003.2872075406281</v>
      </c>
      <c r="I749">
        <v>2602.136684901408</v>
      </c>
      <c r="J749">
        <v>1401.1505226392201</v>
      </c>
      <c r="K749" t="s">
        <v>913</v>
      </c>
      <c r="L749" t="s">
        <v>1279</v>
      </c>
      <c r="M749" t="s">
        <v>1279</v>
      </c>
      <c r="N749" t="s">
        <v>1288</v>
      </c>
      <c r="O749" t="s">
        <v>1290</v>
      </c>
      <c r="P749" t="s">
        <v>1294</v>
      </c>
    </row>
    <row r="750" spans="1:16" x14ac:dyDescent="0.3">
      <c r="A750" t="s">
        <v>38</v>
      </c>
      <c r="B750" t="s">
        <v>130</v>
      </c>
      <c r="C750" t="s">
        <v>132</v>
      </c>
      <c r="D750" t="s">
        <v>156</v>
      </c>
      <c r="E750">
        <v>60</v>
      </c>
      <c r="F750" s="11">
        <v>45524</v>
      </c>
      <c r="G750">
        <v>26.244240775913021</v>
      </c>
      <c r="H750">
        <v>1574.654446554782</v>
      </c>
      <c r="I750">
        <v>1023.525390260608</v>
      </c>
      <c r="J750">
        <v>551.12905629417355</v>
      </c>
      <c r="K750" t="s">
        <v>914</v>
      </c>
      <c r="L750" t="s">
        <v>1283</v>
      </c>
      <c r="M750" t="s">
        <v>1283</v>
      </c>
      <c r="N750" t="s">
        <v>1288</v>
      </c>
      <c r="O750" t="s">
        <v>1290</v>
      </c>
      <c r="P750" t="s">
        <v>1294</v>
      </c>
    </row>
    <row r="751" spans="1:16" x14ac:dyDescent="0.3">
      <c r="A751" t="s">
        <v>63</v>
      </c>
      <c r="B751" t="s">
        <v>130</v>
      </c>
      <c r="C751" t="s">
        <v>132</v>
      </c>
      <c r="D751" t="s">
        <v>181</v>
      </c>
      <c r="E751">
        <v>60</v>
      </c>
      <c r="F751" s="11">
        <v>45524</v>
      </c>
      <c r="G751">
        <v>5.3194061485475927</v>
      </c>
      <c r="H751">
        <v>319.16436891285559</v>
      </c>
      <c r="I751">
        <v>207.45683979335621</v>
      </c>
      <c r="J751">
        <v>111.7075291194994</v>
      </c>
      <c r="K751" t="s">
        <v>915</v>
      </c>
      <c r="L751" t="s">
        <v>1281</v>
      </c>
      <c r="M751" t="s">
        <v>1284</v>
      </c>
      <c r="N751" t="s">
        <v>1287</v>
      </c>
      <c r="O751" t="s">
        <v>1290</v>
      </c>
      <c r="P751" t="s">
        <v>1294</v>
      </c>
    </row>
    <row r="752" spans="1:16" x14ac:dyDescent="0.3">
      <c r="A752" t="s">
        <v>71</v>
      </c>
      <c r="B752" t="s">
        <v>130</v>
      </c>
      <c r="C752" t="s">
        <v>132</v>
      </c>
      <c r="D752" t="s">
        <v>189</v>
      </c>
      <c r="E752">
        <v>50</v>
      </c>
      <c r="F752" s="11">
        <v>45525</v>
      </c>
      <c r="G752">
        <v>63.762939716495751</v>
      </c>
      <c r="H752">
        <v>3188.146985824787</v>
      </c>
      <c r="I752">
        <v>2072.2955407861118</v>
      </c>
      <c r="J752">
        <v>1115.851445038676</v>
      </c>
      <c r="K752" t="s">
        <v>916</v>
      </c>
      <c r="L752" t="s">
        <v>1280</v>
      </c>
      <c r="M752" t="s">
        <v>1284</v>
      </c>
      <c r="N752" t="s">
        <v>1287</v>
      </c>
      <c r="O752" t="s">
        <v>1290</v>
      </c>
      <c r="P752" t="s">
        <v>1294</v>
      </c>
    </row>
    <row r="753" spans="1:16" x14ac:dyDescent="0.3">
      <c r="A753" t="s">
        <v>68</v>
      </c>
      <c r="B753" t="s">
        <v>129</v>
      </c>
      <c r="C753" t="s">
        <v>133</v>
      </c>
      <c r="D753" t="s">
        <v>186</v>
      </c>
      <c r="E753">
        <v>67.5</v>
      </c>
      <c r="F753" s="11">
        <v>45525</v>
      </c>
      <c r="G753">
        <v>35.197059426900267</v>
      </c>
      <c r="H753">
        <v>2375.801511315768</v>
      </c>
      <c r="I753">
        <v>1544.2709823552491</v>
      </c>
      <c r="J753">
        <v>831.53052896051872</v>
      </c>
      <c r="K753" t="s">
        <v>917</v>
      </c>
      <c r="L753" t="s">
        <v>1280</v>
      </c>
      <c r="M753" t="s">
        <v>1284</v>
      </c>
      <c r="N753" t="s">
        <v>1287</v>
      </c>
      <c r="O753" t="s">
        <v>1290</v>
      </c>
      <c r="P753" t="s">
        <v>1294</v>
      </c>
    </row>
    <row r="754" spans="1:16" x14ac:dyDescent="0.3">
      <c r="A754" t="s">
        <v>114</v>
      </c>
      <c r="B754" t="s">
        <v>131</v>
      </c>
      <c r="C754" t="s">
        <v>132</v>
      </c>
      <c r="D754" t="s">
        <v>232</v>
      </c>
      <c r="E754">
        <v>60</v>
      </c>
      <c r="F754" s="11">
        <v>45525</v>
      </c>
      <c r="G754">
        <v>29.095590548657491</v>
      </c>
      <c r="H754">
        <v>1745.73543291945</v>
      </c>
      <c r="I754">
        <v>1134.7280313976421</v>
      </c>
      <c r="J754">
        <v>611.00740152180742</v>
      </c>
      <c r="K754" t="s">
        <v>918</v>
      </c>
      <c r="L754" t="s">
        <v>1282</v>
      </c>
      <c r="M754" t="s">
        <v>1284</v>
      </c>
      <c r="N754" t="s">
        <v>1287</v>
      </c>
      <c r="O754" t="s">
        <v>1290</v>
      </c>
      <c r="P754" t="s">
        <v>1294</v>
      </c>
    </row>
    <row r="755" spans="1:16" x14ac:dyDescent="0.3">
      <c r="A755" t="s">
        <v>42</v>
      </c>
      <c r="B755" t="s">
        <v>130</v>
      </c>
      <c r="C755" t="s">
        <v>132</v>
      </c>
      <c r="D755" t="s">
        <v>160</v>
      </c>
      <c r="E755">
        <v>60</v>
      </c>
      <c r="F755" s="11">
        <v>45525</v>
      </c>
      <c r="G755">
        <v>22.767556036077739</v>
      </c>
      <c r="H755">
        <v>1366.0533621646639</v>
      </c>
      <c r="I755">
        <v>887.93468540703168</v>
      </c>
      <c r="J755">
        <v>478.11867675763239</v>
      </c>
      <c r="K755" t="s">
        <v>290</v>
      </c>
      <c r="L755" t="s">
        <v>1281</v>
      </c>
      <c r="M755" t="s">
        <v>1284</v>
      </c>
      <c r="N755" t="s">
        <v>1287</v>
      </c>
      <c r="O755" t="s">
        <v>1290</v>
      </c>
      <c r="P755" t="s">
        <v>1294</v>
      </c>
    </row>
    <row r="756" spans="1:16" x14ac:dyDescent="0.3">
      <c r="A756" t="s">
        <v>104</v>
      </c>
      <c r="B756" t="s">
        <v>129</v>
      </c>
      <c r="C756" t="s">
        <v>133</v>
      </c>
      <c r="D756" t="s">
        <v>222</v>
      </c>
      <c r="E756">
        <v>74.7</v>
      </c>
      <c r="F756" s="11">
        <v>45526</v>
      </c>
      <c r="G756">
        <v>62.637464848029289</v>
      </c>
      <c r="H756">
        <v>4679.0186241477877</v>
      </c>
      <c r="I756">
        <v>3041.3621056960619</v>
      </c>
      <c r="J756">
        <v>1637.656518451726</v>
      </c>
      <c r="K756" t="s">
        <v>617</v>
      </c>
      <c r="L756" t="s">
        <v>1275</v>
      </c>
      <c r="M756" t="s">
        <v>1285</v>
      </c>
      <c r="N756" t="s">
        <v>1287</v>
      </c>
      <c r="O756" t="s">
        <v>1291</v>
      </c>
      <c r="P756" t="s">
        <v>1294</v>
      </c>
    </row>
    <row r="757" spans="1:16" x14ac:dyDescent="0.3">
      <c r="A757" t="s">
        <v>121</v>
      </c>
      <c r="B757" t="s">
        <v>130</v>
      </c>
      <c r="C757" t="s">
        <v>132</v>
      </c>
      <c r="D757" t="s">
        <v>239</v>
      </c>
      <c r="E757">
        <v>50</v>
      </c>
      <c r="F757" s="11">
        <v>45526</v>
      </c>
      <c r="G757">
        <v>57.14855939507828</v>
      </c>
      <c r="H757">
        <v>2857.4279697539141</v>
      </c>
      <c r="I757">
        <v>1857.3281803400439</v>
      </c>
      <c r="J757">
        <v>1000.09978941387</v>
      </c>
      <c r="K757" t="s">
        <v>919</v>
      </c>
      <c r="L757" t="s">
        <v>1277</v>
      </c>
      <c r="M757" t="s">
        <v>1277</v>
      </c>
      <c r="N757" t="s">
        <v>1288</v>
      </c>
      <c r="O757" t="s">
        <v>1290</v>
      </c>
      <c r="P757" t="s">
        <v>1294</v>
      </c>
    </row>
    <row r="758" spans="1:16" x14ac:dyDescent="0.3">
      <c r="A758" t="s">
        <v>58</v>
      </c>
      <c r="B758" t="s">
        <v>131</v>
      </c>
      <c r="C758" t="s">
        <v>132</v>
      </c>
      <c r="D758" t="s">
        <v>176</v>
      </c>
      <c r="E758">
        <v>50</v>
      </c>
      <c r="F758" s="11">
        <v>45526</v>
      </c>
      <c r="G758">
        <v>21.906371816074628</v>
      </c>
      <c r="H758">
        <v>1095.318590803731</v>
      </c>
      <c r="I758">
        <v>711.95708402242553</v>
      </c>
      <c r="J758">
        <v>383.36150678130588</v>
      </c>
      <c r="K758" t="s">
        <v>920</v>
      </c>
      <c r="L758" t="s">
        <v>1283</v>
      </c>
      <c r="M758" t="s">
        <v>1283</v>
      </c>
      <c r="N758" t="s">
        <v>1288</v>
      </c>
      <c r="O758" t="s">
        <v>1290</v>
      </c>
      <c r="P758" t="s">
        <v>1294</v>
      </c>
    </row>
    <row r="759" spans="1:16" x14ac:dyDescent="0.3">
      <c r="A759" t="s">
        <v>54</v>
      </c>
      <c r="B759" t="s">
        <v>130</v>
      </c>
      <c r="C759" t="s">
        <v>132</v>
      </c>
      <c r="D759" t="s">
        <v>172</v>
      </c>
      <c r="E759">
        <v>45</v>
      </c>
      <c r="F759" s="11">
        <v>45526</v>
      </c>
      <c r="G759">
        <v>16.816842190660491</v>
      </c>
      <c r="H759">
        <v>756.75789857972211</v>
      </c>
      <c r="I759">
        <v>491.89263407681938</v>
      </c>
      <c r="J759">
        <v>264.86526450290268</v>
      </c>
      <c r="K759" t="s">
        <v>921</v>
      </c>
      <c r="L759" t="s">
        <v>1280</v>
      </c>
      <c r="M759" t="s">
        <v>1284</v>
      </c>
      <c r="N759" t="s">
        <v>1287</v>
      </c>
      <c r="O759" t="s">
        <v>1290</v>
      </c>
      <c r="P759" t="s">
        <v>1294</v>
      </c>
    </row>
    <row r="760" spans="1:16" x14ac:dyDescent="0.3">
      <c r="A760" t="s">
        <v>17</v>
      </c>
      <c r="B760" t="s">
        <v>129</v>
      </c>
      <c r="C760" t="s">
        <v>133</v>
      </c>
      <c r="D760" t="s">
        <v>135</v>
      </c>
      <c r="E760">
        <v>53.9</v>
      </c>
      <c r="F760" s="11">
        <v>45527</v>
      </c>
      <c r="G760">
        <v>84.23931791934946</v>
      </c>
      <c r="H760">
        <v>4540.4992358529362</v>
      </c>
      <c r="I760">
        <v>2951.3245033044091</v>
      </c>
      <c r="J760">
        <v>1589.174732548528</v>
      </c>
      <c r="K760" t="s">
        <v>922</v>
      </c>
      <c r="L760" t="s">
        <v>1278</v>
      </c>
      <c r="M760" t="s">
        <v>1286</v>
      </c>
      <c r="N760" t="s">
        <v>1289</v>
      </c>
      <c r="O760" t="s">
        <v>1290</v>
      </c>
      <c r="P760" t="s">
        <v>1294</v>
      </c>
    </row>
    <row r="761" spans="1:16" x14ac:dyDescent="0.3">
      <c r="A761" t="s">
        <v>85</v>
      </c>
      <c r="B761" t="s">
        <v>130</v>
      </c>
      <c r="C761" t="s">
        <v>132</v>
      </c>
      <c r="D761" t="s">
        <v>203</v>
      </c>
      <c r="E761">
        <v>60</v>
      </c>
      <c r="F761" s="11">
        <v>45527</v>
      </c>
      <c r="G761">
        <v>21.759947512569969</v>
      </c>
      <c r="H761">
        <v>1305.5968507541979</v>
      </c>
      <c r="I761">
        <v>848.63795299022865</v>
      </c>
      <c r="J761">
        <v>456.95889776396928</v>
      </c>
      <c r="K761" t="s">
        <v>923</v>
      </c>
      <c r="L761" t="s">
        <v>1277</v>
      </c>
      <c r="M761" t="s">
        <v>1277</v>
      </c>
      <c r="N761" t="s">
        <v>1288</v>
      </c>
      <c r="O761" t="s">
        <v>1290</v>
      </c>
      <c r="P761" t="s">
        <v>1294</v>
      </c>
    </row>
    <row r="762" spans="1:16" x14ac:dyDescent="0.3">
      <c r="A762" t="s">
        <v>75</v>
      </c>
      <c r="B762" t="s">
        <v>129</v>
      </c>
      <c r="C762" t="s">
        <v>133</v>
      </c>
      <c r="D762" t="s">
        <v>193</v>
      </c>
      <c r="E762">
        <v>53.9</v>
      </c>
      <c r="F762" s="11">
        <v>45527</v>
      </c>
      <c r="G762">
        <v>18.67569838173274</v>
      </c>
      <c r="H762">
        <v>1006.620142775395</v>
      </c>
      <c r="I762">
        <v>654.30309280400661</v>
      </c>
      <c r="J762">
        <v>352.3170499713882</v>
      </c>
      <c r="K762" t="s">
        <v>924</v>
      </c>
      <c r="L762" t="s">
        <v>1275</v>
      </c>
      <c r="M762" t="s">
        <v>1285</v>
      </c>
      <c r="N762" t="s">
        <v>1287</v>
      </c>
      <c r="O762" t="s">
        <v>1290</v>
      </c>
      <c r="P762" t="s">
        <v>1294</v>
      </c>
    </row>
    <row r="763" spans="1:16" x14ac:dyDescent="0.3">
      <c r="A763" t="s">
        <v>101</v>
      </c>
      <c r="B763" t="s">
        <v>130</v>
      </c>
      <c r="C763" t="s">
        <v>132</v>
      </c>
      <c r="D763" t="s">
        <v>219</v>
      </c>
      <c r="E763">
        <v>60</v>
      </c>
      <c r="F763" s="11">
        <v>45528</v>
      </c>
      <c r="G763">
        <v>72.378040018225022</v>
      </c>
      <c r="H763">
        <v>4342.6824010935024</v>
      </c>
      <c r="I763">
        <v>2822.7435607107759</v>
      </c>
      <c r="J763">
        <v>1519.9388403827261</v>
      </c>
      <c r="K763" t="s">
        <v>453</v>
      </c>
      <c r="L763" t="s">
        <v>1283</v>
      </c>
      <c r="M763" t="s">
        <v>1283</v>
      </c>
      <c r="N763" t="s">
        <v>1288</v>
      </c>
      <c r="O763" t="s">
        <v>1291</v>
      </c>
      <c r="P763" t="s">
        <v>1294</v>
      </c>
    </row>
    <row r="764" spans="1:16" x14ac:dyDescent="0.3">
      <c r="A764" t="s">
        <v>125</v>
      </c>
      <c r="B764" t="s">
        <v>130</v>
      </c>
      <c r="C764" t="s">
        <v>132</v>
      </c>
      <c r="D764" t="s">
        <v>243</v>
      </c>
      <c r="E764">
        <v>60</v>
      </c>
      <c r="F764" s="11">
        <v>45529</v>
      </c>
      <c r="G764">
        <v>37.638196961192413</v>
      </c>
      <c r="H764">
        <v>2258.2918176715448</v>
      </c>
      <c r="I764">
        <v>1467.8896814865041</v>
      </c>
      <c r="J764">
        <v>790.40213618504072</v>
      </c>
      <c r="K764" t="s">
        <v>925</v>
      </c>
      <c r="L764" t="s">
        <v>1275</v>
      </c>
      <c r="M764" t="s">
        <v>1285</v>
      </c>
      <c r="N764" t="s">
        <v>1287</v>
      </c>
      <c r="O764" t="s">
        <v>1290</v>
      </c>
      <c r="P764" t="s">
        <v>1294</v>
      </c>
    </row>
    <row r="765" spans="1:16" x14ac:dyDescent="0.3">
      <c r="A765" t="s">
        <v>47</v>
      </c>
      <c r="B765" t="s">
        <v>130</v>
      </c>
      <c r="C765" t="s">
        <v>132</v>
      </c>
      <c r="D765" t="s">
        <v>165</v>
      </c>
      <c r="E765">
        <v>50</v>
      </c>
      <c r="F765" s="11">
        <v>45530</v>
      </c>
      <c r="G765">
        <v>44.366173530667893</v>
      </c>
      <c r="H765">
        <v>2218.3086765333942</v>
      </c>
      <c r="I765">
        <v>1441.900639746706</v>
      </c>
      <c r="J765">
        <v>776.40803678668794</v>
      </c>
      <c r="K765" t="s">
        <v>926</v>
      </c>
      <c r="L765" t="s">
        <v>1282</v>
      </c>
      <c r="M765" t="s">
        <v>1284</v>
      </c>
      <c r="N765" t="s">
        <v>1287</v>
      </c>
      <c r="O765" t="s">
        <v>1290</v>
      </c>
      <c r="P765" t="s">
        <v>1294</v>
      </c>
    </row>
    <row r="766" spans="1:16" x14ac:dyDescent="0.3">
      <c r="A766" t="s">
        <v>119</v>
      </c>
      <c r="B766" t="s">
        <v>129</v>
      </c>
      <c r="C766" t="s">
        <v>133</v>
      </c>
      <c r="D766" t="s">
        <v>237</v>
      </c>
      <c r="E766">
        <v>74.7</v>
      </c>
      <c r="F766" s="11">
        <v>45531</v>
      </c>
      <c r="G766">
        <v>57.473147040610513</v>
      </c>
      <c r="H766">
        <v>4293.2440839336059</v>
      </c>
      <c r="I766">
        <v>2790.6086545568442</v>
      </c>
      <c r="J766">
        <v>1502.635429376762</v>
      </c>
      <c r="K766" t="s">
        <v>430</v>
      </c>
      <c r="L766" t="s">
        <v>1277</v>
      </c>
      <c r="M766" t="s">
        <v>1277</v>
      </c>
      <c r="N766" t="s">
        <v>1288</v>
      </c>
      <c r="O766" t="s">
        <v>1291</v>
      </c>
      <c r="P766" t="s">
        <v>1294</v>
      </c>
    </row>
    <row r="767" spans="1:16" x14ac:dyDescent="0.3">
      <c r="A767" t="s">
        <v>77</v>
      </c>
      <c r="B767" t="s">
        <v>129</v>
      </c>
      <c r="C767" t="s">
        <v>133</v>
      </c>
      <c r="D767" t="s">
        <v>195</v>
      </c>
      <c r="E767">
        <v>53.9</v>
      </c>
      <c r="F767" s="11">
        <v>45531</v>
      </c>
      <c r="G767">
        <v>70.496868238017328</v>
      </c>
      <c r="H767">
        <v>3799.781198029134</v>
      </c>
      <c r="I767">
        <v>2469.857778718937</v>
      </c>
      <c r="J767">
        <v>1329.923419310197</v>
      </c>
      <c r="K767" t="s">
        <v>927</v>
      </c>
      <c r="L767" t="s">
        <v>1281</v>
      </c>
      <c r="M767" t="s">
        <v>1284</v>
      </c>
      <c r="N767" t="s">
        <v>1287</v>
      </c>
      <c r="O767" t="s">
        <v>1290</v>
      </c>
      <c r="P767" t="s">
        <v>1294</v>
      </c>
    </row>
    <row r="768" spans="1:16" x14ac:dyDescent="0.3">
      <c r="A768" t="s">
        <v>82</v>
      </c>
      <c r="B768" t="s">
        <v>129</v>
      </c>
      <c r="C768" t="s">
        <v>133</v>
      </c>
      <c r="D768" t="s">
        <v>200</v>
      </c>
      <c r="E768">
        <v>53.9</v>
      </c>
      <c r="F768" s="11">
        <v>45531</v>
      </c>
      <c r="G768">
        <v>59.384578818457491</v>
      </c>
      <c r="H768">
        <v>3200.8287983148589</v>
      </c>
      <c r="I768">
        <v>2080.5387189046578</v>
      </c>
      <c r="J768">
        <v>1120.2900794102011</v>
      </c>
      <c r="K768" t="s">
        <v>928</v>
      </c>
      <c r="L768" t="s">
        <v>1283</v>
      </c>
      <c r="M768" t="s">
        <v>1283</v>
      </c>
      <c r="N768" t="s">
        <v>1288</v>
      </c>
      <c r="O768" t="s">
        <v>1290</v>
      </c>
      <c r="P768" t="s">
        <v>1294</v>
      </c>
    </row>
    <row r="769" spans="1:16" x14ac:dyDescent="0.3">
      <c r="A769" t="s">
        <v>127</v>
      </c>
      <c r="B769" t="s">
        <v>130</v>
      </c>
      <c r="C769" t="s">
        <v>132</v>
      </c>
      <c r="D769" t="s">
        <v>245</v>
      </c>
      <c r="E769">
        <v>50</v>
      </c>
      <c r="F769" s="11">
        <v>45531</v>
      </c>
      <c r="G769">
        <v>23.171072869061369</v>
      </c>
      <c r="H769">
        <v>1158.5536434530679</v>
      </c>
      <c r="I769">
        <v>753.05986824449451</v>
      </c>
      <c r="J769">
        <v>405.49377520857388</v>
      </c>
      <c r="K769" t="s">
        <v>929</v>
      </c>
      <c r="L769" t="s">
        <v>1274</v>
      </c>
      <c r="M769" t="s">
        <v>1284</v>
      </c>
      <c r="N769" t="s">
        <v>1287</v>
      </c>
      <c r="O769" t="s">
        <v>1290</v>
      </c>
      <c r="P769" t="s">
        <v>1294</v>
      </c>
    </row>
    <row r="770" spans="1:16" x14ac:dyDescent="0.3">
      <c r="A770" t="s">
        <v>120</v>
      </c>
      <c r="B770" t="s">
        <v>130</v>
      </c>
      <c r="C770" t="s">
        <v>132</v>
      </c>
      <c r="D770" t="s">
        <v>238</v>
      </c>
      <c r="E770">
        <v>60</v>
      </c>
      <c r="F770" s="11">
        <v>45532</v>
      </c>
      <c r="G770">
        <v>71.902211581704108</v>
      </c>
      <c r="H770">
        <v>4314.1326949022468</v>
      </c>
      <c r="I770">
        <v>2804.1862516864612</v>
      </c>
      <c r="J770">
        <v>1509.9464432157861</v>
      </c>
      <c r="K770" t="s">
        <v>645</v>
      </c>
      <c r="L770" t="s">
        <v>1277</v>
      </c>
      <c r="M770" t="s">
        <v>1277</v>
      </c>
      <c r="N770" t="s">
        <v>1288</v>
      </c>
      <c r="O770" t="s">
        <v>1291</v>
      </c>
      <c r="P770" t="s">
        <v>1294</v>
      </c>
    </row>
    <row r="771" spans="1:16" x14ac:dyDescent="0.3">
      <c r="A771" t="s">
        <v>84</v>
      </c>
      <c r="B771" t="s">
        <v>129</v>
      </c>
      <c r="C771" t="s">
        <v>133</v>
      </c>
      <c r="D771" t="s">
        <v>202</v>
      </c>
      <c r="E771">
        <v>63.9</v>
      </c>
      <c r="F771" s="11">
        <v>45532</v>
      </c>
      <c r="G771">
        <v>87.283432920990393</v>
      </c>
      <c r="H771">
        <v>5577.4113636512857</v>
      </c>
      <c r="I771">
        <v>3625.3173863733359</v>
      </c>
      <c r="J771">
        <v>1952.09397727795</v>
      </c>
      <c r="K771" t="s">
        <v>930</v>
      </c>
      <c r="L771" t="s">
        <v>1280</v>
      </c>
      <c r="M771" t="s">
        <v>1284</v>
      </c>
      <c r="N771" t="s">
        <v>1287</v>
      </c>
      <c r="O771" t="s">
        <v>1290</v>
      </c>
      <c r="P771" t="s">
        <v>1294</v>
      </c>
    </row>
    <row r="772" spans="1:16" x14ac:dyDescent="0.3">
      <c r="A772" t="s">
        <v>76</v>
      </c>
      <c r="B772" t="s">
        <v>129</v>
      </c>
      <c r="C772" t="s">
        <v>133</v>
      </c>
      <c r="D772" t="s">
        <v>194</v>
      </c>
      <c r="E772">
        <v>63.9</v>
      </c>
      <c r="F772" s="11">
        <v>45532</v>
      </c>
      <c r="G772">
        <v>55.441164808846992</v>
      </c>
      <c r="H772">
        <v>3542.690431285323</v>
      </c>
      <c r="I772">
        <v>2302.7487803354602</v>
      </c>
      <c r="J772">
        <v>1239.9416509498631</v>
      </c>
      <c r="K772" t="s">
        <v>931</v>
      </c>
      <c r="L772" t="s">
        <v>1275</v>
      </c>
      <c r="M772" t="s">
        <v>1285</v>
      </c>
      <c r="N772" t="s">
        <v>1287</v>
      </c>
      <c r="O772" t="s">
        <v>1290</v>
      </c>
      <c r="P772" t="s">
        <v>1294</v>
      </c>
    </row>
    <row r="773" spans="1:16" x14ac:dyDescent="0.3">
      <c r="A773" t="s">
        <v>81</v>
      </c>
      <c r="B773" t="s">
        <v>129</v>
      </c>
      <c r="C773" t="s">
        <v>133</v>
      </c>
      <c r="D773" t="s">
        <v>199</v>
      </c>
      <c r="E773">
        <v>53.9</v>
      </c>
      <c r="F773" s="11">
        <v>45532</v>
      </c>
      <c r="G773">
        <v>42.023291185660291</v>
      </c>
      <c r="H773">
        <v>2265.05539490709</v>
      </c>
      <c r="I773">
        <v>1472.286006689608</v>
      </c>
      <c r="J773">
        <v>792.76938821748126</v>
      </c>
      <c r="K773" t="s">
        <v>932</v>
      </c>
      <c r="L773" t="s">
        <v>1279</v>
      </c>
      <c r="M773" t="s">
        <v>1279</v>
      </c>
      <c r="N773" t="s">
        <v>1288</v>
      </c>
      <c r="O773" t="s">
        <v>1290</v>
      </c>
      <c r="P773" t="s">
        <v>1294</v>
      </c>
    </row>
    <row r="774" spans="1:16" x14ac:dyDescent="0.3">
      <c r="A774" t="s">
        <v>126</v>
      </c>
      <c r="B774" t="s">
        <v>129</v>
      </c>
      <c r="C774" t="s">
        <v>133</v>
      </c>
      <c r="D774" t="s">
        <v>244</v>
      </c>
      <c r="E774">
        <v>74.7</v>
      </c>
      <c r="F774" s="11">
        <v>45533</v>
      </c>
      <c r="G774">
        <v>21.220960710222329</v>
      </c>
      <c r="H774">
        <v>1585.205765053608</v>
      </c>
      <c r="I774">
        <v>1030.383747284845</v>
      </c>
      <c r="J774">
        <v>554.82201776876286</v>
      </c>
      <c r="K774" t="s">
        <v>614</v>
      </c>
      <c r="L774" t="s">
        <v>1276</v>
      </c>
      <c r="M774" t="s">
        <v>1276</v>
      </c>
      <c r="N774" t="s">
        <v>1288</v>
      </c>
      <c r="O774" t="s">
        <v>1291</v>
      </c>
      <c r="P774" t="s">
        <v>1294</v>
      </c>
    </row>
    <row r="775" spans="1:16" x14ac:dyDescent="0.3">
      <c r="A775" t="s">
        <v>88</v>
      </c>
      <c r="B775" t="s">
        <v>129</v>
      </c>
      <c r="C775" t="s">
        <v>133</v>
      </c>
      <c r="D775" t="s">
        <v>206</v>
      </c>
      <c r="E775">
        <v>74.7</v>
      </c>
      <c r="F775" s="11">
        <v>45533</v>
      </c>
      <c r="G775">
        <v>48.959246374882341</v>
      </c>
      <c r="H775">
        <v>3657.255704203711</v>
      </c>
      <c r="I775">
        <v>2377.2162077324119</v>
      </c>
      <c r="J775">
        <v>1280.0394964712989</v>
      </c>
      <c r="K775" t="s">
        <v>933</v>
      </c>
      <c r="L775" t="s">
        <v>1279</v>
      </c>
      <c r="M775" t="s">
        <v>1279</v>
      </c>
      <c r="N775" t="s">
        <v>1288</v>
      </c>
      <c r="O775" t="s">
        <v>1290</v>
      </c>
      <c r="P775" t="s">
        <v>1294</v>
      </c>
    </row>
    <row r="776" spans="1:16" x14ac:dyDescent="0.3">
      <c r="A776" t="s">
        <v>91</v>
      </c>
      <c r="B776" t="s">
        <v>130</v>
      </c>
      <c r="C776" t="s">
        <v>132</v>
      </c>
      <c r="D776" t="s">
        <v>209</v>
      </c>
      <c r="E776">
        <v>50</v>
      </c>
      <c r="F776" s="11">
        <v>45533</v>
      </c>
      <c r="G776">
        <v>42.335436096460867</v>
      </c>
      <c r="H776">
        <v>2116.771804823044</v>
      </c>
      <c r="I776">
        <v>1375.901673134978</v>
      </c>
      <c r="J776">
        <v>740.87013168806516</v>
      </c>
      <c r="K776" t="s">
        <v>934</v>
      </c>
      <c r="L776" t="s">
        <v>1281</v>
      </c>
      <c r="M776" t="s">
        <v>1284</v>
      </c>
      <c r="N776" t="s">
        <v>1287</v>
      </c>
      <c r="O776" t="s">
        <v>1290</v>
      </c>
      <c r="P776" t="s">
        <v>1294</v>
      </c>
    </row>
    <row r="777" spans="1:16" x14ac:dyDescent="0.3">
      <c r="A777" t="s">
        <v>93</v>
      </c>
      <c r="B777" t="s">
        <v>129</v>
      </c>
      <c r="C777" t="s">
        <v>133</v>
      </c>
      <c r="D777" t="s">
        <v>211</v>
      </c>
      <c r="E777">
        <v>80.8</v>
      </c>
      <c r="F777" s="11">
        <v>45534</v>
      </c>
      <c r="G777">
        <v>80.695628903133922</v>
      </c>
      <c r="H777">
        <v>6520.2068153732207</v>
      </c>
      <c r="I777">
        <v>4238.1344299925941</v>
      </c>
      <c r="J777">
        <v>2282.0723853806271</v>
      </c>
      <c r="K777" t="s">
        <v>536</v>
      </c>
      <c r="L777" t="s">
        <v>1278</v>
      </c>
      <c r="M777" t="s">
        <v>1286</v>
      </c>
      <c r="N777" t="s">
        <v>1289</v>
      </c>
      <c r="O777" t="s">
        <v>1291</v>
      </c>
      <c r="P777" t="s">
        <v>1294</v>
      </c>
    </row>
    <row r="778" spans="1:16" x14ac:dyDescent="0.3">
      <c r="A778" t="s">
        <v>94</v>
      </c>
      <c r="B778" t="s">
        <v>130</v>
      </c>
      <c r="C778" t="s">
        <v>132</v>
      </c>
      <c r="D778" t="s">
        <v>212</v>
      </c>
      <c r="E778">
        <v>50</v>
      </c>
      <c r="F778" s="11">
        <v>45534</v>
      </c>
      <c r="G778">
        <v>67.048542736359963</v>
      </c>
      <c r="H778">
        <v>3352.427136817998</v>
      </c>
      <c r="I778">
        <v>2179.0776389316989</v>
      </c>
      <c r="J778">
        <v>1173.3494978862991</v>
      </c>
      <c r="K778" t="s">
        <v>935</v>
      </c>
      <c r="L778" t="s">
        <v>1274</v>
      </c>
      <c r="M778" t="s">
        <v>1284</v>
      </c>
      <c r="N778" t="s">
        <v>1287</v>
      </c>
      <c r="O778" t="s">
        <v>1290</v>
      </c>
      <c r="P778" t="s">
        <v>1294</v>
      </c>
    </row>
    <row r="779" spans="1:16" x14ac:dyDescent="0.3">
      <c r="A779" t="s">
        <v>99</v>
      </c>
      <c r="B779" t="s">
        <v>129</v>
      </c>
      <c r="C779" t="s">
        <v>133</v>
      </c>
      <c r="D779" t="s">
        <v>217</v>
      </c>
      <c r="E779">
        <v>74.7</v>
      </c>
      <c r="F779" s="11">
        <v>45534</v>
      </c>
      <c r="G779">
        <v>26.09333014944438</v>
      </c>
      <c r="H779">
        <v>1949.171762163495</v>
      </c>
      <c r="I779">
        <v>1266.9616454062721</v>
      </c>
      <c r="J779">
        <v>682.21011675722343</v>
      </c>
      <c r="K779" t="s">
        <v>936</v>
      </c>
      <c r="L779" t="s">
        <v>1278</v>
      </c>
      <c r="M779" t="s">
        <v>1286</v>
      </c>
      <c r="N779" t="s">
        <v>1289</v>
      </c>
      <c r="O779" t="s">
        <v>1290</v>
      </c>
      <c r="P779" t="s">
        <v>1294</v>
      </c>
    </row>
    <row r="780" spans="1:16" x14ac:dyDescent="0.3">
      <c r="A780" t="s">
        <v>25</v>
      </c>
      <c r="B780" t="s">
        <v>130</v>
      </c>
      <c r="C780" t="s">
        <v>132</v>
      </c>
      <c r="D780" t="s">
        <v>143</v>
      </c>
      <c r="E780">
        <v>60</v>
      </c>
      <c r="F780" s="11">
        <v>45535</v>
      </c>
      <c r="G780">
        <v>70.54675164401236</v>
      </c>
      <c r="H780">
        <v>4232.8050986407416</v>
      </c>
      <c r="I780">
        <v>2751.3233141164819</v>
      </c>
      <c r="J780">
        <v>1481.4817845242601</v>
      </c>
      <c r="K780" t="s">
        <v>937</v>
      </c>
      <c r="L780" t="s">
        <v>1277</v>
      </c>
      <c r="M780" t="s">
        <v>1277</v>
      </c>
      <c r="N780" t="s">
        <v>1288</v>
      </c>
      <c r="O780" t="s">
        <v>1290</v>
      </c>
      <c r="P780" t="s">
        <v>1294</v>
      </c>
    </row>
    <row r="781" spans="1:16" x14ac:dyDescent="0.3">
      <c r="A781" t="s">
        <v>49</v>
      </c>
      <c r="B781" t="s">
        <v>130</v>
      </c>
      <c r="C781" t="s">
        <v>132</v>
      </c>
      <c r="D781" t="s">
        <v>167</v>
      </c>
      <c r="E781">
        <v>60</v>
      </c>
      <c r="F781" s="11">
        <v>45536</v>
      </c>
      <c r="G781">
        <v>41.695616979113787</v>
      </c>
      <c r="H781">
        <v>2501.7370187468268</v>
      </c>
      <c r="I781">
        <v>1626.129062185438</v>
      </c>
      <c r="J781">
        <v>875.60795656138953</v>
      </c>
      <c r="K781" t="s">
        <v>938</v>
      </c>
      <c r="L781" t="s">
        <v>1276</v>
      </c>
      <c r="M781" t="s">
        <v>1276</v>
      </c>
      <c r="N781" t="s">
        <v>1288</v>
      </c>
      <c r="O781" t="s">
        <v>1290</v>
      </c>
      <c r="P781" t="s">
        <v>1294</v>
      </c>
    </row>
    <row r="782" spans="1:16" x14ac:dyDescent="0.3">
      <c r="A782" t="s">
        <v>52</v>
      </c>
      <c r="B782" t="s">
        <v>130</v>
      </c>
      <c r="C782" t="s">
        <v>132</v>
      </c>
      <c r="D782" t="s">
        <v>170</v>
      </c>
      <c r="E782">
        <v>50</v>
      </c>
      <c r="F782" s="11">
        <v>45536</v>
      </c>
      <c r="G782">
        <v>18.950366238533022</v>
      </c>
      <c r="H782">
        <v>947.51831192665111</v>
      </c>
      <c r="I782">
        <v>615.88690275232329</v>
      </c>
      <c r="J782">
        <v>331.63140917432781</v>
      </c>
      <c r="K782" t="s">
        <v>939</v>
      </c>
      <c r="L782" t="s">
        <v>1277</v>
      </c>
      <c r="M782" t="s">
        <v>1277</v>
      </c>
      <c r="N782" t="s">
        <v>1288</v>
      </c>
      <c r="O782" t="s">
        <v>1290</v>
      </c>
      <c r="P782" t="s">
        <v>1294</v>
      </c>
    </row>
    <row r="783" spans="1:16" x14ac:dyDescent="0.3">
      <c r="A783" t="s">
        <v>17</v>
      </c>
      <c r="B783" t="s">
        <v>129</v>
      </c>
      <c r="C783" t="s">
        <v>133</v>
      </c>
      <c r="D783" t="s">
        <v>135</v>
      </c>
      <c r="E783">
        <v>53.9</v>
      </c>
      <c r="F783" s="11">
        <v>45538</v>
      </c>
      <c r="G783">
        <v>57.170667971701747</v>
      </c>
      <c r="H783">
        <v>3081.499003674724</v>
      </c>
      <c r="I783">
        <v>2002.9743523885711</v>
      </c>
      <c r="J783">
        <v>1078.524651286154</v>
      </c>
      <c r="K783" t="s">
        <v>940</v>
      </c>
      <c r="L783" t="s">
        <v>1283</v>
      </c>
      <c r="M783" t="s">
        <v>1283</v>
      </c>
      <c r="N783" t="s">
        <v>1288</v>
      </c>
      <c r="O783" t="s">
        <v>1290</v>
      </c>
      <c r="P783" t="s">
        <v>1294</v>
      </c>
    </row>
    <row r="784" spans="1:16" x14ac:dyDescent="0.3">
      <c r="A784" t="s">
        <v>101</v>
      </c>
      <c r="B784" t="s">
        <v>130</v>
      </c>
      <c r="C784" t="s">
        <v>132</v>
      </c>
      <c r="D784" t="s">
        <v>219</v>
      </c>
      <c r="E784">
        <v>60</v>
      </c>
      <c r="F784" s="11">
        <v>45538</v>
      </c>
      <c r="G784">
        <v>31.981247009310469</v>
      </c>
      <c r="H784">
        <v>1918.874820558628</v>
      </c>
      <c r="I784">
        <v>1247.2686333631079</v>
      </c>
      <c r="J784">
        <v>671.60618719551985</v>
      </c>
      <c r="K784" t="s">
        <v>941</v>
      </c>
      <c r="L784" t="s">
        <v>1279</v>
      </c>
      <c r="M784" t="s">
        <v>1279</v>
      </c>
      <c r="N784" t="s">
        <v>1288</v>
      </c>
      <c r="O784" t="s">
        <v>1290</v>
      </c>
      <c r="P784" t="s">
        <v>1294</v>
      </c>
    </row>
    <row r="785" spans="1:16" x14ac:dyDescent="0.3">
      <c r="A785" t="s">
        <v>58</v>
      </c>
      <c r="B785" t="s">
        <v>131</v>
      </c>
      <c r="C785" t="s">
        <v>132</v>
      </c>
      <c r="D785" t="s">
        <v>176</v>
      </c>
      <c r="E785">
        <v>50</v>
      </c>
      <c r="F785" s="11">
        <v>45538</v>
      </c>
      <c r="G785">
        <v>13.69464118248311</v>
      </c>
      <c r="H785">
        <v>684.73205912415528</v>
      </c>
      <c r="I785">
        <v>445.07583843070103</v>
      </c>
      <c r="J785">
        <v>239.65622069345429</v>
      </c>
      <c r="K785" t="s">
        <v>942</v>
      </c>
      <c r="L785" t="s">
        <v>1280</v>
      </c>
      <c r="M785" t="s">
        <v>1284</v>
      </c>
      <c r="N785" t="s">
        <v>1287</v>
      </c>
      <c r="O785" t="s">
        <v>1290</v>
      </c>
      <c r="P785" t="s">
        <v>1294</v>
      </c>
    </row>
    <row r="786" spans="1:16" x14ac:dyDescent="0.3">
      <c r="A786" t="s">
        <v>20</v>
      </c>
      <c r="B786" t="s">
        <v>129</v>
      </c>
      <c r="C786" t="s">
        <v>133</v>
      </c>
      <c r="D786" t="s">
        <v>138</v>
      </c>
      <c r="E786">
        <v>63.9</v>
      </c>
      <c r="F786" s="11">
        <v>45539</v>
      </c>
      <c r="G786">
        <v>46.356372254133127</v>
      </c>
      <c r="H786">
        <v>2962.172187039107</v>
      </c>
      <c r="I786">
        <v>1925.411921575419</v>
      </c>
      <c r="J786">
        <v>1036.7602654636869</v>
      </c>
      <c r="K786" t="s">
        <v>943</v>
      </c>
      <c r="L786" t="s">
        <v>1283</v>
      </c>
      <c r="M786" t="s">
        <v>1283</v>
      </c>
      <c r="N786" t="s">
        <v>1288</v>
      </c>
      <c r="O786" t="s">
        <v>1290</v>
      </c>
      <c r="P786" t="s">
        <v>1294</v>
      </c>
    </row>
    <row r="787" spans="1:16" x14ac:dyDescent="0.3">
      <c r="A787" t="s">
        <v>63</v>
      </c>
      <c r="B787" t="s">
        <v>130</v>
      </c>
      <c r="C787" t="s">
        <v>132</v>
      </c>
      <c r="D787" t="s">
        <v>181</v>
      </c>
      <c r="E787">
        <v>60</v>
      </c>
      <c r="F787" s="11">
        <v>45539</v>
      </c>
      <c r="G787">
        <v>44.02521247122521</v>
      </c>
      <c r="H787">
        <v>2641.512748273512</v>
      </c>
      <c r="I787">
        <v>1716.9832863777831</v>
      </c>
      <c r="J787">
        <v>924.52946189572936</v>
      </c>
      <c r="K787" t="s">
        <v>944</v>
      </c>
      <c r="L787" t="s">
        <v>1282</v>
      </c>
      <c r="M787" t="s">
        <v>1284</v>
      </c>
      <c r="N787" t="s">
        <v>1287</v>
      </c>
      <c r="O787" t="s">
        <v>1290</v>
      </c>
      <c r="P787" t="s">
        <v>1294</v>
      </c>
    </row>
    <row r="788" spans="1:16" x14ac:dyDescent="0.3">
      <c r="A788" t="s">
        <v>88</v>
      </c>
      <c r="B788" t="s">
        <v>129</v>
      </c>
      <c r="C788" t="s">
        <v>133</v>
      </c>
      <c r="D788" t="s">
        <v>206</v>
      </c>
      <c r="E788">
        <v>74.7</v>
      </c>
      <c r="F788" s="11">
        <v>45539</v>
      </c>
      <c r="G788">
        <v>10.947118808345071</v>
      </c>
      <c r="H788">
        <v>817.74977498337637</v>
      </c>
      <c r="I788">
        <v>531.53735373919471</v>
      </c>
      <c r="J788">
        <v>286.21242124418171</v>
      </c>
      <c r="K788" t="s">
        <v>945</v>
      </c>
      <c r="L788" t="s">
        <v>1282</v>
      </c>
      <c r="M788" t="s">
        <v>1284</v>
      </c>
      <c r="N788" t="s">
        <v>1287</v>
      </c>
      <c r="O788" t="s">
        <v>1290</v>
      </c>
      <c r="P788" t="s">
        <v>1294</v>
      </c>
    </row>
    <row r="789" spans="1:16" x14ac:dyDescent="0.3">
      <c r="A789" t="s">
        <v>65</v>
      </c>
      <c r="B789" t="s">
        <v>129</v>
      </c>
      <c r="C789" t="s">
        <v>133</v>
      </c>
      <c r="D789" t="s">
        <v>183</v>
      </c>
      <c r="E789">
        <v>53.9</v>
      </c>
      <c r="F789" s="11">
        <v>45540</v>
      </c>
      <c r="G789">
        <v>26.03390049222185</v>
      </c>
      <c r="H789">
        <v>1403.227236530757</v>
      </c>
      <c r="I789">
        <v>912.09770374499237</v>
      </c>
      <c r="J789">
        <v>491.12953278576498</v>
      </c>
      <c r="K789" t="s">
        <v>946</v>
      </c>
      <c r="L789" t="s">
        <v>1280</v>
      </c>
      <c r="M789" t="s">
        <v>1284</v>
      </c>
      <c r="N789" t="s">
        <v>1287</v>
      </c>
      <c r="O789" t="s">
        <v>1290</v>
      </c>
      <c r="P789" t="s">
        <v>1294</v>
      </c>
    </row>
    <row r="790" spans="1:16" x14ac:dyDescent="0.3">
      <c r="A790" t="s">
        <v>93</v>
      </c>
      <c r="B790" t="s">
        <v>129</v>
      </c>
      <c r="C790" t="s">
        <v>133</v>
      </c>
      <c r="D790" t="s">
        <v>211</v>
      </c>
      <c r="E790">
        <v>80.8</v>
      </c>
      <c r="F790" s="11">
        <v>45540</v>
      </c>
      <c r="G790">
        <v>8.8222364528893795</v>
      </c>
      <c r="H790">
        <v>712.83670539346178</v>
      </c>
      <c r="I790">
        <v>463.34385850575018</v>
      </c>
      <c r="J790">
        <v>249.49284688771161</v>
      </c>
      <c r="K790" t="s">
        <v>947</v>
      </c>
      <c r="L790" t="s">
        <v>1283</v>
      </c>
      <c r="M790" t="s">
        <v>1283</v>
      </c>
      <c r="N790" t="s">
        <v>1288</v>
      </c>
      <c r="O790" t="s">
        <v>1290</v>
      </c>
      <c r="P790" t="s">
        <v>1294</v>
      </c>
    </row>
    <row r="791" spans="1:16" x14ac:dyDescent="0.3">
      <c r="A791" t="s">
        <v>22</v>
      </c>
      <c r="B791" t="s">
        <v>128</v>
      </c>
      <c r="C791" t="s">
        <v>132</v>
      </c>
      <c r="D791" t="s">
        <v>140</v>
      </c>
      <c r="E791">
        <v>60</v>
      </c>
      <c r="F791" s="11">
        <v>45540</v>
      </c>
      <c r="G791">
        <v>5.7123197567078643</v>
      </c>
      <c r="H791">
        <v>342.73918540247178</v>
      </c>
      <c r="I791">
        <v>222.78047051160669</v>
      </c>
      <c r="J791">
        <v>119.9587148908651</v>
      </c>
      <c r="K791" t="s">
        <v>948</v>
      </c>
      <c r="L791" t="s">
        <v>1283</v>
      </c>
      <c r="M791" t="s">
        <v>1283</v>
      </c>
      <c r="N791" t="s">
        <v>1288</v>
      </c>
      <c r="O791" t="s">
        <v>1290</v>
      </c>
      <c r="P791" t="s">
        <v>1294</v>
      </c>
    </row>
    <row r="792" spans="1:16" x14ac:dyDescent="0.3">
      <c r="A792" t="s">
        <v>69</v>
      </c>
      <c r="B792" t="s">
        <v>128</v>
      </c>
      <c r="C792" t="s">
        <v>132</v>
      </c>
      <c r="D792" t="s">
        <v>187</v>
      </c>
      <c r="E792">
        <v>50</v>
      </c>
      <c r="F792" s="11">
        <v>45541</v>
      </c>
      <c r="G792">
        <v>54.858662238066593</v>
      </c>
      <c r="H792">
        <v>2742.93311190333</v>
      </c>
      <c r="I792">
        <v>1782.9065227371641</v>
      </c>
      <c r="J792">
        <v>960.02658916616519</v>
      </c>
      <c r="K792" t="s">
        <v>949</v>
      </c>
      <c r="L792" t="s">
        <v>1275</v>
      </c>
      <c r="M792" t="s">
        <v>1285</v>
      </c>
      <c r="N792" t="s">
        <v>1287</v>
      </c>
      <c r="O792" t="s">
        <v>1290</v>
      </c>
      <c r="P792" t="s">
        <v>1294</v>
      </c>
    </row>
    <row r="793" spans="1:16" x14ac:dyDescent="0.3">
      <c r="A793" t="s">
        <v>98</v>
      </c>
      <c r="B793" t="s">
        <v>128</v>
      </c>
      <c r="C793" t="s">
        <v>132</v>
      </c>
      <c r="D793" t="s">
        <v>216</v>
      </c>
      <c r="E793">
        <v>71</v>
      </c>
      <c r="F793" s="11">
        <v>45541</v>
      </c>
      <c r="G793">
        <v>16.464396445855161</v>
      </c>
      <c r="H793">
        <v>1168.972147655717</v>
      </c>
      <c r="I793">
        <v>759.83189597621572</v>
      </c>
      <c r="J793">
        <v>409.14025167950081</v>
      </c>
      <c r="K793" t="s">
        <v>560</v>
      </c>
      <c r="L793" t="s">
        <v>1283</v>
      </c>
      <c r="M793" t="s">
        <v>1283</v>
      </c>
      <c r="N793" t="s">
        <v>1288</v>
      </c>
      <c r="O793" t="s">
        <v>1290</v>
      </c>
      <c r="P793" t="s">
        <v>1294</v>
      </c>
    </row>
    <row r="794" spans="1:16" x14ac:dyDescent="0.3">
      <c r="A794" t="s">
        <v>27</v>
      </c>
      <c r="B794" t="s">
        <v>129</v>
      </c>
      <c r="C794" t="s">
        <v>133</v>
      </c>
      <c r="D794" t="s">
        <v>145</v>
      </c>
      <c r="E794">
        <v>74.7</v>
      </c>
      <c r="F794" s="11">
        <v>45541</v>
      </c>
      <c r="G794">
        <v>12.589470394143509</v>
      </c>
      <c r="H794">
        <v>940.43343844252013</v>
      </c>
      <c r="I794">
        <v>611.28173498763806</v>
      </c>
      <c r="J794">
        <v>329.15170345488212</v>
      </c>
      <c r="K794" t="s">
        <v>950</v>
      </c>
      <c r="L794" t="s">
        <v>1277</v>
      </c>
      <c r="M794" t="s">
        <v>1277</v>
      </c>
      <c r="N794" t="s">
        <v>1288</v>
      </c>
      <c r="O794" t="s">
        <v>1290</v>
      </c>
      <c r="P794" t="s">
        <v>1294</v>
      </c>
    </row>
    <row r="795" spans="1:16" x14ac:dyDescent="0.3">
      <c r="A795" t="s">
        <v>71</v>
      </c>
      <c r="B795" t="s">
        <v>130</v>
      </c>
      <c r="C795" t="s">
        <v>132</v>
      </c>
      <c r="D795" t="s">
        <v>189</v>
      </c>
      <c r="E795">
        <v>50</v>
      </c>
      <c r="F795" s="11">
        <v>45542</v>
      </c>
      <c r="G795">
        <v>47.028170578008549</v>
      </c>
      <c r="H795">
        <v>2351.408528900427</v>
      </c>
      <c r="I795">
        <v>1528.415543785278</v>
      </c>
      <c r="J795">
        <v>822.99298511514962</v>
      </c>
      <c r="K795" t="s">
        <v>951</v>
      </c>
      <c r="L795" t="s">
        <v>1283</v>
      </c>
      <c r="M795" t="s">
        <v>1283</v>
      </c>
      <c r="N795" t="s">
        <v>1288</v>
      </c>
      <c r="O795" t="s">
        <v>1290</v>
      </c>
      <c r="P795" t="s">
        <v>1294</v>
      </c>
    </row>
    <row r="796" spans="1:16" x14ac:dyDescent="0.3">
      <c r="A796" t="s">
        <v>110</v>
      </c>
      <c r="B796" t="s">
        <v>131</v>
      </c>
      <c r="C796" t="s">
        <v>132</v>
      </c>
      <c r="D796" t="s">
        <v>228</v>
      </c>
      <c r="E796">
        <v>60</v>
      </c>
      <c r="F796" s="11">
        <v>45542</v>
      </c>
      <c r="G796">
        <v>30.201549395336279</v>
      </c>
      <c r="H796">
        <v>1812.0929637201771</v>
      </c>
      <c r="I796">
        <v>1177.8604264181149</v>
      </c>
      <c r="J796">
        <v>634.2325373020617</v>
      </c>
      <c r="K796" t="s">
        <v>952</v>
      </c>
      <c r="L796" t="s">
        <v>1280</v>
      </c>
      <c r="M796" t="s">
        <v>1284</v>
      </c>
      <c r="N796" t="s">
        <v>1287</v>
      </c>
      <c r="O796" t="s">
        <v>1290</v>
      </c>
      <c r="P796" t="s">
        <v>1294</v>
      </c>
    </row>
    <row r="797" spans="1:16" x14ac:dyDescent="0.3">
      <c r="A797" t="s">
        <v>102</v>
      </c>
      <c r="B797" t="s">
        <v>128</v>
      </c>
      <c r="C797" t="s">
        <v>132</v>
      </c>
      <c r="D797" t="s">
        <v>220</v>
      </c>
      <c r="E797">
        <v>50</v>
      </c>
      <c r="F797" s="11">
        <v>45542</v>
      </c>
      <c r="G797">
        <v>10.87709656616633</v>
      </c>
      <c r="H797">
        <v>543.85482830831631</v>
      </c>
      <c r="I797">
        <v>353.50563840040559</v>
      </c>
      <c r="J797">
        <v>190.3491899079107</v>
      </c>
      <c r="K797" t="s">
        <v>953</v>
      </c>
      <c r="L797" t="s">
        <v>1277</v>
      </c>
      <c r="M797" t="s">
        <v>1277</v>
      </c>
      <c r="N797" t="s">
        <v>1288</v>
      </c>
      <c r="O797" t="s">
        <v>1290</v>
      </c>
      <c r="P797" t="s">
        <v>1294</v>
      </c>
    </row>
    <row r="798" spans="1:16" x14ac:dyDescent="0.3">
      <c r="A798" t="s">
        <v>100</v>
      </c>
      <c r="B798" t="s">
        <v>130</v>
      </c>
      <c r="C798" t="s">
        <v>132</v>
      </c>
      <c r="D798" t="s">
        <v>218</v>
      </c>
      <c r="E798">
        <v>50</v>
      </c>
      <c r="F798" s="11">
        <v>45543</v>
      </c>
      <c r="G798">
        <v>23.078685316534401</v>
      </c>
      <c r="H798">
        <v>1153.9342658267201</v>
      </c>
      <c r="I798">
        <v>750.05727278736799</v>
      </c>
      <c r="J798">
        <v>403.87699303935187</v>
      </c>
      <c r="K798" t="s">
        <v>759</v>
      </c>
      <c r="L798" t="s">
        <v>1281</v>
      </c>
      <c r="M798" t="s">
        <v>1284</v>
      </c>
      <c r="N798" t="s">
        <v>1287</v>
      </c>
      <c r="O798" t="s">
        <v>1290</v>
      </c>
      <c r="P798" t="s">
        <v>1294</v>
      </c>
    </row>
    <row r="799" spans="1:16" x14ac:dyDescent="0.3">
      <c r="A799" t="s">
        <v>121</v>
      </c>
      <c r="B799" t="s">
        <v>130</v>
      </c>
      <c r="C799" t="s">
        <v>132</v>
      </c>
      <c r="D799" t="s">
        <v>239</v>
      </c>
      <c r="E799">
        <v>50</v>
      </c>
      <c r="F799" s="11">
        <v>45543</v>
      </c>
      <c r="G799">
        <v>13.896066203339419</v>
      </c>
      <c r="H799">
        <v>694.80331016697119</v>
      </c>
      <c r="I799">
        <v>451.62215160853128</v>
      </c>
      <c r="J799">
        <v>243.1811585584399</v>
      </c>
      <c r="K799" t="s">
        <v>954</v>
      </c>
      <c r="L799" t="s">
        <v>1281</v>
      </c>
      <c r="M799" t="s">
        <v>1284</v>
      </c>
      <c r="N799" t="s">
        <v>1287</v>
      </c>
      <c r="O799" t="s">
        <v>1290</v>
      </c>
      <c r="P799" t="s">
        <v>1294</v>
      </c>
    </row>
    <row r="800" spans="1:16" x14ac:dyDescent="0.3">
      <c r="A800" t="s">
        <v>18</v>
      </c>
      <c r="B800" t="s">
        <v>130</v>
      </c>
      <c r="C800" t="s">
        <v>132</v>
      </c>
      <c r="D800" t="s">
        <v>136</v>
      </c>
      <c r="E800">
        <v>50</v>
      </c>
      <c r="F800" s="11">
        <v>45543</v>
      </c>
      <c r="G800">
        <v>3.0687638283013019</v>
      </c>
      <c r="H800">
        <v>153.43819141506509</v>
      </c>
      <c r="I800">
        <v>99.734824419792332</v>
      </c>
      <c r="J800">
        <v>53.703366995272788</v>
      </c>
      <c r="K800" t="s">
        <v>955</v>
      </c>
      <c r="L800" t="s">
        <v>1283</v>
      </c>
      <c r="M800" t="s">
        <v>1283</v>
      </c>
      <c r="N800" t="s">
        <v>1288</v>
      </c>
      <c r="O800" t="s">
        <v>1290</v>
      </c>
      <c r="P800" t="s">
        <v>1294</v>
      </c>
    </row>
    <row r="801" spans="1:16" x14ac:dyDescent="0.3">
      <c r="A801" t="s">
        <v>74</v>
      </c>
      <c r="B801" t="s">
        <v>128</v>
      </c>
      <c r="C801" t="s">
        <v>132</v>
      </c>
      <c r="D801" t="s">
        <v>192</v>
      </c>
      <c r="E801">
        <v>71</v>
      </c>
      <c r="F801" s="11">
        <v>45544</v>
      </c>
      <c r="G801">
        <v>48.370875303159629</v>
      </c>
      <c r="H801">
        <v>3434.332146524333</v>
      </c>
      <c r="I801">
        <v>2232.3158952408171</v>
      </c>
      <c r="J801">
        <v>1202.016251283517</v>
      </c>
      <c r="K801" t="s">
        <v>956</v>
      </c>
      <c r="L801" t="s">
        <v>1278</v>
      </c>
      <c r="M801" t="s">
        <v>1286</v>
      </c>
      <c r="N801" t="s">
        <v>1289</v>
      </c>
      <c r="O801" t="s">
        <v>1290</v>
      </c>
      <c r="P801" t="s">
        <v>1294</v>
      </c>
    </row>
    <row r="802" spans="1:16" x14ac:dyDescent="0.3">
      <c r="A802" t="s">
        <v>19</v>
      </c>
      <c r="B802" t="s">
        <v>129</v>
      </c>
      <c r="C802" t="s">
        <v>133</v>
      </c>
      <c r="D802" t="s">
        <v>137</v>
      </c>
      <c r="E802">
        <v>74.7</v>
      </c>
      <c r="F802" s="11">
        <v>45544</v>
      </c>
      <c r="G802">
        <v>32.930433698356687</v>
      </c>
      <c r="H802">
        <v>2459.9033972672451</v>
      </c>
      <c r="I802">
        <v>1598.9372082237089</v>
      </c>
      <c r="J802">
        <v>860.96618904353545</v>
      </c>
      <c r="K802" t="s">
        <v>957</v>
      </c>
      <c r="L802" t="s">
        <v>1276</v>
      </c>
      <c r="M802" t="s">
        <v>1276</v>
      </c>
      <c r="N802" t="s">
        <v>1288</v>
      </c>
      <c r="O802" t="s">
        <v>1290</v>
      </c>
      <c r="P802" t="s">
        <v>1294</v>
      </c>
    </row>
    <row r="803" spans="1:16" x14ac:dyDescent="0.3">
      <c r="A803" t="s">
        <v>34</v>
      </c>
      <c r="B803" t="s">
        <v>128</v>
      </c>
      <c r="C803" t="s">
        <v>132</v>
      </c>
      <c r="D803" t="s">
        <v>152</v>
      </c>
      <c r="E803">
        <v>60</v>
      </c>
      <c r="F803" s="11">
        <v>45544</v>
      </c>
      <c r="G803">
        <v>16.498413322980621</v>
      </c>
      <c r="H803">
        <v>989.90479937883708</v>
      </c>
      <c r="I803">
        <v>643.43811959624418</v>
      </c>
      <c r="J803">
        <v>346.46667978259291</v>
      </c>
      <c r="K803" t="s">
        <v>958</v>
      </c>
      <c r="L803" t="s">
        <v>1278</v>
      </c>
      <c r="M803" t="s">
        <v>1286</v>
      </c>
      <c r="N803" t="s">
        <v>1289</v>
      </c>
      <c r="O803" t="s">
        <v>1290</v>
      </c>
      <c r="P803" t="s">
        <v>1294</v>
      </c>
    </row>
    <row r="804" spans="1:16" x14ac:dyDescent="0.3">
      <c r="A804" t="s">
        <v>23</v>
      </c>
      <c r="B804" t="s">
        <v>131</v>
      </c>
      <c r="C804" t="s">
        <v>132</v>
      </c>
      <c r="D804" t="s">
        <v>141</v>
      </c>
      <c r="E804">
        <v>60</v>
      </c>
      <c r="F804" s="11">
        <v>45545</v>
      </c>
      <c r="G804">
        <v>51.074968376507442</v>
      </c>
      <c r="H804">
        <v>3064.4981025904458</v>
      </c>
      <c r="I804">
        <v>1991.9237666837901</v>
      </c>
      <c r="J804">
        <v>1072.574335906656</v>
      </c>
      <c r="K804" t="s">
        <v>959</v>
      </c>
      <c r="L804" t="s">
        <v>1281</v>
      </c>
      <c r="M804" t="s">
        <v>1284</v>
      </c>
      <c r="N804" t="s">
        <v>1287</v>
      </c>
      <c r="O804" t="s">
        <v>1290</v>
      </c>
      <c r="P804" t="s">
        <v>1294</v>
      </c>
    </row>
    <row r="805" spans="1:16" x14ac:dyDescent="0.3">
      <c r="A805" t="s">
        <v>77</v>
      </c>
      <c r="B805" t="s">
        <v>129</v>
      </c>
      <c r="C805" t="s">
        <v>133</v>
      </c>
      <c r="D805" t="s">
        <v>195</v>
      </c>
      <c r="E805">
        <v>53.9</v>
      </c>
      <c r="F805" s="11">
        <v>45545</v>
      </c>
      <c r="G805">
        <v>47.644166804833972</v>
      </c>
      <c r="H805">
        <v>2568.0205907805512</v>
      </c>
      <c r="I805">
        <v>1669.2133840073579</v>
      </c>
      <c r="J805">
        <v>898.80720677319277</v>
      </c>
      <c r="K805" t="s">
        <v>960</v>
      </c>
      <c r="L805" t="s">
        <v>1275</v>
      </c>
      <c r="M805" t="s">
        <v>1285</v>
      </c>
      <c r="N805" t="s">
        <v>1287</v>
      </c>
      <c r="O805" t="s">
        <v>1290</v>
      </c>
      <c r="P805" t="s">
        <v>1294</v>
      </c>
    </row>
    <row r="806" spans="1:16" x14ac:dyDescent="0.3">
      <c r="A806" t="s">
        <v>39</v>
      </c>
      <c r="B806" t="s">
        <v>128</v>
      </c>
      <c r="C806" t="s">
        <v>132</v>
      </c>
      <c r="D806" t="s">
        <v>157</v>
      </c>
      <c r="E806">
        <v>71</v>
      </c>
      <c r="F806" s="11">
        <v>45545</v>
      </c>
      <c r="G806">
        <v>29.954836071793359</v>
      </c>
      <c r="H806">
        <v>2126.7933610973291</v>
      </c>
      <c r="I806">
        <v>1382.415684713264</v>
      </c>
      <c r="J806">
        <v>744.3776763840649</v>
      </c>
      <c r="K806" t="s">
        <v>961</v>
      </c>
      <c r="L806" t="s">
        <v>1278</v>
      </c>
      <c r="M806" t="s">
        <v>1286</v>
      </c>
      <c r="N806" t="s">
        <v>1289</v>
      </c>
      <c r="O806" t="s">
        <v>1290</v>
      </c>
      <c r="P806" t="s">
        <v>1294</v>
      </c>
    </row>
    <row r="807" spans="1:16" x14ac:dyDescent="0.3">
      <c r="A807" t="s">
        <v>29</v>
      </c>
      <c r="B807" t="s">
        <v>128</v>
      </c>
      <c r="C807" t="s">
        <v>132</v>
      </c>
      <c r="D807" t="s">
        <v>147</v>
      </c>
      <c r="E807">
        <v>60</v>
      </c>
      <c r="F807" s="11">
        <v>45546</v>
      </c>
      <c r="G807">
        <v>34.182266042211957</v>
      </c>
      <c r="H807">
        <v>2050.935962532717</v>
      </c>
      <c r="I807">
        <v>1333.108375646266</v>
      </c>
      <c r="J807">
        <v>717.82758688645094</v>
      </c>
      <c r="K807" t="s">
        <v>374</v>
      </c>
      <c r="L807" t="s">
        <v>1278</v>
      </c>
      <c r="M807" t="s">
        <v>1286</v>
      </c>
      <c r="N807" t="s">
        <v>1289</v>
      </c>
      <c r="O807" t="s">
        <v>1291</v>
      </c>
      <c r="P807" t="s">
        <v>1294</v>
      </c>
    </row>
    <row r="808" spans="1:16" x14ac:dyDescent="0.3">
      <c r="A808" t="s">
        <v>79</v>
      </c>
      <c r="B808" t="s">
        <v>131</v>
      </c>
      <c r="C808" t="s">
        <v>132</v>
      </c>
      <c r="D808" t="s">
        <v>197</v>
      </c>
      <c r="E808">
        <v>50</v>
      </c>
      <c r="F808" s="11">
        <v>45546</v>
      </c>
      <c r="G808">
        <v>53.68110400495668</v>
      </c>
      <c r="H808">
        <v>2684.0552002478339</v>
      </c>
      <c r="I808">
        <v>1744.635880161092</v>
      </c>
      <c r="J808">
        <v>939.41932008674189</v>
      </c>
      <c r="K808" t="s">
        <v>962</v>
      </c>
      <c r="L808" t="s">
        <v>1274</v>
      </c>
      <c r="M808" t="s">
        <v>1284</v>
      </c>
      <c r="N808" t="s">
        <v>1287</v>
      </c>
      <c r="O808" t="s">
        <v>1290</v>
      </c>
      <c r="P808" t="s">
        <v>1294</v>
      </c>
    </row>
    <row r="809" spans="1:16" x14ac:dyDescent="0.3">
      <c r="A809" t="s">
        <v>40</v>
      </c>
      <c r="B809" t="s">
        <v>130</v>
      </c>
      <c r="C809" t="s">
        <v>132</v>
      </c>
      <c r="D809" t="s">
        <v>158</v>
      </c>
      <c r="E809">
        <v>60</v>
      </c>
      <c r="F809" s="11">
        <v>45546</v>
      </c>
      <c r="G809">
        <v>17.518546408934348</v>
      </c>
      <c r="H809">
        <v>1051.1127845360611</v>
      </c>
      <c r="I809">
        <v>683.22330994843969</v>
      </c>
      <c r="J809">
        <v>367.88947458762141</v>
      </c>
      <c r="K809" t="s">
        <v>963</v>
      </c>
      <c r="L809" t="s">
        <v>1278</v>
      </c>
      <c r="M809" t="s">
        <v>1286</v>
      </c>
      <c r="N809" t="s">
        <v>1289</v>
      </c>
      <c r="O809" t="s">
        <v>1290</v>
      </c>
      <c r="P809" t="s">
        <v>1294</v>
      </c>
    </row>
    <row r="810" spans="1:16" x14ac:dyDescent="0.3">
      <c r="A810" t="s">
        <v>81</v>
      </c>
      <c r="B810" t="s">
        <v>129</v>
      </c>
      <c r="C810" t="s">
        <v>133</v>
      </c>
      <c r="D810" t="s">
        <v>199</v>
      </c>
      <c r="E810">
        <v>53.9</v>
      </c>
      <c r="F810" s="11">
        <v>45547</v>
      </c>
      <c r="G810">
        <v>52.966441072767289</v>
      </c>
      <c r="H810">
        <v>2854.8911738221568</v>
      </c>
      <c r="I810">
        <v>1855.6792629844019</v>
      </c>
      <c r="J810">
        <v>999.21191083775489</v>
      </c>
      <c r="K810" t="s">
        <v>246</v>
      </c>
      <c r="L810" t="s">
        <v>1274</v>
      </c>
      <c r="M810" t="s">
        <v>1284</v>
      </c>
      <c r="N810" t="s">
        <v>1287</v>
      </c>
      <c r="O810" t="s">
        <v>1290</v>
      </c>
      <c r="P810" t="s">
        <v>1294</v>
      </c>
    </row>
    <row r="811" spans="1:16" x14ac:dyDescent="0.3">
      <c r="A811" t="s">
        <v>125</v>
      </c>
      <c r="B811" t="s">
        <v>130</v>
      </c>
      <c r="C811" t="s">
        <v>132</v>
      </c>
      <c r="D811" t="s">
        <v>243</v>
      </c>
      <c r="E811">
        <v>60</v>
      </c>
      <c r="F811" s="11">
        <v>45547</v>
      </c>
      <c r="G811">
        <v>45.079148965274669</v>
      </c>
      <c r="H811">
        <v>2704.7489379164799</v>
      </c>
      <c r="I811">
        <v>1758.086809645712</v>
      </c>
      <c r="J811">
        <v>946.66212827076788</v>
      </c>
      <c r="K811" t="s">
        <v>964</v>
      </c>
      <c r="L811" t="s">
        <v>1275</v>
      </c>
      <c r="M811" t="s">
        <v>1285</v>
      </c>
      <c r="N811" t="s">
        <v>1287</v>
      </c>
      <c r="O811" t="s">
        <v>1290</v>
      </c>
      <c r="P811" t="s">
        <v>1294</v>
      </c>
    </row>
    <row r="812" spans="1:16" x14ac:dyDescent="0.3">
      <c r="A812" t="s">
        <v>46</v>
      </c>
      <c r="B812" t="s">
        <v>130</v>
      </c>
      <c r="C812" t="s">
        <v>132</v>
      </c>
      <c r="D812" t="s">
        <v>164</v>
      </c>
      <c r="E812">
        <v>60</v>
      </c>
      <c r="F812" s="11">
        <v>45547</v>
      </c>
      <c r="G812">
        <v>35.349831177040024</v>
      </c>
      <c r="H812">
        <v>2120.9898706224012</v>
      </c>
      <c r="I812">
        <v>1378.6434159045609</v>
      </c>
      <c r="J812">
        <v>742.34645471784029</v>
      </c>
      <c r="K812" t="s">
        <v>965</v>
      </c>
      <c r="L812" t="s">
        <v>1276</v>
      </c>
      <c r="M812" t="s">
        <v>1276</v>
      </c>
      <c r="N812" t="s">
        <v>1288</v>
      </c>
      <c r="O812" t="s">
        <v>1290</v>
      </c>
      <c r="P812" t="s">
        <v>1294</v>
      </c>
    </row>
    <row r="813" spans="1:16" x14ac:dyDescent="0.3">
      <c r="A813" t="s">
        <v>123</v>
      </c>
      <c r="B813" t="s">
        <v>129</v>
      </c>
      <c r="C813" t="s">
        <v>133</v>
      </c>
      <c r="D813" t="s">
        <v>241</v>
      </c>
      <c r="E813">
        <v>74.7</v>
      </c>
      <c r="F813" s="11">
        <v>45548</v>
      </c>
      <c r="G813">
        <v>47.894347866362743</v>
      </c>
      <c r="H813">
        <v>3577.7077856172968</v>
      </c>
      <c r="I813">
        <v>2325.5100606512428</v>
      </c>
      <c r="J813">
        <v>1252.197724966054</v>
      </c>
      <c r="K813" t="s">
        <v>966</v>
      </c>
      <c r="L813" t="s">
        <v>1283</v>
      </c>
      <c r="M813" t="s">
        <v>1283</v>
      </c>
      <c r="N813" t="s">
        <v>1288</v>
      </c>
      <c r="O813" t="s">
        <v>1290</v>
      </c>
      <c r="P813" t="s">
        <v>1294</v>
      </c>
    </row>
    <row r="814" spans="1:16" x14ac:dyDescent="0.3">
      <c r="A814" t="s">
        <v>85</v>
      </c>
      <c r="B814" t="s">
        <v>130</v>
      </c>
      <c r="C814" t="s">
        <v>132</v>
      </c>
      <c r="D814" t="s">
        <v>203</v>
      </c>
      <c r="E814">
        <v>60</v>
      </c>
      <c r="F814" s="11">
        <v>45548</v>
      </c>
      <c r="G814">
        <v>42.238207420938139</v>
      </c>
      <c r="H814">
        <v>2534.2924452562879</v>
      </c>
      <c r="I814">
        <v>1647.290089416588</v>
      </c>
      <c r="J814">
        <v>887.00235583970084</v>
      </c>
      <c r="K814" t="s">
        <v>967</v>
      </c>
      <c r="L814" t="s">
        <v>1275</v>
      </c>
      <c r="M814" t="s">
        <v>1285</v>
      </c>
      <c r="N814" t="s">
        <v>1287</v>
      </c>
      <c r="O814" t="s">
        <v>1290</v>
      </c>
      <c r="P814" t="s">
        <v>1294</v>
      </c>
    </row>
    <row r="815" spans="1:16" x14ac:dyDescent="0.3">
      <c r="A815" t="s">
        <v>51</v>
      </c>
      <c r="B815" t="s">
        <v>130</v>
      </c>
      <c r="C815" t="s">
        <v>132</v>
      </c>
      <c r="D815" t="s">
        <v>169</v>
      </c>
      <c r="E815">
        <v>60</v>
      </c>
      <c r="F815" s="11">
        <v>45548</v>
      </c>
      <c r="G815">
        <v>37.510491381570482</v>
      </c>
      <c r="H815">
        <v>2250.6294828942291</v>
      </c>
      <c r="I815">
        <v>1462.909163881249</v>
      </c>
      <c r="J815">
        <v>787.7203190129801</v>
      </c>
      <c r="K815" t="s">
        <v>968</v>
      </c>
      <c r="L815" t="s">
        <v>1283</v>
      </c>
      <c r="M815" t="s">
        <v>1283</v>
      </c>
      <c r="N815" t="s">
        <v>1288</v>
      </c>
      <c r="O815" t="s">
        <v>1290</v>
      </c>
      <c r="P815" t="s">
        <v>1294</v>
      </c>
    </row>
    <row r="816" spans="1:16" x14ac:dyDescent="0.3">
      <c r="A816" t="s">
        <v>33</v>
      </c>
      <c r="B816" t="s">
        <v>128</v>
      </c>
      <c r="C816" t="s">
        <v>132</v>
      </c>
      <c r="D816" t="s">
        <v>151</v>
      </c>
      <c r="E816">
        <v>71</v>
      </c>
      <c r="F816" s="11">
        <v>45549</v>
      </c>
      <c r="G816">
        <v>52.728278787598647</v>
      </c>
      <c r="H816">
        <v>3743.7077939195042</v>
      </c>
      <c r="I816">
        <v>2433.410066047677</v>
      </c>
      <c r="J816">
        <v>1310.2977278718261</v>
      </c>
      <c r="K816" t="s">
        <v>969</v>
      </c>
      <c r="L816" t="s">
        <v>1275</v>
      </c>
      <c r="M816" t="s">
        <v>1285</v>
      </c>
      <c r="N816" t="s">
        <v>1287</v>
      </c>
      <c r="O816" t="s">
        <v>1290</v>
      </c>
      <c r="P816" t="s">
        <v>1294</v>
      </c>
    </row>
    <row r="817" spans="1:16" x14ac:dyDescent="0.3">
      <c r="A817" t="s">
        <v>117</v>
      </c>
      <c r="B817" t="s">
        <v>131</v>
      </c>
      <c r="C817" t="s">
        <v>132</v>
      </c>
      <c r="D817" t="s">
        <v>235</v>
      </c>
      <c r="E817">
        <v>60</v>
      </c>
      <c r="F817" s="11">
        <v>45549</v>
      </c>
      <c r="G817">
        <v>45.507758170485069</v>
      </c>
      <c r="H817">
        <v>2730.465490229104</v>
      </c>
      <c r="I817">
        <v>1774.8025686489179</v>
      </c>
      <c r="J817">
        <v>955.66292158018632</v>
      </c>
      <c r="K817" t="s">
        <v>970</v>
      </c>
      <c r="L817" t="s">
        <v>1282</v>
      </c>
      <c r="M817" t="s">
        <v>1284</v>
      </c>
      <c r="N817" t="s">
        <v>1287</v>
      </c>
      <c r="O817" t="s">
        <v>1290</v>
      </c>
      <c r="P817" t="s">
        <v>1294</v>
      </c>
    </row>
    <row r="818" spans="1:16" x14ac:dyDescent="0.3">
      <c r="A818" t="s">
        <v>122</v>
      </c>
      <c r="B818" t="s">
        <v>130</v>
      </c>
      <c r="C818" t="s">
        <v>132</v>
      </c>
      <c r="D818" t="s">
        <v>240</v>
      </c>
      <c r="E818">
        <v>60</v>
      </c>
      <c r="F818" s="11">
        <v>45549</v>
      </c>
      <c r="G818">
        <v>20.087005002626661</v>
      </c>
      <c r="H818">
        <v>1205.220300157599</v>
      </c>
      <c r="I818">
        <v>783.39319510243968</v>
      </c>
      <c r="J818">
        <v>421.82710505515979</v>
      </c>
      <c r="K818" t="s">
        <v>971</v>
      </c>
      <c r="L818" t="s">
        <v>1281</v>
      </c>
      <c r="M818" t="s">
        <v>1284</v>
      </c>
      <c r="N818" t="s">
        <v>1287</v>
      </c>
      <c r="O818" t="s">
        <v>1290</v>
      </c>
      <c r="P818" t="s">
        <v>1294</v>
      </c>
    </row>
    <row r="819" spans="1:16" x14ac:dyDescent="0.3">
      <c r="A819" t="s">
        <v>36</v>
      </c>
      <c r="B819" t="s">
        <v>128</v>
      </c>
      <c r="C819" t="s">
        <v>132</v>
      </c>
      <c r="D819" t="s">
        <v>154</v>
      </c>
      <c r="E819">
        <v>71</v>
      </c>
      <c r="F819" s="11">
        <v>45550</v>
      </c>
      <c r="G819">
        <v>35.503894639149991</v>
      </c>
      <c r="H819">
        <v>2520.776519379649</v>
      </c>
      <c r="I819">
        <v>1638.504737596772</v>
      </c>
      <c r="J819">
        <v>882.27178178287727</v>
      </c>
      <c r="K819" t="s">
        <v>972</v>
      </c>
      <c r="L819" t="s">
        <v>1281</v>
      </c>
      <c r="M819" t="s">
        <v>1284</v>
      </c>
      <c r="N819" t="s">
        <v>1287</v>
      </c>
      <c r="O819" t="s">
        <v>1290</v>
      </c>
      <c r="P819" t="s">
        <v>1294</v>
      </c>
    </row>
    <row r="820" spans="1:16" x14ac:dyDescent="0.3">
      <c r="A820" t="s">
        <v>113</v>
      </c>
      <c r="B820" t="s">
        <v>130</v>
      </c>
      <c r="C820" t="s">
        <v>132</v>
      </c>
      <c r="D820" t="s">
        <v>231</v>
      </c>
      <c r="E820">
        <v>60</v>
      </c>
      <c r="F820" s="11">
        <v>45550</v>
      </c>
      <c r="G820">
        <v>30.505530578387631</v>
      </c>
      <c r="H820">
        <v>1830.331834703258</v>
      </c>
      <c r="I820">
        <v>1189.715692557118</v>
      </c>
      <c r="J820">
        <v>640.61614214614019</v>
      </c>
      <c r="K820" t="s">
        <v>973</v>
      </c>
      <c r="L820" t="s">
        <v>1277</v>
      </c>
      <c r="M820" t="s">
        <v>1277</v>
      </c>
      <c r="N820" t="s">
        <v>1288</v>
      </c>
      <c r="O820" t="s">
        <v>1290</v>
      </c>
      <c r="P820" t="s">
        <v>1294</v>
      </c>
    </row>
    <row r="821" spans="1:16" x14ac:dyDescent="0.3">
      <c r="A821" t="s">
        <v>43</v>
      </c>
      <c r="B821" t="s">
        <v>129</v>
      </c>
      <c r="C821" t="s">
        <v>133</v>
      </c>
      <c r="D821" t="s">
        <v>161</v>
      </c>
      <c r="E821">
        <v>74.7</v>
      </c>
      <c r="F821" s="11">
        <v>45551</v>
      </c>
      <c r="G821">
        <v>58.023605325428512</v>
      </c>
      <c r="H821">
        <v>4334.3633178095097</v>
      </c>
      <c r="I821">
        <v>2817.336156576182</v>
      </c>
      <c r="J821">
        <v>1517.0271612333279</v>
      </c>
      <c r="K821" t="s">
        <v>322</v>
      </c>
      <c r="L821" t="s">
        <v>1275</v>
      </c>
      <c r="M821" t="s">
        <v>1285</v>
      </c>
      <c r="N821" t="s">
        <v>1287</v>
      </c>
      <c r="O821" t="s">
        <v>1291</v>
      </c>
      <c r="P821" t="s">
        <v>1294</v>
      </c>
    </row>
    <row r="822" spans="1:16" x14ac:dyDescent="0.3">
      <c r="A822" t="s">
        <v>56</v>
      </c>
      <c r="B822" t="s">
        <v>130</v>
      </c>
      <c r="C822" t="s">
        <v>132</v>
      </c>
      <c r="D822" t="s">
        <v>174</v>
      </c>
      <c r="E822">
        <v>60</v>
      </c>
      <c r="F822" s="11">
        <v>45551</v>
      </c>
      <c r="G822">
        <v>3.7536286924163531</v>
      </c>
      <c r="H822">
        <v>225.2177215449812</v>
      </c>
      <c r="I822">
        <v>146.39151900423781</v>
      </c>
      <c r="J822">
        <v>78.826202540743395</v>
      </c>
      <c r="K822" t="s">
        <v>974</v>
      </c>
      <c r="L822" t="s">
        <v>1275</v>
      </c>
      <c r="M822" t="s">
        <v>1285</v>
      </c>
      <c r="N822" t="s">
        <v>1287</v>
      </c>
      <c r="O822" t="s">
        <v>1290</v>
      </c>
      <c r="P822" t="s">
        <v>1294</v>
      </c>
    </row>
    <row r="823" spans="1:16" x14ac:dyDescent="0.3">
      <c r="A823" t="s">
        <v>44</v>
      </c>
      <c r="B823" t="s">
        <v>128</v>
      </c>
      <c r="C823" t="s">
        <v>132</v>
      </c>
      <c r="D823" t="s">
        <v>162</v>
      </c>
      <c r="E823">
        <v>71</v>
      </c>
      <c r="F823" s="11">
        <v>45552</v>
      </c>
      <c r="G823">
        <v>33.017129590278962</v>
      </c>
      <c r="H823">
        <v>2344.216200909807</v>
      </c>
      <c r="I823">
        <v>1523.740530591374</v>
      </c>
      <c r="J823">
        <v>820.47567031843232</v>
      </c>
      <c r="K823" t="s">
        <v>975</v>
      </c>
      <c r="L823" t="s">
        <v>1278</v>
      </c>
      <c r="M823" t="s">
        <v>1286</v>
      </c>
      <c r="N823" t="s">
        <v>1289</v>
      </c>
      <c r="O823" t="s">
        <v>1290</v>
      </c>
      <c r="P823" t="s">
        <v>1294</v>
      </c>
    </row>
    <row r="824" spans="1:16" x14ac:dyDescent="0.3">
      <c r="A824" t="s">
        <v>59</v>
      </c>
      <c r="B824" t="s">
        <v>130</v>
      </c>
      <c r="C824" t="s">
        <v>132</v>
      </c>
      <c r="D824" t="s">
        <v>177</v>
      </c>
      <c r="E824">
        <v>60</v>
      </c>
      <c r="F824" s="11">
        <v>45552</v>
      </c>
      <c r="G824">
        <v>23.89138968702942</v>
      </c>
      <c r="H824">
        <v>1433.483381221766</v>
      </c>
      <c r="I824">
        <v>931.76419779414766</v>
      </c>
      <c r="J824">
        <v>501.71918342761779</v>
      </c>
      <c r="K824" t="s">
        <v>976</v>
      </c>
      <c r="L824" t="s">
        <v>1279</v>
      </c>
      <c r="M824" t="s">
        <v>1279</v>
      </c>
      <c r="N824" t="s">
        <v>1288</v>
      </c>
      <c r="O824" t="s">
        <v>1290</v>
      </c>
      <c r="P824" t="s">
        <v>1294</v>
      </c>
    </row>
    <row r="825" spans="1:16" x14ac:dyDescent="0.3">
      <c r="A825" t="s">
        <v>47</v>
      </c>
      <c r="B825" t="s">
        <v>130</v>
      </c>
      <c r="C825" t="s">
        <v>132</v>
      </c>
      <c r="D825" t="s">
        <v>165</v>
      </c>
      <c r="E825">
        <v>50</v>
      </c>
      <c r="F825" s="11">
        <v>45552</v>
      </c>
      <c r="G825">
        <v>19.935508670868568</v>
      </c>
      <c r="H825">
        <v>996.77543354342856</v>
      </c>
      <c r="I825">
        <v>647.90403180322858</v>
      </c>
      <c r="J825">
        <v>348.87140174019999</v>
      </c>
      <c r="K825" t="s">
        <v>977</v>
      </c>
      <c r="L825" t="s">
        <v>1278</v>
      </c>
      <c r="M825" t="s">
        <v>1286</v>
      </c>
      <c r="N825" t="s">
        <v>1289</v>
      </c>
      <c r="O825" t="s">
        <v>1290</v>
      </c>
      <c r="P825" t="s">
        <v>1294</v>
      </c>
    </row>
    <row r="826" spans="1:16" x14ac:dyDescent="0.3">
      <c r="A826" t="s">
        <v>41</v>
      </c>
      <c r="B826" t="s">
        <v>128</v>
      </c>
      <c r="C826" t="s">
        <v>132</v>
      </c>
      <c r="D826" t="s">
        <v>159</v>
      </c>
      <c r="E826">
        <v>50</v>
      </c>
      <c r="F826" s="11">
        <v>45553</v>
      </c>
      <c r="G826">
        <v>57.729597575062662</v>
      </c>
      <c r="H826">
        <v>2886.4798787531331</v>
      </c>
      <c r="I826">
        <v>1876.211921189536</v>
      </c>
      <c r="J826">
        <v>1010.267957563596</v>
      </c>
      <c r="K826" t="s">
        <v>751</v>
      </c>
      <c r="L826" t="s">
        <v>1280</v>
      </c>
      <c r="M826" t="s">
        <v>1284</v>
      </c>
      <c r="N826" t="s">
        <v>1287</v>
      </c>
      <c r="O826" t="s">
        <v>1291</v>
      </c>
      <c r="P826" t="s">
        <v>1294</v>
      </c>
    </row>
    <row r="827" spans="1:16" x14ac:dyDescent="0.3">
      <c r="A827" t="s">
        <v>61</v>
      </c>
      <c r="B827" t="s">
        <v>129</v>
      </c>
      <c r="C827" t="s">
        <v>133</v>
      </c>
      <c r="D827" t="s">
        <v>179</v>
      </c>
      <c r="E827">
        <v>53.9</v>
      </c>
      <c r="F827" s="11">
        <v>45553</v>
      </c>
      <c r="G827">
        <v>11.366655184209179</v>
      </c>
      <c r="H827">
        <v>612.66271442887489</v>
      </c>
      <c r="I827">
        <v>398.2307643787687</v>
      </c>
      <c r="J827">
        <v>214.4319500501062</v>
      </c>
      <c r="K827" t="s">
        <v>978</v>
      </c>
      <c r="L827" t="s">
        <v>1276</v>
      </c>
      <c r="M827" t="s">
        <v>1276</v>
      </c>
      <c r="N827" t="s">
        <v>1288</v>
      </c>
      <c r="O827" t="s">
        <v>1290</v>
      </c>
      <c r="P827" t="s">
        <v>1294</v>
      </c>
    </row>
    <row r="828" spans="1:16" x14ac:dyDescent="0.3">
      <c r="A828" t="s">
        <v>48</v>
      </c>
      <c r="B828" t="s">
        <v>129</v>
      </c>
      <c r="C828" t="s">
        <v>133</v>
      </c>
      <c r="D828" t="s">
        <v>166</v>
      </c>
      <c r="E828">
        <v>63.9</v>
      </c>
      <c r="F828" s="11">
        <v>45553</v>
      </c>
      <c r="G828">
        <v>7.9093296620920652</v>
      </c>
      <c r="H828">
        <v>505.40616540768298</v>
      </c>
      <c r="I828">
        <v>328.51400751499392</v>
      </c>
      <c r="J828">
        <v>176.89215789268911</v>
      </c>
      <c r="K828" t="s">
        <v>979</v>
      </c>
      <c r="L828" t="s">
        <v>1278</v>
      </c>
      <c r="M828" t="s">
        <v>1286</v>
      </c>
      <c r="N828" t="s">
        <v>1289</v>
      </c>
      <c r="O828" t="s">
        <v>1290</v>
      </c>
      <c r="P828" t="s">
        <v>1294</v>
      </c>
    </row>
    <row r="829" spans="1:16" x14ac:dyDescent="0.3">
      <c r="A829" t="s">
        <v>37</v>
      </c>
      <c r="B829" t="s">
        <v>129</v>
      </c>
      <c r="C829" t="s">
        <v>133</v>
      </c>
      <c r="D829" t="s">
        <v>155</v>
      </c>
      <c r="E829">
        <v>74.7</v>
      </c>
      <c r="F829" s="11">
        <v>45554</v>
      </c>
      <c r="G829">
        <v>29.857051514678108</v>
      </c>
      <c r="H829">
        <v>2230.3217481464549</v>
      </c>
      <c r="I829">
        <v>1449.709136295196</v>
      </c>
      <c r="J829">
        <v>780.61261185125909</v>
      </c>
      <c r="K829" t="s">
        <v>844</v>
      </c>
      <c r="L829" t="s">
        <v>1279</v>
      </c>
      <c r="M829" t="s">
        <v>1279</v>
      </c>
      <c r="N829" t="s">
        <v>1288</v>
      </c>
      <c r="O829" t="s">
        <v>1290</v>
      </c>
      <c r="P829" t="s">
        <v>1294</v>
      </c>
    </row>
    <row r="830" spans="1:16" x14ac:dyDescent="0.3">
      <c r="A830" t="s">
        <v>115</v>
      </c>
      <c r="B830" t="s">
        <v>128</v>
      </c>
      <c r="C830" t="s">
        <v>132</v>
      </c>
      <c r="D830" t="s">
        <v>233</v>
      </c>
      <c r="E830">
        <v>71</v>
      </c>
      <c r="F830" s="11">
        <v>45554</v>
      </c>
      <c r="G830">
        <v>29.26881409356438</v>
      </c>
      <c r="H830">
        <v>2078.0858006430708</v>
      </c>
      <c r="I830">
        <v>1350.755770417996</v>
      </c>
      <c r="J830">
        <v>727.33003022507478</v>
      </c>
      <c r="K830" t="s">
        <v>980</v>
      </c>
      <c r="L830" t="s">
        <v>1274</v>
      </c>
      <c r="M830" t="s">
        <v>1284</v>
      </c>
      <c r="N830" t="s">
        <v>1287</v>
      </c>
      <c r="O830" t="s">
        <v>1290</v>
      </c>
      <c r="P830" t="s">
        <v>1294</v>
      </c>
    </row>
    <row r="831" spans="1:16" x14ac:dyDescent="0.3">
      <c r="A831" t="s">
        <v>67</v>
      </c>
      <c r="B831" t="s">
        <v>129</v>
      </c>
      <c r="C831" t="s">
        <v>133</v>
      </c>
      <c r="D831" t="s">
        <v>185</v>
      </c>
      <c r="E831">
        <v>74.7</v>
      </c>
      <c r="F831" s="11">
        <v>45554</v>
      </c>
      <c r="G831">
        <v>13.44555371031478</v>
      </c>
      <c r="H831">
        <v>1004.382862160514</v>
      </c>
      <c r="I831">
        <v>652.84886040433435</v>
      </c>
      <c r="J831">
        <v>351.53400175617992</v>
      </c>
      <c r="K831" t="s">
        <v>981</v>
      </c>
      <c r="L831" t="s">
        <v>1274</v>
      </c>
      <c r="M831" t="s">
        <v>1284</v>
      </c>
      <c r="N831" t="s">
        <v>1287</v>
      </c>
      <c r="O831" t="s">
        <v>1290</v>
      </c>
      <c r="P831" t="s">
        <v>1294</v>
      </c>
    </row>
    <row r="832" spans="1:16" x14ac:dyDescent="0.3">
      <c r="A832" t="s">
        <v>70</v>
      </c>
      <c r="B832" t="s">
        <v>129</v>
      </c>
      <c r="C832" t="s">
        <v>133</v>
      </c>
      <c r="D832" t="s">
        <v>188</v>
      </c>
      <c r="E832">
        <v>74.7</v>
      </c>
      <c r="F832" s="11">
        <v>45555</v>
      </c>
      <c r="G832">
        <v>37.363207443815867</v>
      </c>
      <c r="H832">
        <v>2791.0315960530452</v>
      </c>
      <c r="I832">
        <v>1814.170537434479</v>
      </c>
      <c r="J832">
        <v>976.86105861856572</v>
      </c>
      <c r="K832" t="s">
        <v>982</v>
      </c>
      <c r="L832" t="s">
        <v>1280</v>
      </c>
      <c r="M832" t="s">
        <v>1284</v>
      </c>
      <c r="N832" t="s">
        <v>1287</v>
      </c>
      <c r="O832" t="s">
        <v>1290</v>
      </c>
      <c r="P832" t="s">
        <v>1294</v>
      </c>
    </row>
    <row r="833" spans="1:16" x14ac:dyDescent="0.3">
      <c r="A833" t="s">
        <v>111</v>
      </c>
      <c r="B833" t="s">
        <v>129</v>
      </c>
      <c r="C833" t="s">
        <v>133</v>
      </c>
      <c r="D833" t="s">
        <v>229</v>
      </c>
      <c r="E833">
        <v>63.9</v>
      </c>
      <c r="F833" s="11">
        <v>45555</v>
      </c>
      <c r="G833">
        <v>22.624590973748319</v>
      </c>
      <c r="H833">
        <v>1445.711363222518</v>
      </c>
      <c r="I833">
        <v>939.71238609463649</v>
      </c>
      <c r="J833">
        <v>505.99897712788112</v>
      </c>
      <c r="K833" t="s">
        <v>983</v>
      </c>
      <c r="L833" t="s">
        <v>1278</v>
      </c>
      <c r="M833" t="s">
        <v>1286</v>
      </c>
      <c r="N833" t="s">
        <v>1289</v>
      </c>
      <c r="O833" t="s">
        <v>1290</v>
      </c>
      <c r="P833" t="s">
        <v>1294</v>
      </c>
    </row>
    <row r="834" spans="1:16" x14ac:dyDescent="0.3">
      <c r="A834" t="s">
        <v>35</v>
      </c>
      <c r="B834" t="s">
        <v>129</v>
      </c>
      <c r="C834" t="s">
        <v>133</v>
      </c>
      <c r="D834" t="s">
        <v>153</v>
      </c>
      <c r="E834">
        <v>80.8</v>
      </c>
      <c r="F834" s="11">
        <v>45555</v>
      </c>
      <c r="G834">
        <v>9.677908915338481</v>
      </c>
      <c r="H834">
        <v>781.97504035934924</v>
      </c>
      <c r="I834">
        <v>508.28377623357699</v>
      </c>
      <c r="J834">
        <v>273.69126412577219</v>
      </c>
      <c r="K834" t="s">
        <v>984</v>
      </c>
      <c r="L834" t="s">
        <v>1281</v>
      </c>
      <c r="M834" t="s">
        <v>1284</v>
      </c>
      <c r="N834" t="s">
        <v>1287</v>
      </c>
      <c r="O834" t="s">
        <v>1290</v>
      </c>
      <c r="P834" t="s">
        <v>1294</v>
      </c>
    </row>
    <row r="835" spans="1:16" x14ac:dyDescent="0.3">
      <c r="A835" t="s">
        <v>119</v>
      </c>
      <c r="B835" t="s">
        <v>129</v>
      </c>
      <c r="C835" t="s">
        <v>133</v>
      </c>
      <c r="D835" t="s">
        <v>237</v>
      </c>
      <c r="E835">
        <v>74.7</v>
      </c>
      <c r="F835" s="11">
        <v>45556</v>
      </c>
      <c r="G835">
        <v>58.657055484089511</v>
      </c>
      <c r="H835">
        <v>4381.6820446614875</v>
      </c>
      <c r="I835">
        <v>2848.0933290299658</v>
      </c>
      <c r="J835">
        <v>1533.58871563152</v>
      </c>
      <c r="K835" t="s">
        <v>985</v>
      </c>
      <c r="L835" t="s">
        <v>1276</v>
      </c>
      <c r="M835" t="s">
        <v>1276</v>
      </c>
      <c r="N835" t="s">
        <v>1288</v>
      </c>
      <c r="O835" t="s">
        <v>1290</v>
      </c>
      <c r="P835" t="s">
        <v>1294</v>
      </c>
    </row>
    <row r="836" spans="1:16" x14ac:dyDescent="0.3">
      <c r="A836" t="s">
        <v>124</v>
      </c>
      <c r="B836" t="s">
        <v>130</v>
      </c>
      <c r="C836" t="s">
        <v>132</v>
      </c>
      <c r="D836" t="s">
        <v>242</v>
      </c>
      <c r="E836">
        <v>60</v>
      </c>
      <c r="F836" s="11">
        <v>45556</v>
      </c>
      <c r="G836">
        <v>22.527083046036761</v>
      </c>
      <c r="H836">
        <v>1351.6249827622059</v>
      </c>
      <c r="I836">
        <v>878.55623879543373</v>
      </c>
      <c r="J836">
        <v>473.06874396677199</v>
      </c>
      <c r="K836" t="s">
        <v>986</v>
      </c>
      <c r="L836" t="s">
        <v>1276</v>
      </c>
      <c r="M836" t="s">
        <v>1276</v>
      </c>
      <c r="N836" t="s">
        <v>1288</v>
      </c>
      <c r="O836" t="s">
        <v>1290</v>
      </c>
      <c r="P836" t="s">
        <v>1294</v>
      </c>
    </row>
    <row r="837" spans="1:16" x14ac:dyDescent="0.3">
      <c r="A837" t="s">
        <v>55</v>
      </c>
      <c r="B837" t="s">
        <v>128</v>
      </c>
      <c r="C837" t="s">
        <v>132</v>
      </c>
      <c r="D837" t="s">
        <v>173</v>
      </c>
      <c r="E837">
        <v>71</v>
      </c>
      <c r="F837" s="11">
        <v>45556</v>
      </c>
      <c r="G837">
        <v>14.686065880428</v>
      </c>
      <c r="H837">
        <v>1042.710677510388</v>
      </c>
      <c r="I837">
        <v>677.76194038175242</v>
      </c>
      <c r="J837">
        <v>364.9487371286358</v>
      </c>
      <c r="K837" t="s">
        <v>987</v>
      </c>
      <c r="L837" t="s">
        <v>1282</v>
      </c>
      <c r="M837" t="s">
        <v>1284</v>
      </c>
      <c r="N837" t="s">
        <v>1287</v>
      </c>
      <c r="O837" t="s">
        <v>1290</v>
      </c>
      <c r="P837" t="s">
        <v>1294</v>
      </c>
    </row>
    <row r="838" spans="1:16" x14ac:dyDescent="0.3">
      <c r="A838" t="s">
        <v>31</v>
      </c>
      <c r="B838" t="s">
        <v>129</v>
      </c>
      <c r="C838" t="s">
        <v>133</v>
      </c>
      <c r="D838" t="s">
        <v>149</v>
      </c>
      <c r="E838">
        <v>97.6</v>
      </c>
      <c r="F838" s="11">
        <v>45557</v>
      </c>
      <c r="G838">
        <v>38.719236083363093</v>
      </c>
      <c r="H838">
        <v>3778.9974417362369</v>
      </c>
      <c r="I838">
        <v>2456.3483371285538</v>
      </c>
      <c r="J838">
        <v>1322.6491046076831</v>
      </c>
      <c r="K838" t="s">
        <v>988</v>
      </c>
      <c r="L838" t="s">
        <v>1281</v>
      </c>
      <c r="M838" t="s">
        <v>1284</v>
      </c>
      <c r="N838" t="s">
        <v>1287</v>
      </c>
      <c r="O838" t="s">
        <v>1290</v>
      </c>
      <c r="P838" t="s">
        <v>1294</v>
      </c>
    </row>
    <row r="839" spans="1:16" x14ac:dyDescent="0.3">
      <c r="A839" t="s">
        <v>107</v>
      </c>
      <c r="B839" t="s">
        <v>129</v>
      </c>
      <c r="C839" t="s">
        <v>133</v>
      </c>
      <c r="D839" t="s">
        <v>225</v>
      </c>
      <c r="E839">
        <v>80.8</v>
      </c>
      <c r="F839" s="11">
        <v>45557</v>
      </c>
      <c r="G839">
        <v>40.202522343235621</v>
      </c>
      <c r="H839">
        <v>3248.363805333438</v>
      </c>
      <c r="I839">
        <v>2111.4364734667352</v>
      </c>
      <c r="J839">
        <v>1136.9273318667031</v>
      </c>
      <c r="K839" t="s">
        <v>989</v>
      </c>
      <c r="L839" t="s">
        <v>1275</v>
      </c>
      <c r="M839" t="s">
        <v>1285</v>
      </c>
      <c r="N839" t="s">
        <v>1287</v>
      </c>
      <c r="O839" t="s">
        <v>1290</v>
      </c>
      <c r="P839" t="s">
        <v>1294</v>
      </c>
    </row>
    <row r="840" spans="1:16" x14ac:dyDescent="0.3">
      <c r="A840" t="s">
        <v>60</v>
      </c>
      <c r="B840" t="s">
        <v>128</v>
      </c>
      <c r="C840" t="s">
        <v>132</v>
      </c>
      <c r="D840" t="s">
        <v>178</v>
      </c>
      <c r="E840">
        <v>71</v>
      </c>
      <c r="F840" s="11">
        <v>45557</v>
      </c>
      <c r="G840">
        <v>12.30275507348882</v>
      </c>
      <c r="H840">
        <v>873.49561021770648</v>
      </c>
      <c r="I840">
        <v>567.77214664150927</v>
      </c>
      <c r="J840">
        <v>305.72346357619722</v>
      </c>
      <c r="K840" t="s">
        <v>990</v>
      </c>
      <c r="L840" t="s">
        <v>1275</v>
      </c>
      <c r="M840" t="s">
        <v>1285</v>
      </c>
      <c r="N840" t="s">
        <v>1287</v>
      </c>
      <c r="O840" t="s">
        <v>1290</v>
      </c>
      <c r="P840" t="s">
        <v>1294</v>
      </c>
    </row>
    <row r="841" spans="1:16" x14ac:dyDescent="0.3">
      <c r="A841" t="s">
        <v>72</v>
      </c>
      <c r="B841" t="s">
        <v>129</v>
      </c>
      <c r="C841" t="s">
        <v>133</v>
      </c>
      <c r="D841" t="s">
        <v>190</v>
      </c>
      <c r="E841">
        <v>63.9</v>
      </c>
      <c r="F841" s="11">
        <v>45558</v>
      </c>
      <c r="G841">
        <v>56.217988586297913</v>
      </c>
      <c r="H841">
        <v>3592.329470664436</v>
      </c>
      <c r="I841">
        <v>2335.014155931884</v>
      </c>
      <c r="J841">
        <v>1257.3153147325529</v>
      </c>
      <c r="K841" t="s">
        <v>991</v>
      </c>
      <c r="L841" t="s">
        <v>1275</v>
      </c>
      <c r="M841" t="s">
        <v>1285</v>
      </c>
      <c r="N841" t="s">
        <v>1287</v>
      </c>
      <c r="O841" t="s">
        <v>1290</v>
      </c>
      <c r="P841" t="s">
        <v>1294</v>
      </c>
    </row>
    <row r="842" spans="1:16" x14ac:dyDescent="0.3">
      <c r="A842" t="s">
        <v>28</v>
      </c>
      <c r="B842" t="s">
        <v>130</v>
      </c>
      <c r="C842" t="s">
        <v>132</v>
      </c>
      <c r="D842" t="s">
        <v>146</v>
      </c>
      <c r="E842">
        <v>60</v>
      </c>
      <c r="F842" s="11">
        <v>45558</v>
      </c>
      <c r="G842">
        <v>50.653140161985853</v>
      </c>
      <c r="H842">
        <v>3039.188409719151</v>
      </c>
      <c r="I842">
        <v>1975.4724663174479</v>
      </c>
      <c r="J842">
        <v>1063.715943401703</v>
      </c>
      <c r="K842" t="s">
        <v>992</v>
      </c>
      <c r="L842" t="s">
        <v>1279</v>
      </c>
      <c r="M842" t="s">
        <v>1279</v>
      </c>
      <c r="N842" t="s">
        <v>1288</v>
      </c>
      <c r="O842" t="s">
        <v>1290</v>
      </c>
      <c r="P842" t="s">
        <v>1294</v>
      </c>
    </row>
    <row r="843" spans="1:16" x14ac:dyDescent="0.3">
      <c r="A843" t="s">
        <v>62</v>
      </c>
      <c r="B843" t="s">
        <v>128</v>
      </c>
      <c r="C843" t="s">
        <v>132</v>
      </c>
      <c r="D843" t="s">
        <v>180</v>
      </c>
      <c r="E843">
        <v>60</v>
      </c>
      <c r="F843" s="11">
        <v>45558</v>
      </c>
      <c r="G843">
        <v>7.3107549875863249</v>
      </c>
      <c r="H843">
        <v>438.64529925517951</v>
      </c>
      <c r="I843">
        <v>285.11944451586669</v>
      </c>
      <c r="J843">
        <v>153.52585473931279</v>
      </c>
      <c r="K843" t="s">
        <v>993</v>
      </c>
      <c r="L843" t="s">
        <v>1277</v>
      </c>
      <c r="M843" t="s">
        <v>1277</v>
      </c>
      <c r="N843" t="s">
        <v>1288</v>
      </c>
      <c r="O843" t="s">
        <v>1290</v>
      </c>
      <c r="P843" t="s">
        <v>1294</v>
      </c>
    </row>
    <row r="844" spans="1:16" x14ac:dyDescent="0.3">
      <c r="A844" t="s">
        <v>66</v>
      </c>
      <c r="B844" t="s">
        <v>128</v>
      </c>
      <c r="C844" t="s">
        <v>132</v>
      </c>
      <c r="D844" t="s">
        <v>184</v>
      </c>
      <c r="E844">
        <v>71</v>
      </c>
      <c r="F844" s="11">
        <v>45559</v>
      </c>
      <c r="G844">
        <v>41.462165631620728</v>
      </c>
      <c r="H844">
        <v>2943.8137598450721</v>
      </c>
      <c r="I844">
        <v>1913.4789438992971</v>
      </c>
      <c r="J844">
        <v>1030.3348159457751</v>
      </c>
      <c r="K844" t="s">
        <v>517</v>
      </c>
      <c r="L844" t="s">
        <v>1276</v>
      </c>
      <c r="M844" t="s">
        <v>1276</v>
      </c>
      <c r="N844" t="s">
        <v>1288</v>
      </c>
      <c r="O844" t="s">
        <v>1291</v>
      </c>
      <c r="P844" t="s">
        <v>1294</v>
      </c>
    </row>
    <row r="845" spans="1:16" x14ac:dyDescent="0.3">
      <c r="A845" t="s">
        <v>76</v>
      </c>
      <c r="B845" t="s">
        <v>129</v>
      </c>
      <c r="C845" t="s">
        <v>133</v>
      </c>
      <c r="D845" t="s">
        <v>194</v>
      </c>
      <c r="E845">
        <v>63.9</v>
      </c>
      <c r="F845" s="11">
        <v>45559</v>
      </c>
      <c r="G845">
        <v>59.796331065025427</v>
      </c>
      <c r="H845">
        <v>3820.9855550551251</v>
      </c>
      <c r="I845">
        <v>2483.6406107858311</v>
      </c>
      <c r="J845">
        <v>1337.344944269294</v>
      </c>
      <c r="K845" t="s">
        <v>994</v>
      </c>
      <c r="L845" t="s">
        <v>1274</v>
      </c>
      <c r="M845" t="s">
        <v>1284</v>
      </c>
      <c r="N845" t="s">
        <v>1287</v>
      </c>
      <c r="O845" t="s">
        <v>1290</v>
      </c>
      <c r="P845" t="s">
        <v>1294</v>
      </c>
    </row>
    <row r="846" spans="1:16" x14ac:dyDescent="0.3">
      <c r="A846" t="s">
        <v>26</v>
      </c>
      <c r="B846" t="s">
        <v>129</v>
      </c>
      <c r="C846" t="s">
        <v>133</v>
      </c>
      <c r="D846" t="s">
        <v>144</v>
      </c>
      <c r="E846">
        <v>63.9</v>
      </c>
      <c r="F846" s="11">
        <v>45559</v>
      </c>
      <c r="G846">
        <v>8.7935838704443459</v>
      </c>
      <c r="H846">
        <v>561.91000932139366</v>
      </c>
      <c r="I846">
        <v>365.24150605890588</v>
      </c>
      <c r="J846">
        <v>196.6685032624878</v>
      </c>
      <c r="K846" t="s">
        <v>995</v>
      </c>
      <c r="L846" t="s">
        <v>1281</v>
      </c>
      <c r="M846" t="s">
        <v>1284</v>
      </c>
      <c r="N846" t="s">
        <v>1287</v>
      </c>
      <c r="O846" t="s">
        <v>1290</v>
      </c>
      <c r="P846" t="s">
        <v>1294</v>
      </c>
    </row>
    <row r="847" spans="1:16" x14ac:dyDescent="0.3">
      <c r="A847" t="s">
        <v>80</v>
      </c>
      <c r="B847" t="s">
        <v>129</v>
      </c>
      <c r="C847" t="s">
        <v>133</v>
      </c>
      <c r="D847" t="s">
        <v>198</v>
      </c>
      <c r="E847">
        <v>74.7</v>
      </c>
      <c r="F847" s="11">
        <v>45560</v>
      </c>
      <c r="G847">
        <v>40.812228967586499</v>
      </c>
      <c r="H847">
        <v>3048.673503878711</v>
      </c>
      <c r="I847">
        <v>1981.637777521162</v>
      </c>
      <c r="J847">
        <v>1067.035726357549</v>
      </c>
      <c r="K847" t="s">
        <v>996</v>
      </c>
      <c r="L847" t="s">
        <v>1278</v>
      </c>
      <c r="M847" t="s">
        <v>1286</v>
      </c>
      <c r="N847" t="s">
        <v>1289</v>
      </c>
      <c r="O847" t="s">
        <v>1290</v>
      </c>
      <c r="P847" t="s">
        <v>1294</v>
      </c>
    </row>
    <row r="848" spans="1:16" x14ac:dyDescent="0.3">
      <c r="A848" t="s">
        <v>68</v>
      </c>
      <c r="B848" t="s">
        <v>129</v>
      </c>
      <c r="C848" t="s">
        <v>133</v>
      </c>
      <c r="D848" t="s">
        <v>186</v>
      </c>
      <c r="E848">
        <v>67.5</v>
      </c>
      <c r="F848" s="11">
        <v>45560</v>
      </c>
      <c r="G848">
        <v>24.361940315590829</v>
      </c>
      <c r="H848">
        <v>1644.4309713023811</v>
      </c>
      <c r="I848">
        <v>1068.8801313465469</v>
      </c>
      <c r="J848">
        <v>575.55083995583323</v>
      </c>
      <c r="K848" t="s">
        <v>997</v>
      </c>
      <c r="L848" t="s">
        <v>1277</v>
      </c>
      <c r="M848" t="s">
        <v>1277</v>
      </c>
      <c r="N848" t="s">
        <v>1288</v>
      </c>
      <c r="O848" t="s">
        <v>1290</v>
      </c>
      <c r="P848" t="s">
        <v>1294</v>
      </c>
    </row>
    <row r="849" spans="1:16" x14ac:dyDescent="0.3">
      <c r="A849" t="s">
        <v>21</v>
      </c>
      <c r="B849" t="s">
        <v>130</v>
      </c>
      <c r="C849" t="s">
        <v>132</v>
      </c>
      <c r="D849" t="s">
        <v>139</v>
      </c>
      <c r="E849">
        <v>50</v>
      </c>
      <c r="F849" s="11">
        <v>45560</v>
      </c>
      <c r="G849">
        <v>2.4166111999787852</v>
      </c>
      <c r="H849">
        <v>120.83055999893929</v>
      </c>
      <c r="I849">
        <v>78.539863999310526</v>
      </c>
      <c r="J849">
        <v>42.290695999628738</v>
      </c>
      <c r="K849" t="s">
        <v>998</v>
      </c>
      <c r="L849" t="s">
        <v>1282</v>
      </c>
      <c r="M849" t="s">
        <v>1284</v>
      </c>
      <c r="N849" t="s">
        <v>1287</v>
      </c>
      <c r="O849" t="s">
        <v>1291</v>
      </c>
      <c r="P849" t="s">
        <v>1294</v>
      </c>
    </row>
    <row r="850" spans="1:16" x14ac:dyDescent="0.3">
      <c r="A850" t="s">
        <v>16</v>
      </c>
      <c r="B850" t="s">
        <v>128</v>
      </c>
      <c r="C850" t="s">
        <v>132</v>
      </c>
      <c r="D850" t="s">
        <v>134</v>
      </c>
      <c r="E850">
        <v>71</v>
      </c>
      <c r="F850" s="11">
        <v>45561</v>
      </c>
      <c r="G850">
        <v>34.902276870012997</v>
      </c>
      <c r="H850">
        <v>2478.0616577709229</v>
      </c>
      <c r="I850">
        <v>1610.7400775511001</v>
      </c>
      <c r="J850">
        <v>867.32158021982286</v>
      </c>
      <c r="K850" t="s">
        <v>999</v>
      </c>
      <c r="L850" t="s">
        <v>1282</v>
      </c>
      <c r="M850" t="s">
        <v>1284</v>
      </c>
      <c r="N850" t="s">
        <v>1287</v>
      </c>
      <c r="O850" t="s">
        <v>1290</v>
      </c>
      <c r="P850" t="s">
        <v>1294</v>
      </c>
    </row>
    <row r="851" spans="1:16" x14ac:dyDescent="0.3">
      <c r="A851" t="s">
        <v>127</v>
      </c>
      <c r="B851" t="s">
        <v>130</v>
      </c>
      <c r="C851" t="s">
        <v>132</v>
      </c>
      <c r="D851" t="s">
        <v>245</v>
      </c>
      <c r="E851">
        <v>50</v>
      </c>
      <c r="F851" s="11">
        <v>45561</v>
      </c>
      <c r="G851">
        <v>43.143611448731072</v>
      </c>
      <c r="H851">
        <v>2157.180572436554</v>
      </c>
      <c r="I851">
        <v>1402.16737208376</v>
      </c>
      <c r="J851">
        <v>755.01320035279377</v>
      </c>
      <c r="K851" t="s">
        <v>1000</v>
      </c>
      <c r="L851" t="s">
        <v>1281</v>
      </c>
      <c r="M851" t="s">
        <v>1284</v>
      </c>
      <c r="N851" t="s">
        <v>1287</v>
      </c>
      <c r="O851" t="s">
        <v>1290</v>
      </c>
      <c r="P851" t="s">
        <v>1294</v>
      </c>
    </row>
    <row r="852" spans="1:16" x14ac:dyDescent="0.3">
      <c r="A852" t="s">
        <v>83</v>
      </c>
      <c r="B852" t="s">
        <v>129</v>
      </c>
      <c r="C852" t="s">
        <v>133</v>
      </c>
      <c r="D852" t="s">
        <v>201</v>
      </c>
      <c r="E852">
        <v>74.7</v>
      </c>
      <c r="F852" s="11">
        <v>45561</v>
      </c>
      <c r="G852">
        <v>16.454912039696371</v>
      </c>
      <c r="H852">
        <v>1229.1819293653191</v>
      </c>
      <c r="I852">
        <v>798.96825408745713</v>
      </c>
      <c r="J852">
        <v>430.21367527786151</v>
      </c>
      <c r="K852" t="s">
        <v>1001</v>
      </c>
      <c r="L852" t="s">
        <v>1278</v>
      </c>
      <c r="M852" t="s">
        <v>1286</v>
      </c>
      <c r="N852" t="s">
        <v>1289</v>
      </c>
      <c r="O852" t="s">
        <v>1290</v>
      </c>
      <c r="P852" t="s">
        <v>1294</v>
      </c>
    </row>
    <row r="853" spans="1:16" x14ac:dyDescent="0.3">
      <c r="A853" t="s">
        <v>114</v>
      </c>
      <c r="B853" t="s">
        <v>131</v>
      </c>
      <c r="C853" t="s">
        <v>132</v>
      </c>
      <c r="D853" t="s">
        <v>232</v>
      </c>
      <c r="E853">
        <v>60</v>
      </c>
      <c r="F853" s="11">
        <v>45562</v>
      </c>
      <c r="G853">
        <v>58.903492363668228</v>
      </c>
      <c r="H853">
        <v>3534.2095418200938</v>
      </c>
      <c r="I853">
        <v>2297.2362021830609</v>
      </c>
      <c r="J853">
        <v>1236.973339637033</v>
      </c>
      <c r="K853" t="s">
        <v>1002</v>
      </c>
      <c r="L853" t="s">
        <v>1283</v>
      </c>
      <c r="M853" t="s">
        <v>1283</v>
      </c>
      <c r="N853" t="s">
        <v>1288</v>
      </c>
      <c r="O853" t="s">
        <v>1290</v>
      </c>
      <c r="P853" t="s">
        <v>1294</v>
      </c>
    </row>
    <row r="854" spans="1:16" x14ac:dyDescent="0.3">
      <c r="A854" t="s">
        <v>104</v>
      </c>
      <c r="B854" t="s">
        <v>129</v>
      </c>
      <c r="C854" t="s">
        <v>133</v>
      </c>
      <c r="D854" t="s">
        <v>222</v>
      </c>
      <c r="E854">
        <v>74.7</v>
      </c>
      <c r="F854" s="11">
        <v>45562</v>
      </c>
      <c r="G854">
        <v>35.296197246109578</v>
      </c>
      <c r="H854">
        <v>2636.625934284385</v>
      </c>
      <c r="I854">
        <v>1713.806857284851</v>
      </c>
      <c r="J854">
        <v>922.8190769995349</v>
      </c>
      <c r="K854" t="s">
        <v>1003</v>
      </c>
      <c r="L854" t="s">
        <v>1274</v>
      </c>
      <c r="M854" t="s">
        <v>1284</v>
      </c>
      <c r="N854" t="s">
        <v>1287</v>
      </c>
      <c r="O854" t="s">
        <v>1290</v>
      </c>
      <c r="P854" t="s">
        <v>1294</v>
      </c>
    </row>
    <row r="855" spans="1:16" x14ac:dyDescent="0.3">
      <c r="A855" t="s">
        <v>86</v>
      </c>
      <c r="B855" t="s">
        <v>129</v>
      </c>
      <c r="C855" t="s">
        <v>133</v>
      </c>
      <c r="D855" t="s">
        <v>204</v>
      </c>
      <c r="E855">
        <v>80.8</v>
      </c>
      <c r="F855" s="11">
        <v>45562</v>
      </c>
      <c r="G855">
        <v>14.225217692532629</v>
      </c>
      <c r="H855">
        <v>1149.3975895566371</v>
      </c>
      <c r="I855">
        <v>747.1084332118138</v>
      </c>
      <c r="J855">
        <v>402.2891563448228</v>
      </c>
      <c r="K855" t="s">
        <v>1004</v>
      </c>
      <c r="L855" t="s">
        <v>1277</v>
      </c>
      <c r="M855" t="s">
        <v>1277</v>
      </c>
      <c r="N855" t="s">
        <v>1288</v>
      </c>
      <c r="O855" t="s">
        <v>1290</v>
      </c>
      <c r="P855" t="s">
        <v>1294</v>
      </c>
    </row>
    <row r="856" spans="1:16" x14ac:dyDescent="0.3">
      <c r="A856" t="s">
        <v>73</v>
      </c>
      <c r="B856" t="s">
        <v>128</v>
      </c>
      <c r="C856" t="s">
        <v>132</v>
      </c>
      <c r="D856" t="s">
        <v>191</v>
      </c>
      <c r="E856">
        <v>71</v>
      </c>
      <c r="F856" s="11">
        <v>45563</v>
      </c>
      <c r="G856">
        <v>56.137200686556533</v>
      </c>
      <c r="H856">
        <v>3985.741248745514</v>
      </c>
      <c r="I856">
        <v>2590.731811684584</v>
      </c>
      <c r="J856">
        <v>1395.0094370609299</v>
      </c>
      <c r="K856" t="s">
        <v>1005</v>
      </c>
      <c r="L856" t="s">
        <v>1275</v>
      </c>
      <c r="M856" t="s">
        <v>1285</v>
      </c>
      <c r="N856" t="s">
        <v>1287</v>
      </c>
      <c r="O856" t="s">
        <v>1290</v>
      </c>
      <c r="P856" t="s">
        <v>1294</v>
      </c>
    </row>
    <row r="857" spans="1:16" x14ac:dyDescent="0.3">
      <c r="A857" t="s">
        <v>97</v>
      </c>
      <c r="B857" t="s">
        <v>128</v>
      </c>
      <c r="C857" t="s">
        <v>132</v>
      </c>
      <c r="D857" t="s">
        <v>215</v>
      </c>
      <c r="E857">
        <v>71</v>
      </c>
      <c r="F857" s="11">
        <v>45563</v>
      </c>
      <c r="G857">
        <v>34.360951910825733</v>
      </c>
      <c r="H857">
        <v>2439.627585668627</v>
      </c>
      <c r="I857">
        <v>1585.7579306846069</v>
      </c>
      <c r="J857">
        <v>853.86965498401923</v>
      </c>
      <c r="K857" t="s">
        <v>1006</v>
      </c>
      <c r="L857" t="s">
        <v>1275</v>
      </c>
      <c r="M857" t="s">
        <v>1285</v>
      </c>
      <c r="N857" t="s">
        <v>1287</v>
      </c>
      <c r="O857" t="s">
        <v>1290</v>
      </c>
      <c r="P857" t="s">
        <v>1294</v>
      </c>
    </row>
    <row r="858" spans="1:16" x14ac:dyDescent="0.3">
      <c r="A858" t="s">
        <v>87</v>
      </c>
      <c r="B858" t="s">
        <v>130</v>
      </c>
      <c r="C858" t="s">
        <v>132</v>
      </c>
      <c r="D858" t="s">
        <v>205</v>
      </c>
      <c r="E858">
        <v>64</v>
      </c>
      <c r="F858" s="11">
        <v>45563</v>
      </c>
      <c r="G858">
        <v>24.6666267370864</v>
      </c>
      <c r="H858">
        <v>1578.6641111735289</v>
      </c>
      <c r="I858">
        <v>1026.1316722627939</v>
      </c>
      <c r="J858">
        <v>552.53243891073521</v>
      </c>
      <c r="K858" t="s">
        <v>1007</v>
      </c>
      <c r="L858" t="s">
        <v>1280</v>
      </c>
      <c r="M858" t="s">
        <v>1284</v>
      </c>
      <c r="N858" t="s">
        <v>1287</v>
      </c>
      <c r="O858" t="s">
        <v>1290</v>
      </c>
      <c r="P858" t="s">
        <v>1294</v>
      </c>
    </row>
    <row r="859" spans="1:16" x14ac:dyDescent="0.3">
      <c r="A859" t="s">
        <v>75</v>
      </c>
      <c r="B859" t="s">
        <v>129</v>
      </c>
      <c r="C859" t="s">
        <v>133</v>
      </c>
      <c r="D859" t="s">
        <v>193</v>
      </c>
      <c r="E859">
        <v>53.9</v>
      </c>
      <c r="F859" s="11">
        <v>45564</v>
      </c>
      <c r="G859">
        <v>38.766038076469421</v>
      </c>
      <c r="H859">
        <v>2089.4894523217022</v>
      </c>
      <c r="I859">
        <v>1358.1681440091061</v>
      </c>
      <c r="J859">
        <v>731.32130831259565</v>
      </c>
      <c r="K859" t="s">
        <v>1008</v>
      </c>
      <c r="L859" t="s">
        <v>1279</v>
      </c>
      <c r="M859" t="s">
        <v>1279</v>
      </c>
      <c r="N859" t="s">
        <v>1288</v>
      </c>
      <c r="O859" t="s">
        <v>1290</v>
      </c>
      <c r="P859" t="s">
        <v>1294</v>
      </c>
    </row>
    <row r="860" spans="1:16" x14ac:dyDescent="0.3">
      <c r="A860" t="s">
        <v>118</v>
      </c>
      <c r="B860" t="s">
        <v>131</v>
      </c>
      <c r="C860" t="s">
        <v>132</v>
      </c>
      <c r="D860" t="s">
        <v>236</v>
      </c>
      <c r="E860">
        <v>60</v>
      </c>
      <c r="F860" s="11">
        <v>45564</v>
      </c>
      <c r="G860">
        <v>12.81848209497122</v>
      </c>
      <c r="H860">
        <v>769.1089256982732</v>
      </c>
      <c r="I860">
        <v>499.9208017038776</v>
      </c>
      <c r="J860">
        <v>269.1881239943956</v>
      </c>
      <c r="K860" t="s">
        <v>1009</v>
      </c>
      <c r="L860" t="s">
        <v>1283</v>
      </c>
      <c r="M860" t="s">
        <v>1283</v>
      </c>
      <c r="N860" t="s">
        <v>1288</v>
      </c>
      <c r="O860" t="s">
        <v>1290</v>
      </c>
      <c r="P860" t="s">
        <v>1294</v>
      </c>
    </row>
    <row r="861" spans="1:16" x14ac:dyDescent="0.3">
      <c r="A861" t="s">
        <v>95</v>
      </c>
      <c r="B861" t="s">
        <v>129</v>
      </c>
      <c r="C861" t="s">
        <v>133</v>
      </c>
      <c r="D861" t="s">
        <v>213</v>
      </c>
      <c r="E861">
        <v>80.8</v>
      </c>
      <c r="F861" s="11">
        <v>45564</v>
      </c>
      <c r="G861">
        <v>2.4203169504331852</v>
      </c>
      <c r="H861">
        <v>195.56160959500141</v>
      </c>
      <c r="I861">
        <v>127.1150462367509</v>
      </c>
      <c r="J861">
        <v>68.446563358250472</v>
      </c>
      <c r="K861" t="s">
        <v>1010</v>
      </c>
      <c r="L861" t="s">
        <v>1275</v>
      </c>
      <c r="M861" t="s">
        <v>1285</v>
      </c>
      <c r="N861" t="s">
        <v>1287</v>
      </c>
      <c r="O861" t="s">
        <v>1290</v>
      </c>
      <c r="P861" t="s">
        <v>1294</v>
      </c>
    </row>
    <row r="862" spans="1:16" x14ac:dyDescent="0.3">
      <c r="A862" t="s">
        <v>78</v>
      </c>
      <c r="B862" t="s">
        <v>128</v>
      </c>
      <c r="C862" t="s">
        <v>132</v>
      </c>
      <c r="D862" t="s">
        <v>196</v>
      </c>
      <c r="E862">
        <v>71</v>
      </c>
      <c r="F862" s="11">
        <v>45565</v>
      </c>
      <c r="G862">
        <v>48.894550333850233</v>
      </c>
      <c r="H862">
        <v>3471.513073703366</v>
      </c>
      <c r="I862">
        <v>2256.4834979071879</v>
      </c>
      <c r="J862">
        <v>1215.0295757961781</v>
      </c>
      <c r="K862" t="s">
        <v>1011</v>
      </c>
      <c r="L862" t="s">
        <v>1282</v>
      </c>
      <c r="M862" t="s">
        <v>1284</v>
      </c>
      <c r="N862" t="s">
        <v>1287</v>
      </c>
      <c r="O862" t="s">
        <v>1290</v>
      </c>
      <c r="P862" t="s">
        <v>1294</v>
      </c>
    </row>
    <row r="863" spans="1:16" x14ac:dyDescent="0.3">
      <c r="A863" t="s">
        <v>89</v>
      </c>
      <c r="B863" t="s">
        <v>128</v>
      </c>
      <c r="C863" t="s">
        <v>132</v>
      </c>
      <c r="D863" t="s">
        <v>207</v>
      </c>
      <c r="E863">
        <v>60</v>
      </c>
      <c r="F863" s="11">
        <v>45565</v>
      </c>
      <c r="G863">
        <v>28.84762581973796</v>
      </c>
      <c r="H863">
        <v>1730.857549184278</v>
      </c>
      <c r="I863">
        <v>1125.0574069697809</v>
      </c>
      <c r="J863">
        <v>605.8001422144971</v>
      </c>
      <c r="K863" t="s">
        <v>1012</v>
      </c>
      <c r="L863" t="s">
        <v>1282</v>
      </c>
      <c r="M863" t="s">
        <v>1284</v>
      </c>
      <c r="N863" t="s">
        <v>1287</v>
      </c>
      <c r="O863" t="s">
        <v>1290</v>
      </c>
      <c r="P863" t="s">
        <v>1294</v>
      </c>
    </row>
    <row r="864" spans="1:16" x14ac:dyDescent="0.3">
      <c r="A864" t="s">
        <v>20</v>
      </c>
      <c r="B864" t="s">
        <v>129</v>
      </c>
      <c r="C864" t="s">
        <v>133</v>
      </c>
      <c r="D864" t="s">
        <v>138</v>
      </c>
      <c r="E864">
        <v>63.9</v>
      </c>
      <c r="F864" s="11">
        <v>45566</v>
      </c>
      <c r="G864">
        <v>51.810045185395801</v>
      </c>
      <c r="H864">
        <v>3310.661887346791</v>
      </c>
      <c r="I864">
        <v>2151.9302267754151</v>
      </c>
      <c r="J864">
        <v>1158.731660571377</v>
      </c>
      <c r="K864" t="s">
        <v>1013</v>
      </c>
      <c r="L864" t="s">
        <v>1281</v>
      </c>
      <c r="M864" t="s">
        <v>1284</v>
      </c>
      <c r="N864" t="s">
        <v>1287</v>
      </c>
      <c r="O864" t="s">
        <v>1290</v>
      </c>
      <c r="P864" t="s">
        <v>1295</v>
      </c>
    </row>
    <row r="865" spans="1:16" x14ac:dyDescent="0.3">
      <c r="A865" t="s">
        <v>105</v>
      </c>
      <c r="B865" t="s">
        <v>129</v>
      </c>
      <c r="C865" t="s">
        <v>133</v>
      </c>
      <c r="D865" t="s">
        <v>223</v>
      </c>
      <c r="E865">
        <v>80.8</v>
      </c>
      <c r="F865" s="11">
        <v>45566</v>
      </c>
      <c r="G865">
        <v>18.046729138163869</v>
      </c>
      <c r="H865">
        <v>1458.1757143636401</v>
      </c>
      <c r="I865">
        <v>947.81421433636626</v>
      </c>
      <c r="J865">
        <v>510.36150002727402</v>
      </c>
      <c r="K865" t="s">
        <v>1014</v>
      </c>
      <c r="L865" t="s">
        <v>1281</v>
      </c>
      <c r="M865" t="s">
        <v>1284</v>
      </c>
      <c r="N865" t="s">
        <v>1287</v>
      </c>
      <c r="O865" t="s">
        <v>1290</v>
      </c>
      <c r="P865" t="s">
        <v>1295</v>
      </c>
    </row>
    <row r="866" spans="1:16" x14ac:dyDescent="0.3">
      <c r="A866" t="s">
        <v>17</v>
      </c>
      <c r="B866" t="s">
        <v>129</v>
      </c>
      <c r="C866" t="s">
        <v>133</v>
      </c>
      <c r="D866" t="s">
        <v>135</v>
      </c>
      <c r="E866">
        <v>53.9</v>
      </c>
      <c r="F866" s="11">
        <v>45566</v>
      </c>
      <c r="G866">
        <v>16.40145786108091</v>
      </c>
      <c r="H866">
        <v>884.03857871226103</v>
      </c>
      <c r="I866">
        <v>574.62507616296966</v>
      </c>
      <c r="J866">
        <v>309.41350254929142</v>
      </c>
      <c r="K866" t="s">
        <v>1015</v>
      </c>
      <c r="L866" t="s">
        <v>1275</v>
      </c>
      <c r="M866" t="s">
        <v>1285</v>
      </c>
      <c r="N866" t="s">
        <v>1287</v>
      </c>
      <c r="O866" t="s">
        <v>1290</v>
      </c>
      <c r="P866" t="s">
        <v>1295</v>
      </c>
    </row>
    <row r="867" spans="1:16" x14ac:dyDescent="0.3">
      <c r="A867" t="s">
        <v>110</v>
      </c>
      <c r="B867" t="s">
        <v>131</v>
      </c>
      <c r="C867" t="s">
        <v>132</v>
      </c>
      <c r="D867" t="s">
        <v>228</v>
      </c>
      <c r="E867">
        <v>60</v>
      </c>
      <c r="F867" s="11">
        <v>45567</v>
      </c>
      <c r="G867">
        <v>71.112622980537552</v>
      </c>
      <c r="H867">
        <v>4266.7573788322534</v>
      </c>
      <c r="I867">
        <v>2773.3922962409652</v>
      </c>
      <c r="J867">
        <v>1493.3650825912889</v>
      </c>
      <c r="K867" t="s">
        <v>457</v>
      </c>
      <c r="L867" t="s">
        <v>1281</v>
      </c>
      <c r="M867" t="s">
        <v>1284</v>
      </c>
      <c r="N867" t="s">
        <v>1287</v>
      </c>
      <c r="O867" t="s">
        <v>1291</v>
      </c>
      <c r="P867" t="s">
        <v>1295</v>
      </c>
    </row>
    <row r="868" spans="1:16" x14ac:dyDescent="0.3">
      <c r="A868" t="s">
        <v>34</v>
      </c>
      <c r="B868" t="s">
        <v>128</v>
      </c>
      <c r="C868" t="s">
        <v>132</v>
      </c>
      <c r="D868" t="s">
        <v>152</v>
      </c>
      <c r="E868">
        <v>60</v>
      </c>
      <c r="F868" s="11">
        <v>45567</v>
      </c>
      <c r="G868">
        <v>63.474792002973459</v>
      </c>
      <c r="H868">
        <v>3808.487520178408</v>
      </c>
      <c r="I868">
        <v>2475.5168881159648</v>
      </c>
      <c r="J868">
        <v>1332.970632062443</v>
      </c>
      <c r="K868" t="s">
        <v>1016</v>
      </c>
      <c r="L868" t="s">
        <v>1280</v>
      </c>
      <c r="M868" t="s">
        <v>1284</v>
      </c>
      <c r="N868" t="s">
        <v>1287</v>
      </c>
      <c r="O868" t="s">
        <v>1290</v>
      </c>
      <c r="P868" t="s">
        <v>1295</v>
      </c>
    </row>
    <row r="869" spans="1:16" x14ac:dyDescent="0.3">
      <c r="A869" t="s">
        <v>46</v>
      </c>
      <c r="B869" t="s">
        <v>130</v>
      </c>
      <c r="C869" t="s">
        <v>132</v>
      </c>
      <c r="D869" t="s">
        <v>164</v>
      </c>
      <c r="E869">
        <v>60</v>
      </c>
      <c r="F869" s="11">
        <v>45567</v>
      </c>
      <c r="G869">
        <v>53.428441376835067</v>
      </c>
      <c r="H869">
        <v>3205.7064826101041</v>
      </c>
      <c r="I869">
        <v>2083.709213696568</v>
      </c>
      <c r="J869">
        <v>1121.997268913537</v>
      </c>
      <c r="K869" t="s">
        <v>1017</v>
      </c>
      <c r="L869" t="s">
        <v>1276</v>
      </c>
      <c r="M869" t="s">
        <v>1276</v>
      </c>
      <c r="N869" t="s">
        <v>1288</v>
      </c>
      <c r="O869" t="s">
        <v>1290</v>
      </c>
      <c r="P869" t="s">
        <v>1295</v>
      </c>
    </row>
    <row r="870" spans="1:16" x14ac:dyDescent="0.3">
      <c r="A870" t="s">
        <v>39</v>
      </c>
      <c r="B870" t="s">
        <v>128</v>
      </c>
      <c r="C870" t="s">
        <v>132</v>
      </c>
      <c r="D870" t="s">
        <v>157</v>
      </c>
      <c r="E870">
        <v>71</v>
      </c>
      <c r="F870" s="11">
        <v>45567</v>
      </c>
      <c r="G870">
        <v>39.031071127481511</v>
      </c>
      <c r="H870">
        <v>2771.206050051187</v>
      </c>
      <c r="I870">
        <v>1801.283932533272</v>
      </c>
      <c r="J870">
        <v>969.92211751791547</v>
      </c>
      <c r="K870" t="s">
        <v>1018</v>
      </c>
      <c r="L870" t="s">
        <v>1282</v>
      </c>
      <c r="M870" t="s">
        <v>1284</v>
      </c>
      <c r="N870" t="s">
        <v>1287</v>
      </c>
      <c r="O870" t="s">
        <v>1290</v>
      </c>
      <c r="P870" t="s">
        <v>1295</v>
      </c>
    </row>
    <row r="871" spans="1:16" x14ac:dyDescent="0.3">
      <c r="A871" t="s">
        <v>100</v>
      </c>
      <c r="B871" t="s">
        <v>130</v>
      </c>
      <c r="C871" t="s">
        <v>132</v>
      </c>
      <c r="D871" t="s">
        <v>218</v>
      </c>
      <c r="E871">
        <v>50</v>
      </c>
      <c r="F871" s="11">
        <v>45567</v>
      </c>
      <c r="G871">
        <v>30.03945385573974</v>
      </c>
      <c r="H871">
        <v>1501.972692786987</v>
      </c>
      <c r="I871">
        <v>976.28225031154159</v>
      </c>
      <c r="J871">
        <v>525.69044247544537</v>
      </c>
      <c r="K871" t="s">
        <v>1019</v>
      </c>
      <c r="L871" t="s">
        <v>1281</v>
      </c>
      <c r="M871" t="s">
        <v>1284</v>
      </c>
      <c r="N871" t="s">
        <v>1287</v>
      </c>
      <c r="O871" t="s">
        <v>1290</v>
      </c>
      <c r="P871" t="s">
        <v>1295</v>
      </c>
    </row>
    <row r="872" spans="1:16" x14ac:dyDescent="0.3">
      <c r="A872" t="s">
        <v>27</v>
      </c>
      <c r="B872" t="s">
        <v>129</v>
      </c>
      <c r="C872" t="s">
        <v>133</v>
      </c>
      <c r="D872" t="s">
        <v>145</v>
      </c>
      <c r="E872">
        <v>74.7</v>
      </c>
      <c r="F872" s="11">
        <v>45567</v>
      </c>
      <c r="G872">
        <v>19.535102952604468</v>
      </c>
      <c r="H872">
        <v>1459.272190559554</v>
      </c>
      <c r="I872">
        <v>948.52692386370995</v>
      </c>
      <c r="J872">
        <v>510.74526669584378</v>
      </c>
      <c r="K872" t="s">
        <v>1020</v>
      </c>
      <c r="L872" t="s">
        <v>1278</v>
      </c>
      <c r="M872" t="s">
        <v>1286</v>
      </c>
      <c r="N872" t="s">
        <v>1289</v>
      </c>
      <c r="O872" t="s">
        <v>1290</v>
      </c>
      <c r="P872" t="s">
        <v>1295</v>
      </c>
    </row>
    <row r="873" spans="1:16" x14ac:dyDescent="0.3">
      <c r="A873" t="s">
        <v>40</v>
      </c>
      <c r="B873" t="s">
        <v>130</v>
      </c>
      <c r="C873" t="s">
        <v>132</v>
      </c>
      <c r="D873" t="s">
        <v>158</v>
      </c>
      <c r="E873">
        <v>60</v>
      </c>
      <c r="F873" s="11">
        <v>45567</v>
      </c>
      <c r="G873">
        <v>19.237572261539501</v>
      </c>
      <c r="H873">
        <v>1154.25433569237</v>
      </c>
      <c r="I873">
        <v>750.2653182000405</v>
      </c>
      <c r="J873">
        <v>403.98901749232948</v>
      </c>
      <c r="K873" t="s">
        <v>677</v>
      </c>
      <c r="L873" t="s">
        <v>1281</v>
      </c>
      <c r="M873" t="s">
        <v>1284</v>
      </c>
      <c r="N873" t="s">
        <v>1287</v>
      </c>
      <c r="O873" t="s">
        <v>1290</v>
      </c>
      <c r="P873" t="s">
        <v>1295</v>
      </c>
    </row>
    <row r="874" spans="1:16" x14ac:dyDescent="0.3">
      <c r="A874" t="s">
        <v>51</v>
      </c>
      <c r="B874" t="s">
        <v>130</v>
      </c>
      <c r="C874" t="s">
        <v>132</v>
      </c>
      <c r="D874" t="s">
        <v>169</v>
      </c>
      <c r="E874">
        <v>60</v>
      </c>
      <c r="F874" s="11">
        <v>45567</v>
      </c>
      <c r="G874">
        <v>12.87516383590925</v>
      </c>
      <c r="H874">
        <v>772.50983015455517</v>
      </c>
      <c r="I874">
        <v>502.13138960046092</v>
      </c>
      <c r="J874">
        <v>270.37844055409431</v>
      </c>
      <c r="K874" t="s">
        <v>1021</v>
      </c>
      <c r="L874" t="s">
        <v>1274</v>
      </c>
      <c r="M874" t="s">
        <v>1284</v>
      </c>
      <c r="N874" t="s">
        <v>1287</v>
      </c>
      <c r="O874" t="s">
        <v>1290</v>
      </c>
      <c r="P874" t="s">
        <v>1295</v>
      </c>
    </row>
    <row r="875" spans="1:16" x14ac:dyDescent="0.3">
      <c r="A875" t="s">
        <v>22</v>
      </c>
      <c r="B875" t="s">
        <v>128</v>
      </c>
      <c r="C875" t="s">
        <v>132</v>
      </c>
      <c r="D875" t="s">
        <v>140</v>
      </c>
      <c r="E875">
        <v>60</v>
      </c>
      <c r="F875" s="11">
        <v>45567</v>
      </c>
      <c r="G875">
        <v>10.94488110521023</v>
      </c>
      <c r="H875">
        <v>656.69286631261366</v>
      </c>
      <c r="I875">
        <v>426.8503631031989</v>
      </c>
      <c r="J875">
        <v>229.84250320941479</v>
      </c>
      <c r="K875" t="s">
        <v>1022</v>
      </c>
      <c r="L875" t="s">
        <v>1275</v>
      </c>
      <c r="M875" t="s">
        <v>1285</v>
      </c>
      <c r="N875" t="s">
        <v>1287</v>
      </c>
      <c r="O875" t="s">
        <v>1290</v>
      </c>
      <c r="P875" t="s">
        <v>1295</v>
      </c>
    </row>
    <row r="876" spans="1:16" x14ac:dyDescent="0.3">
      <c r="A876" t="s">
        <v>122</v>
      </c>
      <c r="B876" t="s">
        <v>130</v>
      </c>
      <c r="C876" t="s">
        <v>132</v>
      </c>
      <c r="D876" t="s">
        <v>240</v>
      </c>
      <c r="E876">
        <v>60</v>
      </c>
      <c r="F876" s="11">
        <v>45568</v>
      </c>
      <c r="G876">
        <v>69.660222906579861</v>
      </c>
      <c r="H876">
        <v>4179.6133743947921</v>
      </c>
      <c r="I876">
        <v>2716.7486933566151</v>
      </c>
      <c r="J876">
        <v>1462.864681038177</v>
      </c>
      <c r="K876" t="s">
        <v>1023</v>
      </c>
      <c r="L876" t="s">
        <v>1277</v>
      </c>
      <c r="M876" t="s">
        <v>1277</v>
      </c>
      <c r="N876" t="s">
        <v>1288</v>
      </c>
      <c r="O876" t="s">
        <v>1290</v>
      </c>
      <c r="P876" t="s">
        <v>1295</v>
      </c>
    </row>
    <row r="877" spans="1:16" x14ac:dyDescent="0.3">
      <c r="A877" t="s">
        <v>61</v>
      </c>
      <c r="B877" t="s">
        <v>129</v>
      </c>
      <c r="C877" t="s">
        <v>133</v>
      </c>
      <c r="D877" t="s">
        <v>179</v>
      </c>
      <c r="E877">
        <v>53.9</v>
      </c>
      <c r="F877" s="11">
        <v>45568</v>
      </c>
      <c r="G877">
        <v>71.900776776337437</v>
      </c>
      <c r="H877">
        <v>3875.4518682445878</v>
      </c>
      <c r="I877">
        <v>2519.043714358982</v>
      </c>
      <c r="J877">
        <v>1356.408153885606</v>
      </c>
      <c r="K877" t="s">
        <v>1024</v>
      </c>
      <c r="L877" t="s">
        <v>1277</v>
      </c>
      <c r="M877" t="s">
        <v>1277</v>
      </c>
      <c r="N877" t="s">
        <v>1288</v>
      </c>
      <c r="O877" t="s">
        <v>1290</v>
      </c>
      <c r="P877" t="s">
        <v>1295</v>
      </c>
    </row>
    <row r="878" spans="1:16" x14ac:dyDescent="0.3">
      <c r="A878" t="s">
        <v>59</v>
      </c>
      <c r="B878" t="s">
        <v>130</v>
      </c>
      <c r="C878" t="s">
        <v>132</v>
      </c>
      <c r="D878" t="s">
        <v>177</v>
      </c>
      <c r="E878">
        <v>60</v>
      </c>
      <c r="F878" s="11">
        <v>45568</v>
      </c>
      <c r="G878">
        <v>56.427214423734888</v>
      </c>
      <c r="H878">
        <v>3385.6328654240929</v>
      </c>
      <c r="I878">
        <v>2200.6613625256609</v>
      </c>
      <c r="J878">
        <v>1184.9715028984319</v>
      </c>
      <c r="K878" t="s">
        <v>1025</v>
      </c>
      <c r="L878" t="s">
        <v>1281</v>
      </c>
      <c r="M878" t="s">
        <v>1284</v>
      </c>
      <c r="N878" t="s">
        <v>1287</v>
      </c>
      <c r="O878" t="s">
        <v>1290</v>
      </c>
      <c r="P878" t="s">
        <v>1295</v>
      </c>
    </row>
    <row r="879" spans="1:16" x14ac:dyDescent="0.3">
      <c r="A879" t="s">
        <v>113</v>
      </c>
      <c r="B879" t="s">
        <v>130</v>
      </c>
      <c r="C879" t="s">
        <v>132</v>
      </c>
      <c r="D879" t="s">
        <v>231</v>
      </c>
      <c r="E879">
        <v>60</v>
      </c>
      <c r="F879" s="11">
        <v>45568</v>
      </c>
      <c r="G879">
        <v>47.465951081782372</v>
      </c>
      <c r="H879">
        <v>2847.9570649069419</v>
      </c>
      <c r="I879">
        <v>1851.172092189513</v>
      </c>
      <c r="J879">
        <v>996.78497271742981</v>
      </c>
      <c r="K879" t="s">
        <v>1026</v>
      </c>
      <c r="L879" t="s">
        <v>1279</v>
      </c>
      <c r="M879" t="s">
        <v>1279</v>
      </c>
      <c r="N879" t="s">
        <v>1288</v>
      </c>
      <c r="O879" t="s">
        <v>1290</v>
      </c>
      <c r="P879" t="s">
        <v>1295</v>
      </c>
    </row>
    <row r="880" spans="1:16" x14ac:dyDescent="0.3">
      <c r="A880" t="s">
        <v>56</v>
      </c>
      <c r="B880" t="s">
        <v>130</v>
      </c>
      <c r="C880" t="s">
        <v>132</v>
      </c>
      <c r="D880" t="s">
        <v>174</v>
      </c>
      <c r="E880">
        <v>60</v>
      </c>
      <c r="F880" s="11">
        <v>45568</v>
      </c>
      <c r="G880">
        <v>41.598664885275497</v>
      </c>
      <c r="H880">
        <v>2495.9198931165301</v>
      </c>
      <c r="I880">
        <v>1622.347930525744</v>
      </c>
      <c r="J880">
        <v>873.57196259078523</v>
      </c>
      <c r="K880" t="s">
        <v>1027</v>
      </c>
      <c r="L880" t="s">
        <v>1276</v>
      </c>
      <c r="M880" t="s">
        <v>1276</v>
      </c>
      <c r="N880" t="s">
        <v>1288</v>
      </c>
      <c r="O880" t="s">
        <v>1290</v>
      </c>
      <c r="P880" t="s">
        <v>1295</v>
      </c>
    </row>
    <row r="881" spans="1:16" x14ac:dyDescent="0.3">
      <c r="A881" t="s">
        <v>67</v>
      </c>
      <c r="B881" t="s">
        <v>129</v>
      </c>
      <c r="C881" t="s">
        <v>133</v>
      </c>
      <c r="D881" t="s">
        <v>185</v>
      </c>
      <c r="E881">
        <v>74.7</v>
      </c>
      <c r="F881" s="11">
        <v>45569</v>
      </c>
      <c r="G881">
        <v>40.406453486252431</v>
      </c>
      <c r="H881">
        <v>3018.3620754230569</v>
      </c>
      <c r="I881">
        <v>1961.9353490249871</v>
      </c>
      <c r="J881">
        <v>1056.4267263980701</v>
      </c>
      <c r="K881" t="s">
        <v>1028</v>
      </c>
      <c r="L881" t="s">
        <v>1280</v>
      </c>
      <c r="M881" t="s">
        <v>1284</v>
      </c>
      <c r="N881" t="s">
        <v>1287</v>
      </c>
      <c r="O881" t="s">
        <v>1290</v>
      </c>
      <c r="P881" t="s">
        <v>1295</v>
      </c>
    </row>
    <row r="882" spans="1:16" x14ac:dyDescent="0.3">
      <c r="A882" t="s">
        <v>70</v>
      </c>
      <c r="B882" t="s">
        <v>129</v>
      </c>
      <c r="C882" t="s">
        <v>133</v>
      </c>
      <c r="D882" t="s">
        <v>188</v>
      </c>
      <c r="E882">
        <v>74.7</v>
      </c>
      <c r="F882" s="11">
        <v>45569</v>
      </c>
      <c r="G882">
        <v>30.139256419147731</v>
      </c>
      <c r="H882">
        <v>2251.4024545103362</v>
      </c>
      <c r="I882">
        <v>1463.4115954317181</v>
      </c>
      <c r="J882">
        <v>787.9908590786174</v>
      </c>
      <c r="K882" t="s">
        <v>1029</v>
      </c>
      <c r="L882" t="s">
        <v>1274</v>
      </c>
      <c r="M882" t="s">
        <v>1284</v>
      </c>
      <c r="N882" t="s">
        <v>1287</v>
      </c>
      <c r="O882" t="s">
        <v>1290</v>
      </c>
      <c r="P882" t="s">
        <v>1295</v>
      </c>
    </row>
    <row r="883" spans="1:16" x14ac:dyDescent="0.3">
      <c r="A883" t="s">
        <v>124</v>
      </c>
      <c r="B883" t="s">
        <v>130</v>
      </c>
      <c r="C883" t="s">
        <v>132</v>
      </c>
      <c r="D883" t="s">
        <v>242</v>
      </c>
      <c r="E883">
        <v>60</v>
      </c>
      <c r="F883" s="11">
        <v>45569</v>
      </c>
      <c r="G883">
        <v>27.387876014012701</v>
      </c>
      <c r="H883">
        <v>1643.272560840762</v>
      </c>
      <c r="I883">
        <v>1068.127164546496</v>
      </c>
      <c r="J883">
        <v>575.14539629426667</v>
      </c>
      <c r="K883" t="s">
        <v>1030</v>
      </c>
      <c r="L883" t="s">
        <v>1279</v>
      </c>
      <c r="M883" t="s">
        <v>1279</v>
      </c>
      <c r="N883" t="s">
        <v>1288</v>
      </c>
      <c r="O883" t="s">
        <v>1290</v>
      </c>
      <c r="P883" t="s">
        <v>1295</v>
      </c>
    </row>
    <row r="884" spans="1:16" x14ac:dyDescent="0.3">
      <c r="A884" t="s">
        <v>83</v>
      </c>
      <c r="B884" t="s">
        <v>129</v>
      </c>
      <c r="C884" t="s">
        <v>133</v>
      </c>
      <c r="D884" t="s">
        <v>201</v>
      </c>
      <c r="E884">
        <v>74.7</v>
      </c>
      <c r="F884" s="11">
        <v>45572</v>
      </c>
      <c r="G884">
        <v>66.658766575069151</v>
      </c>
      <c r="H884">
        <v>4979.4098631576662</v>
      </c>
      <c r="I884">
        <v>3236.6164110524828</v>
      </c>
      <c r="J884">
        <v>1742.793452105183</v>
      </c>
      <c r="K884" t="s">
        <v>554</v>
      </c>
      <c r="L884" t="s">
        <v>1274</v>
      </c>
      <c r="M884" t="s">
        <v>1284</v>
      </c>
      <c r="N884" t="s">
        <v>1287</v>
      </c>
      <c r="O884" t="s">
        <v>1291</v>
      </c>
      <c r="P884" t="s">
        <v>1295</v>
      </c>
    </row>
    <row r="885" spans="1:16" x14ac:dyDescent="0.3">
      <c r="A885" t="s">
        <v>107</v>
      </c>
      <c r="B885" t="s">
        <v>129</v>
      </c>
      <c r="C885" t="s">
        <v>133</v>
      </c>
      <c r="D885" t="s">
        <v>225</v>
      </c>
      <c r="E885">
        <v>80.8</v>
      </c>
      <c r="F885" s="11">
        <v>45572</v>
      </c>
      <c r="G885">
        <v>43.252568200735489</v>
      </c>
      <c r="H885">
        <v>3494.8075106194269</v>
      </c>
      <c r="I885">
        <v>2271.6248819026282</v>
      </c>
      <c r="J885">
        <v>1223.1826287168001</v>
      </c>
      <c r="K885" t="s">
        <v>1031</v>
      </c>
      <c r="L885" t="s">
        <v>1274</v>
      </c>
      <c r="M885" t="s">
        <v>1284</v>
      </c>
      <c r="N885" t="s">
        <v>1287</v>
      </c>
      <c r="O885" t="s">
        <v>1290</v>
      </c>
      <c r="P885" t="s">
        <v>1295</v>
      </c>
    </row>
    <row r="886" spans="1:16" x14ac:dyDescent="0.3">
      <c r="A886" t="s">
        <v>72</v>
      </c>
      <c r="B886" t="s">
        <v>129</v>
      </c>
      <c r="C886" t="s">
        <v>133</v>
      </c>
      <c r="D886" t="s">
        <v>190</v>
      </c>
      <c r="E886">
        <v>63.9</v>
      </c>
      <c r="F886" s="11">
        <v>45572</v>
      </c>
      <c r="G886">
        <v>49.781789467286387</v>
      </c>
      <c r="H886">
        <v>3181.0563469596</v>
      </c>
      <c r="I886">
        <v>2067.686625523741</v>
      </c>
      <c r="J886">
        <v>1113.3697214358599</v>
      </c>
      <c r="K886" t="s">
        <v>1032</v>
      </c>
      <c r="L886" t="s">
        <v>1280</v>
      </c>
      <c r="M886" t="s">
        <v>1284</v>
      </c>
      <c r="N886" t="s">
        <v>1287</v>
      </c>
      <c r="O886" t="s">
        <v>1290</v>
      </c>
      <c r="P886" t="s">
        <v>1295</v>
      </c>
    </row>
    <row r="887" spans="1:16" x14ac:dyDescent="0.3">
      <c r="A887" t="s">
        <v>80</v>
      </c>
      <c r="B887" t="s">
        <v>129</v>
      </c>
      <c r="C887" t="s">
        <v>133</v>
      </c>
      <c r="D887" t="s">
        <v>198</v>
      </c>
      <c r="E887">
        <v>74.7</v>
      </c>
      <c r="F887" s="11">
        <v>45572</v>
      </c>
      <c r="G887">
        <v>18.17774663012106</v>
      </c>
      <c r="H887">
        <v>1357.877673270043</v>
      </c>
      <c r="I887">
        <v>882.62048762552831</v>
      </c>
      <c r="J887">
        <v>475.25718564451518</v>
      </c>
      <c r="K887" t="s">
        <v>1033</v>
      </c>
      <c r="L887" t="s">
        <v>1282</v>
      </c>
      <c r="M887" t="s">
        <v>1284</v>
      </c>
      <c r="N887" t="s">
        <v>1287</v>
      </c>
      <c r="O887" t="s">
        <v>1290</v>
      </c>
      <c r="P887" t="s">
        <v>1295</v>
      </c>
    </row>
    <row r="888" spans="1:16" x14ac:dyDescent="0.3">
      <c r="A888" t="s">
        <v>76</v>
      </c>
      <c r="B888" t="s">
        <v>129</v>
      </c>
      <c r="C888" t="s">
        <v>133</v>
      </c>
      <c r="D888" t="s">
        <v>194</v>
      </c>
      <c r="E888">
        <v>63.9</v>
      </c>
      <c r="F888" s="11">
        <v>45572</v>
      </c>
      <c r="G888">
        <v>15.06484433362451</v>
      </c>
      <c r="H888">
        <v>962.64355291860591</v>
      </c>
      <c r="I888">
        <v>625.71830939709389</v>
      </c>
      <c r="J888">
        <v>336.92524352151202</v>
      </c>
      <c r="K888" t="s">
        <v>1034</v>
      </c>
      <c r="L888" t="s">
        <v>1282</v>
      </c>
      <c r="M888" t="s">
        <v>1284</v>
      </c>
      <c r="N888" t="s">
        <v>1287</v>
      </c>
      <c r="O888" t="s">
        <v>1290</v>
      </c>
      <c r="P888" t="s">
        <v>1295</v>
      </c>
    </row>
    <row r="889" spans="1:16" x14ac:dyDescent="0.3">
      <c r="A889" t="s">
        <v>86</v>
      </c>
      <c r="B889" t="s">
        <v>129</v>
      </c>
      <c r="C889" t="s">
        <v>133</v>
      </c>
      <c r="D889" t="s">
        <v>204</v>
      </c>
      <c r="E889">
        <v>80.8</v>
      </c>
      <c r="F889" s="11">
        <v>45572</v>
      </c>
      <c r="G889">
        <v>10.5041439511739</v>
      </c>
      <c r="H889">
        <v>848.73483125485154</v>
      </c>
      <c r="I889">
        <v>551.67764031565355</v>
      </c>
      <c r="J889">
        <v>297.05719093919799</v>
      </c>
      <c r="K889" t="s">
        <v>1035</v>
      </c>
      <c r="L889" t="s">
        <v>1283</v>
      </c>
      <c r="M889" t="s">
        <v>1283</v>
      </c>
      <c r="N889" t="s">
        <v>1288</v>
      </c>
      <c r="O889" t="s">
        <v>1290</v>
      </c>
      <c r="P889" t="s">
        <v>1295</v>
      </c>
    </row>
    <row r="890" spans="1:16" x14ac:dyDescent="0.3">
      <c r="A890" t="s">
        <v>21</v>
      </c>
      <c r="B890" t="s">
        <v>130</v>
      </c>
      <c r="C890" t="s">
        <v>132</v>
      </c>
      <c r="D890" t="s">
        <v>139</v>
      </c>
      <c r="E890">
        <v>50</v>
      </c>
      <c r="F890" s="11">
        <v>45573</v>
      </c>
      <c r="G890">
        <v>25.328365275878671</v>
      </c>
      <c r="H890">
        <v>1266.4182637939341</v>
      </c>
      <c r="I890">
        <v>823.17187146605693</v>
      </c>
      <c r="J890">
        <v>443.24639232787672</v>
      </c>
      <c r="K890" t="s">
        <v>454</v>
      </c>
      <c r="L890" t="s">
        <v>1282</v>
      </c>
      <c r="M890" t="s">
        <v>1284</v>
      </c>
      <c r="N890" t="s">
        <v>1287</v>
      </c>
      <c r="O890" t="s">
        <v>1291</v>
      </c>
      <c r="P890" t="s">
        <v>1295</v>
      </c>
    </row>
    <row r="891" spans="1:16" x14ac:dyDescent="0.3">
      <c r="A891" t="s">
        <v>95</v>
      </c>
      <c r="B891" t="s">
        <v>129</v>
      </c>
      <c r="C891" t="s">
        <v>133</v>
      </c>
      <c r="D891" t="s">
        <v>213</v>
      </c>
      <c r="E891">
        <v>80.8</v>
      </c>
      <c r="F891" s="11">
        <v>45573</v>
      </c>
      <c r="G891">
        <v>35.639095282874578</v>
      </c>
      <c r="H891">
        <v>2879.6388988562662</v>
      </c>
      <c r="I891">
        <v>1871.7652842565731</v>
      </c>
      <c r="J891">
        <v>1007.873614599693</v>
      </c>
      <c r="K891" t="s">
        <v>425</v>
      </c>
      <c r="L891" t="s">
        <v>1282</v>
      </c>
      <c r="M891" t="s">
        <v>1284</v>
      </c>
      <c r="N891" t="s">
        <v>1287</v>
      </c>
      <c r="O891" t="s">
        <v>1291</v>
      </c>
      <c r="P891" t="s">
        <v>1295</v>
      </c>
    </row>
    <row r="892" spans="1:16" x14ac:dyDescent="0.3">
      <c r="A892" t="s">
        <v>114</v>
      </c>
      <c r="B892" t="s">
        <v>131</v>
      </c>
      <c r="C892" t="s">
        <v>132</v>
      </c>
      <c r="D892" t="s">
        <v>232</v>
      </c>
      <c r="E892">
        <v>60</v>
      </c>
      <c r="F892" s="11">
        <v>45573</v>
      </c>
      <c r="G892">
        <v>75.716908859664912</v>
      </c>
      <c r="H892">
        <v>4543.0145315798954</v>
      </c>
      <c r="I892">
        <v>2952.9594455269321</v>
      </c>
      <c r="J892">
        <v>1590.0550860529629</v>
      </c>
      <c r="K892" t="s">
        <v>1036</v>
      </c>
      <c r="L892" t="s">
        <v>1279</v>
      </c>
      <c r="M892" t="s">
        <v>1279</v>
      </c>
      <c r="N892" t="s">
        <v>1288</v>
      </c>
      <c r="O892" t="s">
        <v>1290</v>
      </c>
      <c r="P892" t="s">
        <v>1295</v>
      </c>
    </row>
    <row r="893" spans="1:16" x14ac:dyDescent="0.3">
      <c r="A893" t="s">
        <v>97</v>
      </c>
      <c r="B893" t="s">
        <v>128</v>
      </c>
      <c r="C893" t="s">
        <v>132</v>
      </c>
      <c r="D893" t="s">
        <v>215</v>
      </c>
      <c r="E893">
        <v>71</v>
      </c>
      <c r="F893" s="11">
        <v>45573</v>
      </c>
      <c r="G893">
        <v>61.959826922016148</v>
      </c>
      <c r="H893">
        <v>4399.1477114631462</v>
      </c>
      <c r="I893">
        <v>2859.4460124510451</v>
      </c>
      <c r="J893">
        <v>1539.701699012101</v>
      </c>
      <c r="K893" t="s">
        <v>1037</v>
      </c>
      <c r="L893" t="s">
        <v>1282</v>
      </c>
      <c r="M893" t="s">
        <v>1284</v>
      </c>
      <c r="N893" t="s">
        <v>1287</v>
      </c>
      <c r="O893" t="s">
        <v>1290</v>
      </c>
      <c r="P893" t="s">
        <v>1295</v>
      </c>
    </row>
    <row r="894" spans="1:16" x14ac:dyDescent="0.3">
      <c r="A894" t="s">
        <v>16</v>
      </c>
      <c r="B894" t="s">
        <v>128</v>
      </c>
      <c r="C894" t="s">
        <v>132</v>
      </c>
      <c r="D894" t="s">
        <v>134</v>
      </c>
      <c r="E894">
        <v>71</v>
      </c>
      <c r="F894" s="11">
        <v>45573</v>
      </c>
      <c r="G894">
        <v>37.784730198690951</v>
      </c>
      <c r="H894">
        <v>2682.7158441070569</v>
      </c>
      <c r="I894">
        <v>1743.7652986695871</v>
      </c>
      <c r="J894">
        <v>938.95054543747005</v>
      </c>
      <c r="K894" t="s">
        <v>1038</v>
      </c>
      <c r="L894" t="s">
        <v>1276</v>
      </c>
      <c r="M894" t="s">
        <v>1276</v>
      </c>
      <c r="N894" t="s">
        <v>1288</v>
      </c>
      <c r="O894" t="s">
        <v>1290</v>
      </c>
      <c r="P894" t="s">
        <v>1295</v>
      </c>
    </row>
    <row r="895" spans="1:16" x14ac:dyDescent="0.3">
      <c r="A895" t="s">
        <v>89</v>
      </c>
      <c r="B895" t="s">
        <v>128</v>
      </c>
      <c r="C895" t="s">
        <v>132</v>
      </c>
      <c r="D895" t="s">
        <v>207</v>
      </c>
      <c r="E895">
        <v>60</v>
      </c>
      <c r="F895" s="11">
        <v>45573</v>
      </c>
      <c r="G895">
        <v>28.109367914766889</v>
      </c>
      <c r="H895">
        <v>1686.562074886014</v>
      </c>
      <c r="I895">
        <v>1096.2653486759091</v>
      </c>
      <c r="J895">
        <v>590.29672621010468</v>
      </c>
      <c r="K895" t="s">
        <v>1039</v>
      </c>
      <c r="L895" t="s">
        <v>1280</v>
      </c>
      <c r="M895" t="s">
        <v>1284</v>
      </c>
      <c r="N895" t="s">
        <v>1287</v>
      </c>
      <c r="O895" t="s">
        <v>1290</v>
      </c>
      <c r="P895" t="s">
        <v>1295</v>
      </c>
    </row>
    <row r="896" spans="1:16" x14ac:dyDescent="0.3">
      <c r="A896" t="s">
        <v>26</v>
      </c>
      <c r="B896" t="s">
        <v>129</v>
      </c>
      <c r="C896" t="s">
        <v>133</v>
      </c>
      <c r="D896" t="s">
        <v>144</v>
      </c>
      <c r="E896">
        <v>63.9</v>
      </c>
      <c r="F896" s="11">
        <v>45573</v>
      </c>
      <c r="G896">
        <v>25.319925269668239</v>
      </c>
      <c r="H896">
        <v>1617.9432247318</v>
      </c>
      <c r="I896">
        <v>1051.66309607567</v>
      </c>
      <c r="J896">
        <v>566.28012865613005</v>
      </c>
      <c r="K896" t="s">
        <v>1040</v>
      </c>
      <c r="L896" t="s">
        <v>1280</v>
      </c>
      <c r="M896" t="s">
        <v>1284</v>
      </c>
      <c r="N896" t="s">
        <v>1287</v>
      </c>
      <c r="O896" t="s">
        <v>1290</v>
      </c>
      <c r="P896" t="s">
        <v>1295</v>
      </c>
    </row>
    <row r="897" spans="1:16" x14ac:dyDescent="0.3">
      <c r="A897" t="s">
        <v>87</v>
      </c>
      <c r="B897" t="s">
        <v>130</v>
      </c>
      <c r="C897" t="s">
        <v>132</v>
      </c>
      <c r="D897" t="s">
        <v>205</v>
      </c>
      <c r="E897">
        <v>64</v>
      </c>
      <c r="F897" s="11">
        <v>45573</v>
      </c>
      <c r="G897">
        <v>12.919878046055301</v>
      </c>
      <c r="H897">
        <v>826.87219494753924</v>
      </c>
      <c r="I897">
        <v>537.46692671590051</v>
      </c>
      <c r="J897">
        <v>289.40526823163867</v>
      </c>
      <c r="K897" t="s">
        <v>1041</v>
      </c>
      <c r="L897" t="s">
        <v>1277</v>
      </c>
      <c r="M897" t="s">
        <v>1277</v>
      </c>
      <c r="N897" t="s">
        <v>1288</v>
      </c>
      <c r="O897" t="s">
        <v>1290</v>
      </c>
      <c r="P897" t="s">
        <v>1295</v>
      </c>
    </row>
    <row r="898" spans="1:16" x14ac:dyDescent="0.3">
      <c r="A898" t="s">
        <v>118</v>
      </c>
      <c r="B898" t="s">
        <v>131</v>
      </c>
      <c r="C898" t="s">
        <v>132</v>
      </c>
      <c r="D898" t="s">
        <v>236</v>
      </c>
      <c r="E898">
        <v>60</v>
      </c>
      <c r="F898" s="11">
        <v>45573</v>
      </c>
      <c r="G898">
        <v>11.829809826435691</v>
      </c>
      <c r="H898">
        <v>709.7885895861416</v>
      </c>
      <c r="I898">
        <v>461.36258323099207</v>
      </c>
      <c r="J898">
        <v>248.4260063551495</v>
      </c>
      <c r="K898" t="s">
        <v>1042</v>
      </c>
      <c r="L898" t="s">
        <v>1274</v>
      </c>
      <c r="M898" t="s">
        <v>1284</v>
      </c>
      <c r="N898" t="s">
        <v>1287</v>
      </c>
      <c r="O898" t="s">
        <v>1290</v>
      </c>
      <c r="P898" t="s">
        <v>1295</v>
      </c>
    </row>
    <row r="899" spans="1:16" x14ac:dyDescent="0.3">
      <c r="A899" t="s">
        <v>31</v>
      </c>
      <c r="B899" t="s">
        <v>129</v>
      </c>
      <c r="C899" t="s">
        <v>133</v>
      </c>
      <c r="D899" t="s">
        <v>149</v>
      </c>
      <c r="E899">
        <v>97.6</v>
      </c>
      <c r="F899" s="11">
        <v>45574</v>
      </c>
      <c r="G899">
        <v>70.306185184142151</v>
      </c>
      <c r="H899">
        <v>6861.8836739722738</v>
      </c>
      <c r="I899">
        <v>4460.2243880819778</v>
      </c>
      <c r="J899">
        <v>2401.6592858902959</v>
      </c>
      <c r="K899" t="s">
        <v>1043</v>
      </c>
      <c r="L899" t="s">
        <v>1278</v>
      </c>
      <c r="M899" t="s">
        <v>1286</v>
      </c>
      <c r="N899" t="s">
        <v>1289</v>
      </c>
      <c r="O899" t="s">
        <v>1290</v>
      </c>
      <c r="P899" t="s">
        <v>1295</v>
      </c>
    </row>
    <row r="900" spans="1:16" x14ac:dyDescent="0.3">
      <c r="A900" t="s">
        <v>35</v>
      </c>
      <c r="B900" t="s">
        <v>129</v>
      </c>
      <c r="C900" t="s">
        <v>133</v>
      </c>
      <c r="D900" t="s">
        <v>153</v>
      </c>
      <c r="E900">
        <v>80.8</v>
      </c>
      <c r="F900" s="11">
        <v>45574</v>
      </c>
      <c r="G900">
        <v>45.749270004575827</v>
      </c>
      <c r="H900">
        <v>3696.541016369727</v>
      </c>
      <c r="I900">
        <v>2402.7516606403219</v>
      </c>
      <c r="J900">
        <v>1293.789355729404</v>
      </c>
      <c r="K900" t="s">
        <v>1044</v>
      </c>
      <c r="L900" t="s">
        <v>1279</v>
      </c>
      <c r="M900" t="s">
        <v>1279</v>
      </c>
      <c r="N900" t="s">
        <v>1288</v>
      </c>
      <c r="O900" t="s">
        <v>1290</v>
      </c>
      <c r="P900" t="s">
        <v>1295</v>
      </c>
    </row>
    <row r="901" spans="1:16" x14ac:dyDescent="0.3">
      <c r="A901" t="s">
        <v>28</v>
      </c>
      <c r="B901" t="s">
        <v>130</v>
      </c>
      <c r="C901" t="s">
        <v>132</v>
      </c>
      <c r="D901" t="s">
        <v>146</v>
      </c>
      <c r="E901">
        <v>60</v>
      </c>
      <c r="F901" s="11">
        <v>45574</v>
      </c>
      <c r="G901">
        <v>57.333048761931209</v>
      </c>
      <c r="H901">
        <v>3439.9829257158731</v>
      </c>
      <c r="I901">
        <v>2235.9889017153168</v>
      </c>
      <c r="J901">
        <v>1203.9940240005551</v>
      </c>
      <c r="K901" t="s">
        <v>1045</v>
      </c>
      <c r="L901" t="s">
        <v>1280</v>
      </c>
      <c r="M901" t="s">
        <v>1284</v>
      </c>
      <c r="N901" t="s">
        <v>1287</v>
      </c>
      <c r="O901" t="s">
        <v>1290</v>
      </c>
      <c r="P901" t="s">
        <v>1295</v>
      </c>
    </row>
    <row r="902" spans="1:16" x14ac:dyDescent="0.3">
      <c r="A902" t="s">
        <v>119</v>
      </c>
      <c r="B902" t="s">
        <v>129</v>
      </c>
      <c r="C902" t="s">
        <v>133</v>
      </c>
      <c r="D902" t="s">
        <v>237</v>
      </c>
      <c r="E902">
        <v>74.7</v>
      </c>
      <c r="F902" s="11">
        <v>45574</v>
      </c>
      <c r="G902">
        <v>29.636824988903609</v>
      </c>
      <c r="H902">
        <v>2213.8708266711001</v>
      </c>
      <c r="I902">
        <v>1439.016037336215</v>
      </c>
      <c r="J902">
        <v>774.85478933488503</v>
      </c>
      <c r="K902" t="s">
        <v>1046</v>
      </c>
      <c r="L902" t="s">
        <v>1276</v>
      </c>
      <c r="M902" t="s">
        <v>1276</v>
      </c>
      <c r="N902" t="s">
        <v>1288</v>
      </c>
      <c r="O902" t="s">
        <v>1290</v>
      </c>
      <c r="P902" t="s">
        <v>1295</v>
      </c>
    </row>
    <row r="903" spans="1:16" x14ac:dyDescent="0.3">
      <c r="A903" t="s">
        <v>44</v>
      </c>
      <c r="B903" t="s">
        <v>128</v>
      </c>
      <c r="C903" t="s">
        <v>132</v>
      </c>
      <c r="D903" t="s">
        <v>162</v>
      </c>
      <c r="E903">
        <v>71</v>
      </c>
      <c r="F903" s="11">
        <v>45575</v>
      </c>
      <c r="G903">
        <v>62.018511401880943</v>
      </c>
      <c r="H903">
        <v>4403.3143095335463</v>
      </c>
      <c r="I903">
        <v>2862.1543011968051</v>
      </c>
      <c r="J903">
        <v>1541.1600083367409</v>
      </c>
      <c r="K903" t="s">
        <v>1047</v>
      </c>
      <c r="L903" t="s">
        <v>1283</v>
      </c>
      <c r="M903" t="s">
        <v>1283</v>
      </c>
      <c r="N903" t="s">
        <v>1288</v>
      </c>
      <c r="O903" t="s">
        <v>1290</v>
      </c>
      <c r="P903" t="s">
        <v>1295</v>
      </c>
    </row>
    <row r="904" spans="1:16" x14ac:dyDescent="0.3">
      <c r="A904" t="s">
        <v>37</v>
      </c>
      <c r="B904" t="s">
        <v>129</v>
      </c>
      <c r="C904" t="s">
        <v>133</v>
      </c>
      <c r="D904" t="s">
        <v>155</v>
      </c>
      <c r="E904">
        <v>74.7</v>
      </c>
      <c r="F904" s="11">
        <v>45575</v>
      </c>
      <c r="G904">
        <v>44.498402291869873</v>
      </c>
      <c r="H904">
        <v>3324.0306512026791</v>
      </c>
      <c r="I904">
        <v>2160.6199232817421</v>
      </c>
      <c r="J904">
        <v>1163.410727920937</v>
      </c>
      <c r="K904" t="s">
        <v>1048</v>
      </c>
      <c r="L904" t="s">
        <v>1279</v>
      </c>
      <c r="M904" t="s">
        <v>1279</v>
      </c>
      <c r="N904" t="s">
        <v>1288</v>
      </c>
      <c r="O904" t="s">
        <v>1290</v>
      </c>
      <c r="P904" t="s">
        <v>1295</v>
      </c>
    </row>
    <row r="905" spans="1:16" x14ac:dyDescent="0.3">
      <c r="A905" t="s">
        <v>49</v>
      </c>
      <c r="B905" t="s">
        <v>130</v>
      </c>
      <c r="C905" t="s">
        <v>132</v>
      </c>
      <c r="D905" t="s">
        <v>167</v>
      </c>
      <c r="E905">
        <v>60</v>
      </c>
      <c r="F905" s="11">
        <v>45575</v>
      </c>
      <c r="G905">
        <v>54.501787108437838</v>
      </c>
      <c r="H905">
        <v>3270.1072265062699</v>
      </c>
      <c r="I905">
        <v>2125.5696972290762</v>
      </c>
      <c r="J905">
        <v>1144.5375292771951</v>
      </c>
      <c r="K905" t="s">
        <v>1049</v>
      </c>
      <c r="L905" t="s">
        <v>1276</v>
      </c>
      <c r="M905" t="s">
        <v>1276</v>
      </c>
      <c r="N905" t="s">
        <v>1288</v>
      </c>
      <c r="O905" t="s">
        <v>1290</v>
      </c>
      <c r="P905" t="s">
        <v>1295</v>
      </c>
    </row>
    <row r="906" spans="1:16" x14ac:dyDescent="0.3">
      <c r="A906" t="s">
        <v>41</v>
      </c>
      <c r="B906" t="s">
        <v>128</v>
      </c>
      <c r="C906" t="s">
        <v>132</v>
      </c>
      <c r="D906" t="s">
        <v>159</v>
      </c>
      <c r="E906">
        <v>50</v>
      </c>
      <c r="F906" s="11">
        <v>45575</v>
      </c>
      <c r="G906">
        <v>8.7971860704050542</v>
      </c>
      <c r="H906">
        <v>439.85930352025269</v>
      </c>
      <c r="I906">
        <v>285.90854728816419</v>
      </c>
      <c r="J906">
        <v>153.95075623208851</v>
      </c>
      <c r="K906" t="s">
        <v>1050</v>
      </c>
      <c r="L906" t="s">
        <v>1278</v>
      </c>
      <c r="M906" t="s">
        <v>1286</v>
      </c>
      <c r="N906" t="s">
        <v>1289</v>
      </c>
      <c r="O906" t="s">
        <v>1290</v>
      </c>
      <c r="P906" t="s">
        <v>1295</v>
      </c>
    </row>
    <row r="907" spans="1:16" x14ac:dyDescent="0.3">
      <c r="A907" t="s">
        <v>109</v>
      </c>
      <c r="B907" t="s">
        <v>129</v>
      </c>
      <c r="C907" t="s">
        <v>133</v>
      </c>
      <c r="D907" t="s">
        <v>227</v>
      </c>
      <c r="E907">
        <v>80.8</v>
      </c>
      <c r="F907" s="11">
        <v>45576</v>
      </c>
      <c r="G907">
        <v>73.418209845148453</v>
      </c>
      <c r="H907">
        <v>5932.1913554879948</v>
      </c>
      <c r="I907">
        <v>3855.9243810671969</v>
      </c>
      <c r="J907">
        <v>2076.2669744207979</v>
      </c>
      <c r="K907" t="s">
        <v>430</v>
      </c>
      <c r="L907" t="s">
        <v>1279</v>
      </c>
      <c r="M907" t="s">
        <v>1279</v>
      </c>
      <c r="N907" t="s">
        <v>1288</v>
      </c>
      <c r="O907" t="s">
        <v>1291</v>
      </c>
      <c r="P907" t="s">
        <v>1295</v>
      </c>
    </row>
    <row r="908" spans="1:16" x14ac:dyDescent="0.3">
      <c r="A908" t="s">
        <v>53</v>
      </c>
      <c r="B908" t="s">
        <v>128</v>
      </c>
      <c r="C908" t="s">
        <v>132</v>
      </c>
      <c r="D908" t="s">
        <v>171</v>
      </c>
      <c r="E908">
        <v>60</v>
      </c>
      <c r="F908" s="11">
        <v>45576</v>
      </c>
      <c r="G908">
        <v>49.716896330980788</v>
      </c>
      <c r="H908">
        <v>2983.0137798588471</v>
      </c>
      <c r="I908">
        <v>1938.9589569082509</v>
      </c>
      <c r="J908">
        <v>1044.054822950596</v>
      </c>
      <c r="K908" t="s">
        <v>1051</v>
      </c>
      <c r="L908" t="s">
        <v>1279</v>
      </c>
      <c r="M908" t="s">
        <v>1279</v>
      </c>
      <c r="N908" t="s">
        <v>1288</v>
      </c>
      <c r="O908" t="s">
        <v>1290</v>
      </c>
      <c r="P908" t="s">
        <v>1295</v>
      </c>
    </row>
    <row r="909" spans="1:16" x14ac:dyDescent="0.3">
      <c r="A909" t="s">
        <v>52</v>
      </c>
      <c r="B909" t="s">
        <v>130</v>
      </c>
      <c r="C909" t="s">
        <v>132</v>
      </c>
      <c r="D909" t="s">
        <v>170</v>
      </c>
      <c r="E909">
        <v>50</v>
      </c>
      <c r="F909" s="11">
        <v>45576</v>
      </c>
      <c r="G909">
        <v>43.674544489891403</v>
      </c>
      <c r="H909">
        <v>2183.7272244945698</v>
      </c>
      <c r="I909">
        <v>1419.4226959214709</v>
      </c>
      <c r="J909">
        <v>764.30452857309956</v>
      </c>
      <c r="K909" t="s">
        <v>1052</v>
      </c>
      <c r="L909" t="s">
        <v>1280</v>
      </c>
      <c r="M909" t="s">
        <v>1284</v>
      </c>
      <c r="N909" t="s">
        <v>1287</v>
      </c>
      <c r="O909" t="s">
        <v>1290</v>
      </c>
      <c r="P909" t="s">
        <v>1295</v>
      </c>
    </row>
    <row r="910" spans="1:16" x14ac:dyDescent="0.3">
      <c r="A910" t="s">
        <v>121</v>
      </c>
      <c r="B910" t="s">
        <v>130</v>
      </c>
      <c r="C910" t="s">
        <v>132</v>
      </c>
      <c r="D910" t="s">
        <v>239</v>
      </c>
      <c r="E910">
        <v>50</v>
      </c>
      <c r="F910" s="11">
        <v>45579</v>
      </c>
      <c r="G910">
        <v>75.744339208035925</v>
      </c>
      <c r="H910">
        <v>3787.2169604017959</v>
      </c>
      <c r="I910">
        <v>2461.691024261168</v>
      </c>
      <c r="J910">
        <v>1325.525936140629</v>
      </c>
      <c r="K910" t="s">
        <v>255</v>
      </c>
      <c r="L910" t="s">
        <v>1283</v>
      </c>
      <c r="M910" t="s">
        <v>1283</v>
      </c>
      <c r="N910" t="s">
        <v>1288</v>
      </c>
      <c r="O910" t="s">
        <v>1290</v>
      </c>
      <c r="P910" t="s">
        <v>1295</v>
      </c>
    </row>
    <row r="911" spans="1:16" x14ac:dyDescent="0.3">
      <c r="A911" t="s">
        <v>69</v>
      </c>
      <c r="B911" t="s">
        <v>128</v>
      </c>
      <c r="C911" t="s">
        <v>132</v>
      </c>
      <c r="D911" t="s">
        <v>187</v>
      </c>
      <c r="E911">
        <v>50</v>
      </c>
      <c r="F911" s="11">
        <v>45579</v>
      </c>
      <c r="G911">
        <v>67.579080372308965</v>
      </c>
      <c r="H911">
        <v>3378.9540186154481</v>
      </c>
      <c r="I911">
        <v>2196.320112100042</v>
      </c>
      <c r="J911">
        <v>1182.633906515407</v>
      </c>
      <c r="K911" t="s">
        <v>1053</v>
      </c>
      <c r="L911" t="s">
        <v>1282</v>
      </c>
      <c r="M911" t="s">
        <v>1284</v>
      </c>
      <c r="N911" t="s">
        <v>1287</v>
      </c>
      <c r="O911" t="s">
        <v>1290</v>
      </c>
      <c r="P911" t="s">
        <v>1295</v>
      </c>
    </row>
    <row r="912" spans="1:16" x14ac:dyDescent="0.3">
      <c r="A912" t="s">
        <v>65</v>
      </c>
      <c r="B912" t="s">
        <v>129</v>
      </c>
      <c r="C912" t="s">
        <v>133</v>
      </c>
      <c r="D912" t="s">
        <v>183</v>
      </c>
      <c r="E912">
        <v>53.9</v>
      </c>
      <c r="F912" s="11">
        <v>45579</v>
      </c>
      <c r="G912">
        <v>56.448304238355718</v>
      </c>
      <c r="H912">
        <v>3042.5635984473729</v>
      </c>
      <c r="I912">
        <v>1977.6663389907919</v>
      </c>
      <c r="J912">
        <v>1064.897259456581</v>
      </c>
      <c r="K912" t="s">
        <v>1054</v>
      </c>
      <c r="L912" t="s">
        <v>1283</v>
      </c>
      <c r="M912" t="s">
        <v>1283</v>
      </c>
      <c r="N912" t="s">
        <v>1288</v>
      </c>
      <c r="O912" t="s">
        <v>1290</v>
      </c>
      <c r="P912" t="s">
        <v>1295</v>
      </c>
    </row>
    <row r="913" spans="1:16" x14ac:dyDescent="0.3">
      <c r="A913" t="s">
        <v>71</v>
      </c>
      <c r="B913" t="s">
        <v>130</v>
      </c>
      <c r="C913" t="s">
        <v>132</v>
      </c>
      <c r="D913" t="s">
        <v>189</v>
      </c>
      <c r="E913">
        <v>50</v>
      </c>
      <c r="F913" s="11">
        <v>45579</v>
      </c>
      <c r="G913">
        <v>52.478436868236557</v>
      </c>
      <c r="H913">
        <v>2623.9218434118279</v>
      </c>
      <c r="I913">
        <v>1705.5491982176879</v>
      </c>
      <c r="J913">
        <v>918.37264519413998</v>
      </c>
      <c r="K913" t="s">
        <v>890</v>
      </c>
      <c r="L913" t="s">
        <v>1276</v>
      </c>
      <c r="M913" t="s">
        <v>1276</v>
      </c>
      <c r="N913" t="s">
        <v>1288</v>
      </c>
      <c r="O913" t="s">
        <v>1290</v>
      </c>
      <c r="P913" t="s">
        <v>1295</v>
      </c>
    </row>
    <row r="914" spans="1:16" x14ac:dyDescent="0.3">
      <c r="A914" t="s">
        <v>63</v>
      </c>
      <c r="B914" t="s">
        <v>130</v>
      </c>
      <c r="C914" t="s">
        <v>132</v>
      </c>
      <c r="D914" t="s">
        <v>181</v>
      </c>
      <c r="E914">
        <v>60</v>
      </c>
      <c r="F914" s="11">
        <v>45579</v>
      </c>
      <c r="G914">
        <v>36.96454970956492</v>
      </c>
      <c r="H914">
        <v>2217.8729825738951</v>
      </c>
      <c r="I914">
        <v>1441.617438673032</v>
      </c>
      <c r="J914">
        <v>776.25554390086313</v>
      </c>
      <c r="K914" t="s">
        <v>1055</v>
      </c>
      <c r="L914" t="s">
        <v>1282</v>
      </c>
      <c r="M914" t="s">
        <v>1284</v>
      </c>
      <c r="N914" t="s">
        <v>1287</v>
      </c>
      <c r="O914" t="s">
        <v>1290</v>
      </c>
      <c r="P914" t="s">
        <v>1295</v>
      </c>
    </row>
    <row r="915" spans="1:16" x14ac:dyDescent="0.3">
      <c r="A915" t="s">
        <v>58</v>
      </c>
      <c r="B915" t="s">
        <v>131</v>
      </c>
      <c r="C915" t="s">
        <v>132</v>
      </c>
      <c r="D915" t="s">
        <v>176</v>
      </c>
      <c r="E915">
        <v>50</v>
      </c>
      <c r="F915" s="11">
        <v>45579</v>
      </c>
      <c r="G915">
        <v>27.108335903324232</v>
      </c>
      <c r="H915">
        <v>1355.4167951662121</v>
      </c>
      <c r="I915">
        <v>881.02091685803759</v>
      </c>
      <c r="J915">
        <v>474.39587830817402</v>
      </c>
      <c r="K915" t="s">
        <v>1056</v>
      </c>
      <c r="L915" t="s">
        <v>1283</v>
      </c>
      <c r="M915" t="s">
        <v>1283</v>
      </c>
      <c r="N915" t="s">
        <v>1288</v>
      </c>
      <c r="O915" t="s">
        <v>1290</v>
      </c>
      <c r="P915" t="s">
        <v>1295</v>
      </c>
    </row>
    <row r="916" spans="1:16" x14ac:dyDescent="0.3">
      <c r="A916" t="s">
        <v>85</v>
      </c>
      <c r="B916" t="s">
        <v>130</v>
      </c>
      <c r="C916" t="s">
        <v>132</v>
      </c>
      <c r="D916" t="s">
        <v>203</v>
      </c>
      <c r="E916">
        <v>60</v>
      </c>
      <c r="F916" s="11">
        <v>45580</v>
      </c>
      <c r="G916">
        <v>34.382914717318741</v>
      </c>
      <c r="H916">
        <v>2062.974883039125</v>
      </c>
      <c r="I916">
        <v>1340.933673975431</v>
      </c>
      <c r="J916">
        <v>722.04120906369349</v>
      </c>
      <c r="K916" t="s">
        <v>1057</v>
      </c>
      <c r="L916" t="s">
        <v>1281</v>
      </c>
      <c r="M916" t="s">
        <v>1284</v>
      </c>
      <c r="N916" t="s">
        <v>1287</v>
      </c>
      <c r="O916" t="s">
        <v>1291</v>
      </c>
      <c r="P916" t="s">
        <v>1295</v>
      </c>
    </row>
    <row r="917" spans="1:16" x14ac:dyDescent="0.3">
      <c r="A917" t="s">
        <v>74</v>
      </c>
      <c r="B917" t="s">
        <v>128</v>
      </c>
      <c r="C917" t="s">
        <v>132</v>
      </c>
      <c r="D917" t="s">
        <v>192</v>
      </c>
      <c r="E917">
        <v>71</v>
      </c>
      <c r="F917" s="11">
        <v>45580</v>
      </c>
      <c r="G917">
        <v>35.289613125060377</v>
      </c>
      <c r="H917">
        <v>2505.5625318792868</v>
      </c>
      <c r="I917">
        <v>1628.615645721537</v>
      </c>
      <c r="J917">
        <v>876.94688615775044</v>
      </c>
      <c r="K917" t="s">
        <v>1058</v>
      </c>
      <c r="L917" t="s">
        <v>1276</v>
      </c>
      <c r="M917" t="s">
        <v>1276</v>
      </c>
      <c r="N917" t="s">
        <v>1288</v>
      </c>
      <c r="O917" t="s">
        <v>1290</v>
      </c>
      <c r="P917" t="s">
        <v>1295</v>
      </c>
    </row>
    <row r="918" spans="1:16" x14ac:dyDescent="0.3">
      <c r="A918" t="s">
        <v>81</v>
      </c>
      <c r="B918" t="s">
        <v>129</v>
      </c>
      <c r="C918" t="s">
        <v>133</v>
      </c>
      <c r="D918" t="s">
        <v>199</v>
      </c>
      <c r="E918">
        <v>53.9</v>
      </c>
      <c r="F918" s="11">
        <v>45580</v>
      </c>
      <c r="G918">
        <v>46.342889754790157</v>
      </c>
      <c r="H918">
        <v>2497.8817577831892</v>
      </c>
      <c r="I918">
        <v>1623.6231425590729</v>
      </c>
      <c r="J918">
        <v>874.25861522411606</v>
      </c>
      <c r="K918" t="s">
        <v>1059</v>
      </c>
      <c r="L918" t="s">
        <v>1275</v>
      </c>
      <c r="M918" t="s">
        <v>1285</v>
      </c>
      <c r="N918" t="s">
        <v>1287</v>
      </c>
      <c r="O918" t="s">
        <v>1290</v>
      </c>
      <c r="P918" t="s">
        <v>1295</v>
      </c>
    </row>
    <row r="919" spans="1:16" x14ac:dyDescent="0.3">
      <c r="A919" t="s">
        <v>77</v>
      </c>
      <c r="B919" t="s">
        <v>129</v>
      </c>
      <c r="C919" t="s">
        <v>133</v>
      </c>
      <c r="D919" t="s">
        <v>195</v>
      </c>
      <c r="E919">
        <v>53.9</v>
      </c>
      <c r="F919" s="11">
        <v>45580</v>
      </c>
      <c r="G919">
        <v>14.276765382801299</v>
      </c>
      <c r="H919">
        <v>769.51765413298995</v>
      </c>
      <c r="I919">
        <v>500.18647518644349</v>
      </c>
      <c r="J919">
        <v>269.33117894654652</v>
      </c>
      <c r="K919" t="s">
        <v>1060</v>
      </c>
      <c r="L919" t="s">
        <v>1276</v>
      </c>
      <c r="M919" t="s">
        <v>1276</v>
      </c>
      <c r="N919" t="s">
        <v>1288</v>
      </c>
      <c r="O919" t="s">
        <v>1290</v>
      </c>
      <c r="P919" t="s">
        <v>1295</v>
      </c>
    </row>
    <row r="920" spans="1:16" x14ac:dyDescent="0.3">
      <c r="A920" t="s">
        <v>79</v>
      </c>
      <c r="B920" t="s">
        <v>131</v>
      </c>
      <c r="C920" t="s">
        <v>132</v>
      </c>
      <c r="D920" t="s">
        <v>197</v>
      </c>
      <c r="E920">
        <v>50</v>
      </c>
      <c r="F920" s="11">
        <v>45580</v>
      </c>
      <c r="G920">
        <v>10.796457916018429</v>
      </c>
      <c r="H920">
        <v>539.82289580092151</v>
      </c>
      <c r="I920">
        <v>350.88488227059901</v>
      </c>
      <c r="J920">
        <v>188.93801353032251</v>
      </c>
      <c r="K920" t="s">
        <v>1061</v>
      </c>
      <c r="L920" t="s">
        <v>1276</v>
      </c>
      <c r="M920" t="s">
        <v>1276</v>
      </c>
      <c r="N920" t="s">
        <v>1288</v>
      </c>
      <c r="O920" t="s">
        <v>1290</v>
      </c>
      <c r="P920" t="s">
        <v>1295</v>
      </c>
    </row>
    <row r="921" spans="1:16" x14ac:dyDescent="0.3">
      <c r="A921" t="s">
        <v>93</v>
      </c>
      <c r="B921" t="s">
        <v>129</v>
      </c>
      <c r="C921" t="s">
        <v>133</v>
      </c>
      <c r="D921" t="s">
        <v>211</v>
      </c>
      <c r="E921">
        <v>80.8</v>
      </c>
      <c r="F921" s="11">
        <v>45581</v>
      </c>
      <c r="G921">
        <v>19.6700166466313</v>
      </c>
      <c r="H921">
        <v>1589.3373450478091</v>
      </c>
      <c r="I921">
        <v>1033.0692742810761</v>
      </c>
      <c r="J921">
        <v>556.26807076673322</v>
      </c>
      <c r="K921" t="s">
        <v>434</v>
      </c>
      <c r="L921" t="s">
        <v>1283</v>
      </c>
      <c r="M921" t="s">
        <v>1283</v>
      </c>
      <c r="N921" t="s">
        <v>1288</v>
      </c>
      <c r="O921" t="s">
        <v>1291</v>
      </c>
      <c r="P921" t="s">
        <v>1295</v>
      </c>
    </row>
    <row r="922" spans="1:16" x14ac:dyDescent="0.3">
      <c r="A922" t="s">
        <v>98</v>
      </c>
      <c r="B922" t="s">
        <v>128</v>
      </c>
      <c r="C922" t="s">
        <v>132</v>
      </c>
      <c r="D922" t="s">
        <v>216</v>
      </c>
      <c r="E922">
        <v>71</v>
      </c>
      <c r="F922" s="11">
        <v>45581</v>
      </c>
      <c r="G922">
        <v>58.100873762285246</v>
      </c>
      <c r="H922">
        <v>4125.1620371222534</v>
      </c>
      <c r="I922">
        <v>2681.3553241294649</v>
      </c>
      <c r="J922">
        <v>1443.806712992789</v>
      </c>
      <c r="K922" t="s">
        <v>1062</v>
      </c>
      <c r="L922" t="s">
        <v>1282</v>
      </c>
      <c r="M922" t="s">
        <v>1284</v>
      </c>
      <c r="N922" t="s">
        <v>1287</v>
      </c>
      <c r="O922" t="s">
        <v>1290</v>
      </c>
      <c r="P922" t="s">
        <v>1295</v>
      </c>
    </row>
    <row r="923" spans="1:16" x14ac:dyDescent="0.3">
      <c r="A923" t="s">
        <v>117</v>
      </c>
      <c r="B923" t="s">
        <v>131</v>
      </c>
      <c r="C923" t="s">
        <v>132</v>
      </c>
      <c r="D923" t="s">
        <v>235</v>
      </c>
      <c r="E923">
        <v>60</v>
      </c>
      <c r="F923" s="11">
        <v>45581</v>
      </c>
      <c r="G923">
        <v>64.275127293737896</v>
      </c>
      <c r="H923">
        <v>3856.5076376242741</v>
      </c>
      <c r="I923">
        <v>2506.7299644557779</v>
      </c>
      <c r="J923">
        <v>1349.777673168496</v>
      </c>
      <c r="K923" t="s">
        <v>1063</v>
      </c>
      <c r="L923" t="s">
        <v>1277</v>
      </c>
      <c r="M923" t="s">
        <v>1277</v>
      </c>
      <c r="N923" t="s">
        <v>1288</v>
      </c>
      <c r="O923" t="s">
        <v>1290</v>
      </c>
      <c r="P923" t="s">
        <v>1295</v>
      </c>
    </row>
    <row r="924" spans="1:16" x14ac:dyDescent="0.3">
      <c r="A924" t="s">
        <v>18</v>
      </c>
      <c r="B924" t="s">
        <v>130</v>
      </c>
      <c r="C924" t="s">
        <v>132</v>
      </c>
      <c r="D924" t="s">
        <v>136</v>
      </c>
      <c r="E924">
        <v>50</v>
      </c>
      <c r="F924" s="11">
        <v>45581</v>
      </c>
      <c r="G924">
        <v>62.607240558518058</v>
      </c>
      <c r="H924">
        <v>3130.362027925903</v>
      </c>
      <c r="I924">
        <v>2034.735318151837</v>
      </c>
      <c r="J924">
        <v>1095.6267097740661</v>
      </c>
      <c r="K924" t="s">
        <v>1064</v>
      </c>
      <c r="L924" t="s">
        <v>1282</v>
      </c>
      <c r="M924" t="s">
        <v>1284</v>
      </c>
      <c r="N924" t="s">
        <v>1287</v>
      </c>
      <c r="O924" t="s">
        <v>1290</v>
      </c>
      <c r="P924" t="s">
        <v>1295</v>
      </c>
    </row>
    <row r="925" spans="1:16" x14ac:dyDescent="0.3">
      <c r="A925" t="s">
        <v>101</v>
      </c>
      <c r="B925" t="s">
        <v>130</v>
      </c>
      <c r="C925" t="s">
        <v>132</v>
      </c>
      <c r="D925" t="s">
        <v>219</v>
      </c>
      <c r="E925">
        <v>60</v>
      </c>
      <c r="F925" s="11">
        <v>45581</v>
      </c>
      <c r="G925">
        <v>42.664198183130971</v>
      </c>
      <c r="H925">
        <v>2559.851890987858</v>
      </c>
      <c r="I925">
        <v>1663.903729142108</v>
      </c>
      <c r="J925">
        <v>895.94816184575029</v>
      </c>
      <c r="K925" t="s">
        <v>1065</v>
      </c>
      <c r="L925" t="s">
        <v>1282</v>
      </c>
      <c r="M925" t="s">
        <v>1284</v>
      </c>
      <c r="N925" t="s">
        <v>1287</v>
      </c>
      <c r="O925" t="s">
        <v>1290</v>
      </c>
      <c r="P925" t="s">
        <v>1295</v>
      </c>
    </row>
    <row r="926" spans="1:16" x14ac:dyDescent="0.3">
      <c r="A926" t="s">
        <v>102</v>
      </c>
      <c r="B926" t="s">
        <v>128</v>
      </c>
      <c r="C926" t="s">
        <v>132</v>
      </c>
      <c r="D926" t="s">
        <v>220</v>
      </c>
      <c r="E926">
        <v>50</v>
      </c>
      <c r="F926" s="11">
        <v>45581</v>
      </c>
      <c r="G926">
        <v>29.203260662463951</v>
      </c>
      <c r="H926">
        <v>1460.1630331231979</v>
      </c>
      <c r="I926">
        <v>949.10597153007848</v>
      </c>
      <c r="J926">
        <v>511.05706159311922</v>
      </c>
      <c r="K926" t="s">
        <v>1066</v>
      </c>
      <c r="L926" t="s">
        <v>1280</v>
      </c>
      <c r="M926" t="s">
        <v>1284</v>
      </c>
      <c r="N926" t="s">
        <v>1287</v>
      </c>
      <c r="O926" t="s">
        <v>1290</v>
      </c>
      <c r="P926" t="s">
        <v>1295</v>
      </c>
    </row>
    <row r="927" spans="1:16" x14ac:dyDescent="0.3">
      <c r="A927" t="s">
        <v>88</v>
      </c>
      <c r="B927" t="s">
        <v>129</v>
      </c>
      <c r="C927" t="s">
        <v>133</v>
      </c>
      <c r="D927" t="s">
        <v>206</v>
      </c>
      <c r="E927">
        <v>74.7</v>
      </c>
      <c r="F927" s="11">
        <v>45581</v>
      </c>
      <c r="G927">
        <v>11.580379762311139</v>
      </c>
      <c r="H927">
        <v>865.05436824464243</v>
      </c>
      <c r="I927">
        <v>562.2853393590176</v>
      </c>
      <c r="J927">
        <v>302.76902888562478</v>
      </c>
      <c r="K927" t="s">
        <v>1067</v>
      </c>
      <c r="L927" t="s">
        <v>1282</v>
      </c>
      <c r="M927" t="s">
        <v>1284</v>
      </c>
      <c r="N927" t="s">
        <v>1287</v>
      </c>
      <c r="O927" t="s">
        <v>1290</v>
      </c>
      <c r="P927" t="s">
        <v>1295</v>
      </c>
    </row>
    <row r="928" spans="1:16" x14ac:dyDescent="0.3">
      <c r="A928" t="s">
        <v>29</v>
      </c>
      <c r="B928" t="s">
        <v>128</v>
      </c>
      <c r="C928" t="s">
        <v>132</v>
      </c>
      <c r="D928" t="s">
        <v>147</v>
      </c>
      <c r="E928">
        <v>60</v>
      </c>
      <c r="F928" s="11">
        <v>45582</v>
      </c>
      <c r="G928">
        <v>48.076527114063168</v>
      </c>
      <c r="H928">
        <v>2884.59162684379</v>
      </c>
      <c r="I928">
        <v>1874.9845574484641</v>
      </c>
      <c r="J928">
        <v>1009.607069395326</v>
      </c>
      <c r="K928" t="s">
        <v>453</v>
      </c>
      <c r="L928" t="s">
        <v>1283</v>
      </c>
      <c r="M928" t="s">
        <v>1283</v>
      </c>
      <c r="N928" t="s">
        <v>1288</v>
      </c>
      <c r="O928" t="s">
        <v>1291</v>
      </c>
      <c r="P928" t="s">
        <v>1295</v>
      </c>
    </row>
    <row r="929" spans="1:16" x14ac:dyDescent="0.3">
      <c r="A929" t="s">
        <v>19</v>
      </c>
      <c r="B929" t="s">
        <v>129</v>
      </c>
      <c r="C929" t="s">
        <v>133</v>
      </c>
      <c r="D929" t="s">
        <v>137</v>
      </c>
      <c r="E929">
        <v>74.7</v>
      </c>
      <c r="F929" s="11">
        <v>45582</v>
      </c>
      <c r="G929">
        <v>65.262051363127583</v>
      </c>
      <c r="H929">
        <v>4875.0752368256308</v>
      </c>
      <c r="I929">
        <v>3168.7989039366598</v>
      </c>
      <c r="J929">
        <v>1706.276332888971</v>
      </c>
      <c r="K929" t="s">
        <v>626</v>
      </c>
      <c r="L929" t="s">
        <v>1283</v>
      </c>
      <c r="M929" t="s">
        <v>1283</v>
      </c>
      <c r="N929" t="s">
        <v>1288</v>
      </c>
      <c r="O929" t="s">
        <v>1291</v>
      </c>
      <c r="P929" t="s">
        <v>1295</v>
      </c>
    </row>
    <row r="930" spans="1:16" x14ac:dyDescent="0.3">
      <c r="A930" t="s">
        <v>23</v>
      </c>
      <c r="B930" t="s">
        <v>131</v>
      </c>
      <c r="C930" t="s">
        <v>132</v>
      </c>
      <c r="D930" t="s">
        <v>141</v>
      </c>
      <c r="E930">
        <v>60</v>
      </c>
      <c r="F930" s="11">
        <v>45582</v>
      </c>
      <c r="G930">
        <v>60.66322564870724</v>
      </c>
      <c r="H930">
        <v>3639.793538922434</v>
      </c>
      <c r="I930">
        <v>2365.865800299583</v>
      </c>
      <c r="J930">
        <v>1273.9277386228521</v>
      </c>
      <c r="K930" t="s">
        <v>1068</v>
      </c>
      <c r="L930" t="s">
        <v>1280</v>
      </c>
      <c r="M930" t="s">
        <v>1284</v>
      </c>
      <c r="N930" t="s">
        <v>1287</v>
      </c>
      <c r="O930" t="s">
        <v>1290</v>
      </c>
      <c r="P930" t="s">
        <v>1295</v>
      </c>
    </row>
    <row r="931" spans="1:16" x14ac:dyDescent="0.3">
      <c r="A931" t="s">
        <v>125</v>
      </c>
      <c r="B931" t="s">
        <v>130</v>
      </c>
      <c r="C931" t="s">
        <v>132</v>
      </c>
      <c r="D931" t="s">
        <v>243</v>
      </c>
      <c r="E931">
        <v>60</v>
      </c>
      <c r="F931" s="11">
        <v>45582</v>
      </c>
      <c r="G931">
        <v>17.156883258315371</v>
      </c>
      <c r="H931">
        <v>1029.412995498923</v>
      </c>
      <c r="I931">
        <v>669.11844707429964</v>
      </c>
      <c r="J931">
        <v>360.29454842462292</v>
      </c>
      <c r="K931" t="s">
        <v>1069</v>
      </c>
      <c r="L931" t="s">
        <v>1280</v>
      </c>
      <c r="M931" t="s">
        <v>1284</v>
      </c>
      <c r="N931" t="s">
        <v>1287</v>
      </c>
      <c r="O931" t="s">
        <v>1290</v>
      </c>
      <c r="P931" t="s">
        <v>1295</v>
      </c>
    </row>
    <row r="932" spans="1:16" x14ac:dyDescent="0.3">
      <c r="A932" t="s">
        <v>123</v>
      </c>
      <c r="B932" t="s">
        <v>129</v>
      </c>
      <c r="C932" t="s">
        <v>133</v>
      </c>
      <c r="D932" t="s">
        <v>241</v>
      </c>
      <c r="E932">
        <v>74.7</v>
      </c>
      <c r="F932" s="11">
        <v>45583</v>
      </c>
      <c r="G932">
        <v>51.990834335617699</v>
      </c>
      <c r="H932">
        <v>3883.7153248706418</v>
      </c>
      <c r="I932">
        <v>2524.4149611659182</v>
      </c>
      <c r="J932">
        <v>1359.300363704725</v>
      </c>
      <c r="K932" t="s">
        <v>1070</v>
      </c>
      <c r="L932" t="s">
        <v>1274</v>
      </c>
      <c r="M932" t="s">
        <v>1284</v>
      </c>
      <c r="N932" t="s">
        <v>1287</v>
      </c>
      <c r="O932" t="s">
        <v>1290</v>
      </c>
      <c r="P932" t="s">
        <v>1295</v>
      </c>
    </row>
    <row r="933" spans="1:16" x14ac:dyDescent="0.3">
      <c r="A933" t="s">
        <v>43</v>
      </c>
      <c r="B933" t="s">
        <v>129</v>
      </c>
      <c r="C933" t="s">
        <v>133</v>
      </c>
      <c r="D933" t="s">
        <v>161</v>
      </c>
      <c r="E933">
        <v>74.7</v>
      </c>
      <c r="F933" s="11">
        <v>45583</v>
      </c>
      <c r="G933">
        <v>40.725184372687067</v>
      </c>
      <c r="H933">
        <v>3042.171272639725</v>
      </c>
      <c r="I933">
        <v>1977.4113272158211</v>
      </c>
      <c r="J933">
        <v>1064.759945423903</v>
      </c>
      <c r="K933" t="s">
        <v>1071</v>
      </c>
      <c r="L933" t="s">
        <v>1282</v>
      </c>
      <c r="M933" t="s">
        <v>1284</v>
      </c>
      <c r="N933" t="s">
        <v>1287</v>
      </c>
      <c r="O933" t="s">
        <v>1290</v>
      </c>
      <c r="P933" t="s">
        <v>1295</v>
      </c>
    </row>
    <row r="934" spans="1:16" x14ac:dyDescent="0.3">
      <c r="A934" t="s">
        <v>36</v>
      </c>
      <c r="B934" t="s">
        <v>128</v>
      </c>
      <c r="C934" t="s">
        <v>132</v>
      </c>
      <c r="D934" t="s">
        <v>154</v>
      </c>
      <c r="E934">
        <v>71</v>
      </c>
      <c r="F934" s="11">
        <v>45583</v>
      </c>
      <c r="G934">
        <v>26.778723218804881</v>
      </c>
      <c r="H934">
        <v>1901.2893485351469</v>
      </c>
      <c r="I934">
        <v>1235.838076547846</v>
      </c>
      <c r="J934">
        <v>665.45127198730142</v>
      </c>
      <c r="K934" t="s">
        <v>1072</v>
      </c>
      <c r="L934" t="s">
        <v>1274</v>
      </c>
      <c r="M934" t="s">
        <v>1284</v>
      </c>
      <c r="N934" t="s">
        <v>1287</v>
      </c>
      <c r="O934" t="s">
        <v>1290</v>
      </c>
      <c r="P934" t="s">
        <v>1295</v>
      </c>
    </row>
    <row r="935" spans="1:16" x14ac:dyDescent="0.3">
      <c r="A935" t="s">
        <v>33</v>
      </c>
      <c r="B935" t="s">
        <v>128</v>
      </c>
      <c r="C935" t="s">
        <v>132</v>
      </c>
      <c r="D935" t="s">
        <v>151</v>
      </c>
      <c r="E935">
        <v>71</v>
      </c>
      <c r="F935" s="11">
        <v>45583</v>
      </c>
      <c r="G935">
        <v>24.154294222859839</v>
      </c>
      <c r="H935">
        <v>1714.9548898230489</v>
      </c>
      <c r="I935">
        <v>1114.720678384982</v>
      </c>
      <c r="J935">
        <v>600.23421143806695</v>
      </c>
      <c r="K935" t="s">
        <v>1073</v>
      </c>
      <c r="L935" t="s">
        <v>1279</v>
      </c>
      <c r="M935" t="s">
        <v>1279</v>
      </c>
      <c r="N935" t="s">
        <v>1288</v>
      </c>
      <c r="O935" t="s">
        <v>1290</v>
      </c>
      <c r="P935" t="s">
        <v>1295</v>
      </c>
    </row>
    <row r="936" spans="1:16" x14ac:dyDescent="0.3">
      <c r="A936" t="s">
        <v>47</v>
      </c>
      <c r="B936" t="s">
        <v>130</v>
      </c>
      <c r="C936" t="s">
        <v>132</v>
      </c>
      <c r="D936" t="s">
        <v>165</v>
      </c>
      <c r="E936">
        <v>50</v>
      </c>
      <c r="F936" s="11">
        <v>45586</v>
      </c>
      <c r="G936">
        <v>58.049148683466441</v>
      </c>
      <c r="H936">
        <v>2902.4574341733219</v>
      </c>
      <c r="I936">
        <v>1886.597332212659</v>
      </c>
      <c r="J936">
        <v>1015.860101960663</v>
      </c>
      <c r="K936" t="s">
        <v>472</v>
      </c>
      <c r="L936" t="s">
        <v>1274</v>
      </c>
      <c r="M936" t="s">
        <v>1284</v>
      </c>
      <c r="N936" t="s">
        <v>1287</v>
      </c>
      <c r="O936" t="s">
        <v>1291</v>
      </c>
      <c r="P936" t="s">
        <v>1295</v>
      </c>
    </row>
    <row r="937" spans="1:16" x14ac:dyDescent="0.3">
      <c r="A937" t="s">
        <v>48</v>
      </c>
      <c r="B937" t="s">
        <v>129</v>
      </c>
      <c r="C937" t="s">
        <v>133</v>
      </c>
      <c r="D937" t="s">
        <v>166</v>
      </c>
      <c r="E937">
        <v>63.9</v>
      </c>
      <c r="F937" s="11">
        <v>45586</v>
      </c>
      <c r="G937">
        <v>51.408094067442718</v>
      </c>
      <c r="H937">
        <v>3284.9772109095902</v>
      </c>
      <c r="I937">
        <v>2135.235187091233</v>
      </c>
      <c r="J937">
        <v>1149.7420238183561</v>
      </c>
      <c r="K937" t="s">
        <v>1074</v>
      </c>
      <c r="L937" t="s">
        <v>1274</v>
      </c>
      <c r="M937" t="s">
        <v>1284</v>
      </c>
      <c r="N937" t="s">
        <v>1287</v>
      </c>
      <c r="O937" t="s">
        <v>1290</v>
      </c>
      <c r="P937" t="s">
        <v>1295</v>
      </c>
    </row>
    <row r="938" spans="1:16" x14ac:dyDescent="0.3">
      <c r="A938" t="s">
        <v>111</v>
      </c>
      <c r="B938" t="s">
        <v>129</v>
      </c>
      <c r="C938" t="s">
        <v>133</v>
      </c>
      <c r="D938" t="s">
        <v>229</v>
      </c>
      <c r="E938">
        <v>63.9</v>
      </c>
      <c r="F938" s="11">
        <v>45587</v>
      </c>
      <c r="G938">
        <v>54.094972387560539</v>
      </c>
      <c r="H938">
        <v>3456.6687355651179</v>
      </c>
      <c r="I938">
        <v>2246.8346781173268</v>
      </c>
      <c r="J938">
        <v>1209.834057447792</v>
      </c>
      <c r="K938" t="s">
        <v>1075</v>
      </c>
      <c r="L938" t="s">
        <v>1279</v>
      </c>
      <c r="M938" t="s">
        <v>1279</v>
      </c>
      <c r="N938" t="s">
        <v>1288</v>
      </c>
      <c r="O938" t="s">
        <v>1290</v>
      </c>
      <c r="P938" t="s">
        <v>1295</v>
      </c>
    </row>
    <row r="939" spans="1:16" x14ac:dyDescent="0.3">
      <c r="A939" t="s">
        <v>55</v>
      </c>
      <c r="B939" t="s">
        <v>128</v>
      </c>
      <c r="C939" t="s">
        <v>132</v>
      </c>
      <c r="D939" t="s">
        <v>173</v>
      </c>
      <c r="E939">
        <v>71</v>
      </c>
      <c r="F939" s="11">
        <v>45587</v>
      </c>
      <c r="G939">
        <v>47.499950200488179</v>
      </c>
      <c r="H939">
        <v>3372.4964642346608</v>
      </c>
      <c r="I939">
        <v>2192.1227017525298</v>
      </c>
      <c r="J939">
        <v>1180.373762482131</v>
      </c>
      <c r="K939" t="s">
        <v>870</v>
      </c>
      <c r="L939" t="s">
        <v>1280</v>
      </c>
      <c r="M939" t="s">
        <v>1284</v>
      </c>
      <c r="N939" t="s">
        <v>1287</v>
      </c>
      <c r="O939" t="s">
        <v>1290</v>
      </c>
      <c r="P939" t="s">
        <v>1295</v>
      </c>
    </row>
    <row r="940" spans="1:16" x14ac:dyDescent="0.3">
      <c r="A940" t="s">
        <v>115</v>
      </c>
      <c r="B940" t="s">
        <v>128</v>
      </c>
      <c r="C940" t="s">
        <v>132</v>
      </c>
      <c r="D940" t="s">
        <v>233</v>
      </c>
      <c r="E940">
        <v>71</v>
      </c>
      <c r="F940" s="11">
        <v>45587</v>
      </c>
      <c r="G940">
        <v>32.202793016720243</v>
      </c>
      <c r="H940">
        <v>2286.398304187137</v>
      </c>
      <c r="I940">
        <v>1486.15889772164</v>
      </c>
      <c r="J940">
        <v>800.23940646549795</v>
      </c>
      <c r="K940" t="s">
        <v>1076</v>
      </c>
      <c r="L940" t="s">
        <v>1275</v>
      </c>
      <c r="M940" t="s">
        <v>1285</v>
      </c>
      <c r="N940" t="s">
        <v>1287</v>
      </c>
      <c r="O940" t="s">
        <v>1290</v>
      </c>
      <c r="P940" t="s">
        <v>1295</v>
      </c>
    </row>
    <row r="941" spans="1:16" x14ac:dyDescent="0.3">
      <c r="A941" t="s">
        <v>68</v>
      </c>
      <c r="B941" t="s">
        <v>129</v>
      </c>
      <c r="C941" t="s">
        <v>133</v>
      </c>
      <c r="D941" t="s">
        <v>186</v>
      </c>
      <c r="E941">
        <v>67.5</v>
      </c>
      <c r="F941" s="11">
        <v>45588</v>
      </c>
      <c r="G941">
        <v>73.32754050836904</v>
      </c>
      <c r="H941">
        <v>4949.6089843149102</v>
      </c>
      <c r="I941">
        <v>3217.245839804692</v>
      </c>
      <c r="J941">
        <v>1732.363144510218</v>
      </c>
      <c r="K941" t="s">
        <v>1057</v>
      </c>
      <c r="L941" t="s">
        <v>1281</v>
      </c>
      <c r="M941" t="s">
        <v>1284</v>
      </c>
      <c r="N941" t="s">
        <v>1287</v>
      </c>
      <c r="O941" t="s">
        <v>1291</v>
      </c>
      <c r="P941" t="s">
        <v>1295</v>
      </c>
    </row>
    <row r="942" spans="1:16" x14ac:dyDescent="0.3">
      <c r="A942" t="s">
        <v>62</v>
      </c>
      <c r="B942" t="s">
        <v>128</v>
      </c>
      <c r="C942" t="s">
        <v>132</v>
      </c>
      <c r="D942" t="s">
        <v>180</v>
      </c>
      <c r="E942">
        <v>60</v>
      </c>
      <c r="F942" s="11">
        <v>45588</v>
      </c>
      <c r="G942">
        <v>72.536572868395226</v>
      </c>
      <c r="H942">
        <v>4352.1943721037132</v>
      </c>
      <c r="I942">
        <v>2828.9263418674141</v>
      </c>
      <c r="J942">
        <v>1523.2680302363001</v>
      </c>
      <c r="K942" t="s">
        <v>781</v>
      </c>
      <c r="L942" t="s">
        <v>1280</v>
      </c>
      <c r="M942" t="s">
        <v>1284</v>
      </c>
      <c r="N942" t="s">
        <v>1287</v>
      </c>
      <c r="O942" t="s">
        <v>1291</v>
      </c>
      <c r="P942" t="s">
        <v>1295</v>
      </c>
    </row>
    <row r="943" spans="1:16" x14ac:dyDescent="0.3">
      <c r="A943" t="s">
        <v>104</v>
      </c>
      <c r="B943" t="s">
        <v>129</v>
      </c>
      <c r="C943" t="s">
        <v>133</v>
      </c>
      <c r="D943" t="s">
        <v>222</v>
      </c>
      <c r="E943">
        <v>74.7</v>
      </c>
      <c r="F943" s="11">
        <v>45588</v>
      </c>
      <c r="G943">
        <v>54.217091162808032</v>
      </c>
      <c r="H943">
        <v>4050.0167098617599</v>
      </c>
      <c r="I943">
        <v>2632.5108614101441</v>
      </c>
      <c r="J943">
        <v>1417.505848451616</v>
      </c>
      <c r="K943" t="s">
        <v>1077</v>
      </c>
      <c r="L943" t="s">
        <v>1280</v>
      </c>
      <c r="M943" t="s">
        <v>1284</v>
      </c>
      <c r="N943" t="s">
        <v>1287</v>
      </c>
      <c r="O943" t="s">
        <v>1290</v>
      </c>
      <c r="P943" t="s">
        <v>1295</v>
      </c>
    </row>
    <row r="944" spans="1:16" x14ac:dyDescent="0.3">
      <c r="A944" t="s">
        <v>60</v>
      </c>
      <c r="B944" t="s">
        <v>128</v>
      </c>
      <c r="C944" t="s">
        <v>132</v>
      </c>
      <c r="D944" t="s">
        <v>178</v>
      </c>
      <c r="E944">
        <v>71</v>
      </c>
      <c r="F944" s="11">
        <v>45588</v>
      </c>
      <c r="G944">
        <v>55.116475025411631</v>
      </c>
      <c r="H944">
        <v>3913.2697268042261</v>
      </c>
      <c r="I944">
        <v>2543.6253224227471</v>
      </c>
      <c r="J944">
        <v>1369.644404381479</v>
      </c>
      <c r="K944" t="s">
        <v>1078</v>
      </c>
      <c r="L944" t="s">
        <v>1276</v>
      </c>
      <c r="M944" t="s">
        <v>1276</v>
      </c>
      <c r="N944" t="s">
        <v>1288</v>
      </c>
      <c r="O944" t="s">
        <v>1290</v>
      </c>
      <c r="P944" t="s">
        <v>1295</v>
      </c>
    </row>
    <row r="945" spans="1:16" x14ac:dyDescent="0.3">
      <c r="A945" t="s">
        <v>66</v>
      </c>
      <c r="B945" t="s">
        <v>128</v>
      </c>
      <c r="C945" t="s">
        <v>132</v>
      </c>
      <c r="D945" t="s">
        <v>184</v>
      </c>
      <c r="E945">
        <v>71</v>
      </c>
      <c r="F945" s="11">
        <v>45588</v>
      </c>
      <c r="G945">
        <v>44.071399298432148</v>
      </c>
      <c r="H945">
        <v>3129.0693501886831</v>
      </c>
      <c r="I945">
        <v>2033.8950776226441</v>
      </c>
      <c r="J945">
        <v>1095.174272566039</v>
      </c>
      <c r="K945" t="s">
        <v>1079</v>
      </c>
      <c r="L945" t="s">
        <v>1283</v>
      </c>
      <c r="M945" t="s">
        <v>1283</v>
      </c>
      <c r="N945" t="s">
        <v>1288</v>
      </c>
      <c r="O945" t="s">
        <v>1290</v>
      </c>
      <c r="P945" t="s">
        <v>1295</v>
      </c>
    </row>
    <row r="946" spans="1:16" x14ac:dyDescent="0.3">
      <c r="A946" t="s">
        <v>127</v>
      </c>
      <c r="B946" t="s">
        <v>130</v>
      </c>
      <c r="C946" t="s">
        <v>132</v>
      </c>
      <c r="D946" t="s">
        <v>245</v>
      </c>
      <c r="E946">
        <v>50</v>
      </c>
      <c r="F946" s="11">
        <v>45588</v>
      </c>
      <c r="G946">
        <v>33.339941109430953</v>
      </c>
      <c r="H946">
        <v>1666.9970554715469</v>
      </c>
      <c r="I946">
        <v>1083.548086056506</v>
      </c>
      <c r="J946">
        <v>583.44896941504157</v>
      </c>
      <c r="K946" t="s">
        <v>1080</v>
      </c>
      <c r="L946" t="s">
        <v>1280</v>
      </c>
      <c r="M946" t="s">
        <v>1284</v>
      </c>
      <c r="N946" t="s">
        <v>1287</v>
      </c>
      <c r="O946" t="s">
        <v>1290</v>
      </c>
      <c r="P946" t="s">
        <v>1295</v>
      </c>
    </row>
    <row r="947" spans="1:16" x14ac:dyDescent="0.3">
      <c r="A947" t="s">
        <v>73</v>
      </c>
      <c r="B947" t="s">
        <v>128</v>
      </c>
      <c r="C947" t="s">
        <v>132</v>
      </c>
      <c r="D947" t="s">
        <v>191</v>
      </c>
      <c r="E947">
        <v>71</v>
      </c>
      <c r="F947" s="11">
        <v>45588</v>
      </c>
      <c r="G947">
        <v>17.312393206113299</v>
      </c>
      <c r="H947">
        <v>1229.1799176340439</v>
      </c>
      <c r="I947">
        <v>798.96694646212859</v>
      </c>
      <c r="J947">
        <v>430.21297117191529</v>
      </c>
      <c r="K947" t="s">
        <v>1081</v>
      </c>
      <c r="L947" t="s">
        <v>1277</v>
      </c>
      <c r="M947" t="s">
        <v>1277</v>
      </c>
      <c r="N947" t="s">
        <v>1288</v>
      </c>
      <c r="O947" t="s">
        <v>1290</v>
      </c>
      <c r="P947" t="s">
        <v>1295</v>
      </c>
    </row>
    <row r="948" spans="1:16" x14ac:dyDescent="0.3">
      <c r="A948" t="s">
        <v>126</v>
      </c>
      <c r="B948" t="s">
        <v>129</v>
      </c>
      <c r="C948" t="s">
        <v>133</v>
      </c>
      <c r="D948" t="s">
        <v>244</v>
      </c>
      <c r="E948">
        <v>74.7</v>
      </c>
      <c r="F948" s="11">
        <v>45589</v>
      </c>
      <c r="G948">
        <v>65.262051363127583</v>
      </c>
      <c r="H948">
        <v>4875.0752368256308</v>
      </c>
      <c r="I948">
        <v>3168.7989039366598</v>
      </c>
      <c r="J948">
        <v>1706.276332888971</v>
      </c>
      <c r="K948" t="s">
        <v>524</v>
      </c>
      <c r="L948" t="s">
        <v>1280</v>
      </c>
      <c r="M948" t="s">
        <v>1284</v>
      </c>
      <c r="N948" t="s">
        <v>1287</v>
      </c>
      <c r="O948" t="s">
        <v>1291</v>
      </c>
      <c r="P948" t="s">
        <v>1295</v>
      </c>
    </row>
    <row r="949" spans="1:16" x14ac:dyDescent="0.3">
      <c r="A949" t="s">
        <v>120</v>
      </c>
      <c r="B949" t="s">
        <v>130</v>
      </c>
      <c r="C949" t="s">
        <v>132</v>
      </c>
      <c r="D949" t="s">
        <v>238</v>
      </c>
      <c r="E949">
        <v>60</v>
      </c>
      <c r="F949" s="11">
        <v>45589</v>
      </c>
      <c r="G949">
        <v>62.607240558518058</v>
      </c>
      <c r="H949">
        <v>3756.4344335110841</v>
      </c>
      <c r="I949">
        <v>2441.6823817822051</v>
      </c>
      <c r="J949">
        <v>1314.752051728879</v>
      </c>
      <c r="K949" t="s">
        <v>1082</v>
      </c>
      <c r="L949" t="s">
        <v>1279</v>
      </c>
      <c r="M949" t="s">
        <v>1279</v>
      </c>
      <c r="N949" t="s">
        <v>1288</v>
      </c>
      <c r="O949" t="s">
        <v>1290</v>
      </c>
      <c r="P949" t="s">
        <v>1295</v>
      </c>
    </row>
    <row r="950" spans="1:16" x14ac:dyDescent="0.3">
      <c r="A950" t="s">
        <v>82</v>
      </c>
      <c r="B950" t="s">
        <v>129</v>
      </c>
      <c r="C950" t="s">
        <v>133</v>
      </c>
      <c r="D950" t="s">
        <v>200</v>
      </c>
      <c r="E950">
        <v>53.9</v>
      </c>
      <c r="F950" s="11">
        <v>45589</v>
      </c>
      <c r="G950">
        <v>58.100873762285246</v>
      </c>
      <c r="H950">
        <v>3131.637095787175</v>
      </c>
      <c r="I950">
        <v>2035.5641122616639</v>
      </c>
      <c r="J950">
        <v>1096.0729835255111</v>
      </c>
      <c r="K950" t="s">
        <v>1083</v>
      </c>
      <c r="L950" t="s">
        <v>1283</v>
      </c>
      <c r="M950" t="s">
        <v>1283</v>
      </c>
      <c r="N950" t="s">
        <v>1288</v>
      </c>
      <c r="O950" t="s">
        <v>1290</v>
      </c>
      <c r="P950" t="s">
        <v>1295</v>
      </c>
    </row>
    <row r="951" spans="1:16" x14ac:dyDescent="0.3">
      <c r="A951" t="s">
        <v>91</v>
      </c>
      <c r="B951" t="s">
        <v>130</v>
      </c>
      <c r="C951" t="s">
        <v>132</v>
      </c>
      <c r="D951" t="s">
        <v>209</v>
      </c>
      <c r="E951">
        <v>50</v>
      </c>
      <c r="F951" s="11">
        <v>45589</v>
      </c>
      <c r="G951">
        <v>60.66322564870724</v>
      </c>
      <c r="H951">
        <v>3033.161282435362</v>
      </c>
      <c r="I951">
        <v>1971.5548335829851</v>
      </c>
      <c r="J951">
        <v>1061.6064488523771</v>
      </c>
      <c r="K951" t="s">
        <v>1084</v>
      </c>
      <c r="L951" t="s">
        <v>1283</v>
      </c>
      <c r="M951" t="s">
        <v>1283</v>
      </c>
      <c r="N951" t="s">
        <v>1288</v>
      </c>
      <c r="O951" t="s">
        <v>1290</v>
      </c>
      <c r="P951" t="s">
        <v>1295</v>
      </c>
    </row>
    <row r="952" spans="1:16" x14ac:dyDescent="0.3">
      <c r="A952" t="s">
        <v>84</v>
      </c>
      <c r="B952" t="s">
        <v>129</v>
      </c>
      <c r="C952" t="s">
        <v>133</v>
      </c>
      <c r="D952" t="s">
        <v>202</v>
      </c>
      <c r="E952">
        <v>63.9</v>
      </c>
      <c r="F952" s="11">
        <v>45589</v>
      </c>
      <c r="G952">
        <v>29.203260662463951</v>
      </c>
      <c r="H952">
        <v>1866.0883563314469</v>
      </c>
      <c r="I952">
        <v>1212.9574316154401</v>
      </c>
      <c r="J952">
        <v>653.13092471600635</v>
      </c>
      <c r="K952" t="s">
        <v>1085</v>
      </c>
      <c r="L952" t="s">
        <v>1278</v>
      </c>
      <c r="M952" t="s">
        <v>1286</v>
      </c>
      <c r="N952" t="s">
        <v>1289</v>
      </c>
      <c r="O952" t="s">
        <v>1290</v>
      </c>
      <c r="P952" t="s">
        <v>1295</v>
      </c>
    </row>
    <row r="953" spans="1:16" x14ac:dyDescent="0.3">
      <c r="A953" t="s">
        <v>78</v>
      </c>
      <c r="B953" t="s">
        <v>128</v>
      </c>
      <c r="C953" t="s">
        <v>132</v>
      </c>
      <c r="D953" t="s">
        <v>196</v>
      </c>
      <c r="E953">
        <v>71</v>
      </c>
      <c r="F953" s="11">
        <v>45589</v>
      </c>
      <c r="G953">
        <v>19.6700166466313</v>
      </c>
      <c r="H953">
        <v>1396.571181910823</v>
      </c>
      <c r="I953">
        <v>907.77126824203469</v>
      </c>
      <c r="J953">
        <v>488.79991366878789</v>
      </c>
      <c r="K953" t="s">
        <v>1086</v>
      </c>
      <c r="L953" t="s">
        <v>1283</v>
      </c>
      <c r="M953" t="s">
        <v>1283</v>
      </c>
      <c r="N953" t="s">
        <v>1288</v>
      </c>
      <c r="O953" t="s">
        <v>1290</v>
      </c>
      <c r="P953" t="s">
        <v>1295</v>
      </c>
    </row>
    <row r="954" spans="1:16" x14ac:dyDescent="0.3">
      <c r="A954" t="s">
        <v>75</v>
      </c>
      <c r="B954" t="s">
        <v>129</v>
      </c>
      <c r="C954" t="s">
        <v>133</v>
      </c>
      <c r="D954" t="s">
        <v>193</v>
      </c>
      <c r="E954">
        <v>53.9</v>
      </c>
      <c r="F954" s="11">
        <v>45589</v>
      </c>
      <c r="G954">
        <v>11.580379762311139</v>
      </c>
      <c r="H954">
        <v>624.18246918857062</v>
      </c>
      <c r="I954">
        <v>405.71860497257092</v>
      </c>
      <c r="J954">
        <v>218.46386421599971</v>
      </c>
      <c r="K954" t="s">
        <v>1087</v>
      </c>
      <c r="L954" t="s">
        <v>1278</v>
      </c>
      <c r="M954" t="s">
        <v>1286</v>
      </c>
      <c r="N954" t="s">
        <v>1289</v>
      </c>
      <c r="O954" t="s">
        <v>1290</v>
      </c>
      <c r="P954" t="s">
        <v>1295</v>
      </c>
    </row>
    <row r="955" spans="1:16" x14ac:dyDescent="0.3">
      <c r="A955" t="s">
        <v>103</v>
      </c>
      <c r="B955" t="s">
        <v>130</v>
      </c>
      <c r="C955" t="s">
        <v>132</v>
      </c>
      <c r="D955" t="s">
        <v>221</v>
      </c>
      <c r="E955">
        <v>50</v>
      </c>
      <c r="F955" s="11">
        <v>45590</v>
      </c>
      <c r="G955">
        <v>40.725184372687067</v>
      </c>
      <c r="H955">
        <v>2036.2592186343541</v>
      </c>
      <c r="I955">
        <v>1323.56849211233</v>
      </c>
      <c r="J955">
        <v>712.69072652202385</v>
      </c>
      <c r="K955" t="s">
        <v>472</v>
      </c>
      <c r="L955" t="s">
        <v>1275</v>
      </c>
      <c r="M955" t="s">
        <v>1285</v>
      </c>
      <c r="N955" t="s">
        <v>1287</v>
      </c>
      <c r="O955" t="s">
        <v>1291</v>
      </c>
      <c r="P955" t="s">
        <v>1295</v>
      </c>
    </row>
    <row r="956" spans="1:16" x14ac:dyDescent="0.3">
      <c r="A956" t="s">
        <v>32</v>
      </c>
      <c r="B956" t="s">
        <v>130</v>
      </c>
      <c r="C956" t="s">
        <v>132</v>
      </c>
      <c r="D956" t="s">
        <v>150</v>
      </c>
      <c r="E956">
        <v>60</v>
      </c>
      <c r="F956" s="11">
        <v>45590</v>
      </c>
      <c r="G956">
        <v>58.049148683466441</v>
      </c>
      <c r="H956">
        <v>3482.948921007986</v>
      </c>
      <c r="I956">
        <v>2263.9167986551911</v>
      </c>
      <c r="J956">
        <v>1219.0321223527951</v>
      </c>
      <c r="K956" t="s">
        <v>1088</v>
      </c>
      <c r="L956" t="s">
        <v>1283</v>
      </c>
      <c r="M956" t="s">
        <v>1283</v>
      </c>
      <c r="N956" t="s">
        <v>1288</v>
      </c>
      <c r="O956" t="s">
        <v>1290</v>
      </c>
      <c r="P956" t="s">
        <v>1295</v>
      </c>
    </row>
    <row r="957" spans="1:16" x14ac:dyDescent="0.3">
      <c r="A957" t="s">
        <v>25</v>
      </c>
      <c r="B957" t="s">
        <v>130</v>
      </c>
      <c r="C957" t="s">
        <v>132</v>
      </c>
      <c r="D957" t="s">
        <v>143</v>
      </c>
      <c r="E957">
        <v>60</v>
      </c>
      <c r="F957" s="11">
        <v>45590</v>
      </c>
      <c r="G957">
        <v>51.990834335617699</v>
      </c>
      <c r="H957">
        <v>3119.4500601370619</v>
      </c>
      <c r="I957">
        <v>2027.64253908909</v>
      </c>
      <c r="J957">
        <v>1091.807521047971</v>
      </c>
      <c r="K957" t="s">
        <v>1089</v>
      </c>
      <c r="L957" t="s">
        <v>1281</v>
      </c>
      <c r="M957" t="s">
        <v>1284</v>
      </c>
      <c r="N957" t="s">
        <v>1287</v>
      </c>
      <c r="O957" t="s">
        <v>1290</v>
      </c>
      <c r="P957" t="s">
        <v>1295</v>
      </c>
    </row>
    <row r="958" spans="1:16" x14ac:dyDescent="0.3">
      <c r="A958" t="s">
        <v>45</v>
      </c>
      <c r="B958" t="s">
        <v>129</v>
      </c>
      <c r="C958" t="s">
        <v>133</v>
      </c>
      <c r="D958" t="s">
        <v>163</v>
      </c>
      <c r="E958">
        <v>57.6</v>
      </c>
      <c r="F958" s="11">
        <v>45590</v>
      </c>
      <c r="G958">
        <v>54.094972387560539</v>
      </c>
      <c r="H958">
        <v>3115.8704095234871</v>
      </c>
      <c r="I958">
        <v>2025.3157661902669</v>
      </c>
      <c r="J958">
        <v>1090.5546433332199</v>
      </c>
      <c r="K958" t="s">
        <v>515</v>
      </c>
      <c r="L958" t="s">
        <v>1279</v>
      </c>
      <c r="M958" t="s">
        <v>1279</v>
      </c>
      <c r="N958" t="s">
        <v>1288</v>
      </c>
      <c r="O958" t="s">
        <v>1290</v>
      </c>
      <c r="P958" t="s">
        <v>1295</v>
      </c>
    </row>
    <row r="959" spans="1:16" x14ac:dyDescent="0.3">
      <c r="A959" t="s">
        <v>38</v>
      </c>
      <c r="B959" t="s">
        <v>130</v>
      </c>
      <c r="C959" t="s">
        <v>132</v>
      </c>
      <c r="D959" t="s">
        <v>156</v>
      </c>
      <c r="E959">
        <v>60</v>
      </c>
      <c r="F959" s="11">
        <v>45590</v>
      </c>
      <c r="G959">
        <v>51.408094067442718</v>
      </c>
      <c r="H959">
        <v>3084.4856440465628</v>
      </c>
      <c r="I959">
        <v>2004.9156686302661</v>
      </c>
      <c r="J959">
        <v>1079.569975416297</v>
      </c>
      <c r="K959" t="s">
        <v>1090</v>
      </c>
      <c r="L959" t="s">
        <v>1275</v>
      </c>
      <c r="M959" t="s">
        <v>1285</v>
      </c>
      <c r="N959" t="s">
        <v>1287</v>
      </c>
      <c r="O959" t="s">
        <v>1290</v>
      </c>
      <c r="P959" t="s">
        <v>1295</v>
      </c>
    </row>
    <row r="960" spans="1:16" x14ac:dyDescent="0.3">
      <c r="A960" t="s">
        <v>94</v>
      </c>
      <c r="B960" t="s">
        <v>130</v>
      </c>
      <c r="C960" t="s">
        <v>132</v>
      </c>
      <c r="D960" t="s">
        <v>212</v>
      </c>
      <c r="E960">
        <v>50</v>
      </c>
      <c r="F960" s="11">
        <v>45590</v>
      </c>
      <c r="G960">
        <v>48.076527114063168</v>
      </c>
      <c r="H960">
        <v>2403.8263557031578</v>
      </c>
      <c r="I960">
        <v>1562.4871312070529</v>
      </c>
      <c r="J960">
        <v>841.33922449610532</v>
      </c>
      <c r="K960" t="s">
        <v>1091</v>
      </c>
      <c r="L960" t="s">
        <v>1278</v>
      </c>
      <c r="M960" t="s">
        <v>1286</v>
      </c>
      <c r="N960" t="s">
        <v>1289</v>
      </c>
      <c r="O960" t="s">
        <v>1290</v>
      </c>
      <c r="P960" t="s">
        <v>1295</v>
      </c>
    </row>
    <row r="961" spans="1:16" x14ac:dyDescent="0.3">
      <c r="A961" t="s">
        <v>50</v>
      </c>
      <c r="B961" t="s">
        <v>131</v>
      </c>
      <c r="C961" t="s">
        <v>132</v>
      </c>
      <c r="D961" t="s">
        <v>168</v>
      </c>
      <c r="E961">
        <v>54</v>
      </c>
      <c r="F961" s="11">
        <v>45590</v>
      </c>
      <c r="G961">
        <v>40.374768350657178</v>
      </c>
      <c r="H961">
        <v>2180.237490935488</v>
      </c>
      <c r="I961">
        <v>1417.1543691080669</v>
      </c>
      <c r="J961">
        <v>763.08312182742065</v>
      </c>
      <c r="K961" t="s">
        <v>1092</v>
      </c>
      <c r="L961" t="s">
        <v>1282</v>
      </c>
      <c r="M961" t="s">
        <v>1284</v>
      </c>
      <c r="N961" t="s">
        <v>1287</v>
      </c>
      <c r="O961" t="s">
        <v>1290</v>
      </c>
      <c r="P961" t="s">
        <v>1295</v>
      </c>
    </row>
    <row r="962" spans="1:16" x14ac:dyDescent="0.3">
      <c r="A962" t="s">
        <v>42</v>
      </c>
      <c r="B962" t="s">
        <v>130</v>
      </c>
      <c r="C962" t="s">
        <v>132</v>
      </c>
      <c r="D962" t="s">
        <v>160</v>
      </c>
      <c r="E962">
        <v>60</v>
      </c>
      <c r="F962" s="11">
        <v>45590</v>
      </c>
      <c r="G962">
        <v>32.202793016720243</v>
      </c>
      <c r="H962">
        <v>1932.167581003215</v>
      </c>
      <c r="I962">
        <v>1255.908927652089</v>
      </c>
      <c r="J962">
        <v>676.25865335112508</v>
      </c>
      <c r="K962" t="s">
        <v>1093</v>
      </c>
      <c r="L962" t="s">
        <v>1278</v>
      </c>
      <c r="M962" t="s">
        <v>1286</v>
      </c>
      <c r="N962" t="s">
        <v>1289</v>
      </c>
      <c r="O962" t="s">
        <v>1290</v>
      </c>
      <c r="P962" t="s">
        <v>1295</v>
      </c>
    </row>
    <row r="963" spans="1:16" x14ac:dyDescent="0.3">
      <c r="A963" t="s">
        <v>112</v>
      </c>
      <c r="B963" t="s">
        <v>129</v>
      </c>
      <c r="C963" t="s">
        <v>133</v>
      </c>
      <c r="D963" t="s">
        <v>230</v>
      </c>
      <c r="E963">
        <v>63.9</v>
      </c>
      <c r="F963" s="11">
        <v>45590</v>
      </c>
      <c r="G963">
        <v>23.215871830083479</v>
      </c>
      <c r="H963">
        <v>1483.494209942334</v>
      </c>
      <c r="I963">
        <v>964.27123646251732</v>
      </c>
      <c r="J963">
        <v>519.22297347981691</v>
      </c>
      <c r="K963" t="s">
        <v>1094</v>
      </c>
      <c r="L963" t="s">
        <v>1276</v>
      </c>
      <c r="M963" t="s">
        <v>1276</v>
      </c>
      <c r="N963" t="s">
        <v>1288</v>
      </c>
      <c r="O963" t="s">
        <v>1290</v>
      </c>
      <c r="P963" t="s">
        <v>1295</v>
      </c>
    </row>
    <row r="964" spans="1:16" x14ac:dyDescent="0.3">
      <c r="A964" t="s">
        <v>108</v>
      </c>
      <c r="B964" t="s">
        <v>129</v>
      </c>
      <c r="C964" t="s">
        <v>133</v>
      </c>
      <c r="D964" t="s">
        <v>226</v>
      </c>
      <c r="E964">
        <v>53.9</v>
      </c>
      <c r="F964" s="11">
        <v>45590</v>
      </c>
      <c r="G964">
        <v>26.778723218804881</v>
      </c>
      <c r="H964">
        <v>1443.3731814935829</v>
      </c>
      <c r="I964">
        <v>938.19256797082903</v>
      </c>
      <c r="J964">
        <v>505.18061352275407</v>
      </c>
      <c r="K964" t="s">
        <v>1095</v>
      </c>
      <c r="L964" t="s">
        <v>1280</v>
      </c>
      <c r="M964" t="s">
        <v>1284</v>
      </c>
      <c r="N964" t="s">
        <v>1287</v>
      </c>
      <c r="O964" t="s">
        <v>1290</v>
      </c>
      <c r="P964" t="s">
        <v>1295</v>
      </c>
    </row>
    <row r="965" spans="1:16" x14ac:dyDescent="0.3">
      <c r="A965" t="s">
        <v>30</v>
      </c>
      <c r="B965" t="s">
        <v>129</v>
      </c>
      <c r="C965" t="s">
        <v>133</v>
      </c>
      <c r="D965" t="s">
        <v>148</v>
      </c>
      <c r="E965">
        <v>53.9</v>
      </c>
      <c r="F965" s="11">
        <v>45590</v>
      </c>
      <c r="G965">
        <v>24.154294222859839</v>
      </c>
      <c r="H965">
        <v>1301.9164586121451</v>
      </c>
      <c r="I965">
        <v>846.24569809789455</v>
      </c>
      <c r="J965">
        <v>455.67076051425079</v>
      </c>
      <c r="K965" t="s">
        <v>1096</v>
      </c>
      <c r="L965" t="s">
        <v>1281</v>
      </c>
      <c r="M965" t="s">
        <v>1284</v>
      </c>
      <c r="N965" t="s">
        <v>1287</v>
      </c>
      <c r="O965" t="s">
        <v>1290</v>
      </c>
      <c r="P965" t="s">
        <v>1295</v>
      </c>
    </row>
    <row r="966" spans="1:16" x14ac:dyDescent="0.3">
      <c r="A966" t="s">
        <v>99</v>
      </c>
      <c r="B966" t="s">
        <v>129</v>
      </c>
      <c r="C966" t="s">
        <v>133</v>
      </c>
      <c r="D966" t="s">
        <v>217</v>
      </c>
      <c r="E966">
        <v>74.7</v>
      </c>
      <c r="F966" s="11">
        <v>45590</v>
      </c>
      <c r="G966">
        <v>17.156883258315371</v>
      </c>
      <c r="H966">
        <v>1281.6191793961591</v>
      </c>
      <c r="I966">
        <v>833.05246660750311</v>
      </c>
      <c r="J966">
        <v>448.56671278865548</v>
      </c>
      <c r="K966" t="s">
        <v>1097</v>
      </c>
      <c r="L966" t="s">
        <v>1281</v>
      </c>
      <c r="M966" t="s">
        <v>1284</v>
      </c>
      <c r="N966" t="s">
        <v>1287</v>
      </c>
      <c r="O966" t="s">
        <v>1290</v>
      </c>
      <c r="P966" t="s">
        <v>1295</v>
      </c>
    </row>
    <row r="967" spans="1:16" x14ac:dyDescent="0.3">
      <c r="A967" t="s">
        <v>116</v>
      </c>
      <c r="B967" t="s">
        <v>129</v>
      </c>
      <c r="C967" t="s">
        <v>133</v>
      </c>
      <c r="D967" t="s">
        <v>234</v>
      </c>
      <c r="E967">
        <v>63.9</v>
      </c>
      <c r="F967" s="11">
        <v>45593</v>
      </c>
      <c r="G967">
        <v>104.22220572207689</v>
      </c>
      <c r="H967">
        <v>6659.7989456407149</v>
      </c>
      <c r="I967">
        <v>4328.8693146664646</v>
      </c>
      <c r="J967">
        <v>2330.9296309742499</v>
      </c>
      <c r="K967" t="s">
        <v>453</v>
      </c>
      <c r="L967" t="s">
        <v>1279</v>
      </c>
      <c r="M967" t="s">
        <v>1279</v>
      </c>
      <c r="N967" t="s">
        <v>1288</v>
      </c>
      <c r="O967" t="s">
        <v>1291</v>
      </c>
      <c r="P967" t="s">
        <v>1295</v>
      </c>
    </row>
    <row r="968" spans="1:16" x14ac:dyDescent="0.3">
      <c r="A968" t="s">
        <v>92</v>
      </c>
      <c r="B968" t="s">
        <v>128</v>
      </c>
      <c r="C968" t="s">
        <v>132</v>
      </c>
      <c r="D968" t="s">
        <v>210</v>
      </c>
      <c r="E968">
        <v>71</v>
      </c>
      <c r="F968" s="11">
        <v>45593</v>
      </c>
      <c r="G968">
        <v>91.541302253200897</v>
      </c>
      <c r="H968">
        <v>6499.4324599772644</v>
      </c>
      <c r="I968">
        <v>4224.6310989852218</v>
      </c>
      <c r="J968">
        <v>2274.8013609920422</v>
      </c>
      <c r="K968" t="s">
        <v>536</v>
      </c>
      <c r="L968" t="s">
        <v>1275</v>
      </c>
      <c r="M968" t="s">
        <v>1285</v>
      </c>
      <c r="N968" t="s">
        <v>1287</v>
      </c>
      <c r="O968" t="s">
        <v>1291</v>
      </c>
      <c r="P968" t="s">
        <v>1295</v>
      </c>
    </row>
    <row r="969" spans="1:16" x14ac:dyDescent="0.3">
      <c r="A969" t="s">
        <v>90</v>
      </c>
      <c r="B969" t="s">
        <v>129</v>
      </c>
      <c r="C969" t="s">
        <v>133</v>
      </c>
      <c r="D969" t="s">
        <v>208</v>
      </c>
      <c r="E969">
        <v>80.8</v>
      </c>
      <c r="F969" s="11">
        <v>45593</v>
      </c>
      <c r="G969">
        <v>111.69563413370329</v>
      </c>
      <c r="H969">
        <v>9025.0072380032288</v>
      </c>
      <c r="I969">
        <v>5866.2547047020989</v>
      </c>
      <c r="J969">
        <v>3158.7525333011299</v>
      </c>
      <c r="K969" t="s">
        <v>524</v>
      </c>
      <c r="L969" t="s">
        <v>1274</v>
      </c>
      <c r="M969" t="s">
        <v>1284</v>
      </c>
      <c r="N969" t="s">
        <v>1287</v>
      </c>
      <c r="O969" t="s">
        <v>1291</v>
      </c>
      <c r="P969" t="s">
        <v>1295</v>
      </c>
    </row>
    <row r="970" spans="1:16" x14ac:dyDescent="0.3">
      <c r="A970" t="s">
        <v>106</v>
      </c>
      <c r="B970" t="s">
        <v>129</v>
      </c>
      <c r="C970" t="s">
        <v>133</v>
      </c>
      <c r="D970" t="s">
        <v>224</v>
      </c>
      <c r="E970">
        <v>57.6</v>
      </c>
      <c r="F970" s="11">
        <v>45593</v>
      </c>
      <c r="G970">
        <v>115.8861402206492</v>
      </c>
      <c r="H970">
        <v>6675.041676709393</v>
      </c>
      <c r="I970">
        <v>4338.7770898611052</v>
      </c>
      <c r="J970">
        <v>2336.2645868482882</v>
      </c>
      <c r="K970" t="s">
        <v>555</v>
      </c>
      <c r="L970" t="s">
        <v>1276</v>
      </c>
      <c r="M970" t="s">
        <v>1276</v>
      </c>
      <c r="N970" t="s">
        <v>1288</v>
      </c>
      <c r="O970" t="s">
        <v>1291</v>
      </c>
      <c r="P970" t="s">
        <v>1295</v>
      </c>
    </row>
    <row r="971" spans="1:16" x14ac:dyDescent="0.3">
      <c r="A971" t="s">
        <v>57</v>
      </c>
      <c r="B971" t="s">
        <v>128</v>
      </c>
      <c r="C971" t="s">
        <v>132</v>
      </c>
      <c r="D971" t="s">
        <v>175</v>
      </c>
      <c r="E971">
        <v>71</v>
      </c>
      <c r="F971" s="11">
        <v>45593</v>
      </c>
      <c r="G971">
        <v>79.468861781373604</v>
      </c>
      <c r="H971">
        <v>5642.2891864775256</v>
      </c>
      <c r="I971">
        <v>3667.4879712103921</v>
      </c>
      <c r="J971">
        <v>1974.801215267134</v>
      </c>
      <c r="K971" t="s">
        <v>1098</v>
      </c>
      <c r="L971" t="s">
        <v>1275</v>
      </c>
      <c r="M971" t="s">
        <v>1285</v>
      </c>
      <c r="N971" t="s">
        <v>1287</v>
      </c>
      <c r="O971" t="s">
        <v>1290</v>
      </c>
      <c r="P971" t="s">
        <v>1295</v>
      </c>
    </row>
    <row r="972" spans="1:16" x14ac:dyDescent="0.3">
      <c r="A972" t="s">
        <v>64</v>
      </c>
      <c r="B972" t="s">
        <v>129</v>
      </c>
      <c r="C972" t="s">
        <v>133</v>
      </c>
      <c r="D972" t="s">
        <v>182</v>
      </c>
      <c r="E972">
        <v>63.9</v>
      </c>
      <c r="F972" s="11">
        <v>45593</v>
      </c>
      <c r="G972">
        <v>60.202663423844093</v>
      </c>
      <c r="H972">
        <v>3846.9501927836368</v>
      </c>
      <c r="I972">
        <v>2500.5176253093641</v>
      </c>
      <c r="J972">
        <v>1346.4325674742729</v>
      </c>
      <c r="K972" t="s">
        <v>1099</v>
      </c>
      <c r="L972" t="s">
        <v>1274</v>
      </c>
      <c r="M972" t="s">
        <v>1284</v>
      </c>
      <c r="N972" t="s">
        <v>1287</v>
      </c>
      <c r="O972" t="s">
        <v>1290</v>
      </c>
      <c r="P972" t="s">
        <v>1295</v>
      </c>
    </row>
    <row r="973" spans="1:16" x14ac:dyDescent="0.3">
      <c r="A973" t="s">
        <v>54</v>
      </c>
      <c r="B973" t="s">
        <v>130</v>
      </c>
      <c r="C973" t="s">
        <v>132</v>
      </c>
      <c r="D973" t="s">
        <v>172</v>
      </c>
      <c r="E973">
        <v>45</v>
      </c>
      <c r="F973" s="11">
        <v>45593</v>
      </c>
      <c r="G973">
        <v>85.182865961750807</v>
      </c>
      <c r="H973">
        <v>3833.2289682787859</v>
      </c>
      <c r="I973">
        <v>2491.5988293812111</v>
      </c>
      <c r="J973">
        <v>1341.6301388975751</v>
      </c>
      <c r="K973" t="s">
        <v>1100</v>
      </c>
      <c r="L973" t="s">
        <v>1283</v>
      </c>
      <c r="M973" t="s">
        <v>1283</v>
      </c>
      <c r="N973" t="s">
        <v>1288</v>
      </c>
      <c r="O973" t="s">
        <v>1290</v>
      </c>
      <c r="P973" t="s">
        <v>1295</v>
      </c>
    </row>
    <row r="974" spans="1:16" x14ac:dyDescent="0.3">
      <c r="A974" t="s">
        <v>96</v>
      </c>
      <c r="B974" t="s">
        <v>129</v>
      </c>
      <c r="C974" t="s">
        <v>133</v>
      </c>
      <c r="D974" t="s">
        <v>214</v>
      </c>
      <c r="E974">
        <v>74.7</v>
      </c>
      <c r="F974" s="11">
        <v>45593</v>
      </c>
      <c r="G974">
        <v>32.341116455489512</v>
      </c>
      <c r="H974">
        <v>2415.8813992250671</v>
      </c>
      <c r="I974">
        <v>1570.3229094962931</v>
      </c>
      <c r="J974">
        <v>845.55848972877334</v>
      </c>
      <c r="K974" t="s">
        <v>1101</v>
      </c>
      <c r="L974" t="s">
        <v>1274</v>
      </c>
      <c r="M974" t="s">
        <v>1284</v>
      </c>
      <c r="N974" t="s">
        <v>1287</v>
      </c>
      <c r="O974" t="s">
        <v>1290</v>
      </c>
      <c r="P974" t="s">
        <v>1295</v>
      </c>
    </row>
    <row r="975" spans="1:16" x14ac:dyDescent="0.3">
      <c r="A975" t="s">
        <v>24</v>
      </c>
      <c r="B975" t="s">
        <v>129</v>
      </c>
      <c r="C975" t="s">
        <v>133</v>
      </c>
      <c r="D975" t="s">
        <v>142</v>
      </c>
      <c r="E975">
        <v>80.8</v>
      </c>
      <c r="F975" s="11">
        <v>45594</v>
      </c>
      <c r="G975">
        <v>24.304957334972229</v>
      </c>
      <c r="H975">
        <v>1963.8405526657559</v>
      </c>
      <c r="I975">
        <v>1276.496359232741</v>
      </c>
      <c r="J975">
        <v>687.34419343301465</v>
      </c>
      <c r="K975" t="s">
        <v>1102</v>
      </c>
      <c r="L975" t="s">
        <v>1277</v>
      </c>
      <c r="M975" t="s">
        <v>1277</v>
      </c>
      <c r="N975" t="s">
        <v>1288</v>
      </c>
      <c r="O975" t="s">
        <v>1290</v>
      </c>
      <c r="P975" t="s">
        <v>1295</v>
      </c>
    </row>
    <row r="976" spans="1:16" x14ac:dyDescent="0.3">
      <c r="A976" t="s">
        <v>105</v>
      </c>
      <c r="B976" t="s">
        <v>129</v>
      </c>
      <c r="C976" t="s">
        <v>133</v>
      </c>
      <c r="D976" t="s">
        <v>223</v>
      </c>
      <c r="E976">
        <v>80.8</v>
      </c>
      <c r="F976" s="11">
        <v>45597</v>
      </c>
      <c r="G976">
        <v>53.621964792025501</v>
      </c>
      <c r="H976">
        <v>4332.6547551956601</v>
      </c>
      <c r="I976">
        <v>2816.225590877179</v>
      </c>
      <c r="J976">
        <v>1516.4291643184811</v>
      </c>
      <c r="K976" t="s">
        <v>998</v>
      </c>
      <c r="L976" t="s">
        <v>1281</v>
      </c>
      <c r="M976" t="s">
        <v>1284</v>
      </c>
      <c r="N976" t="s">
        <v>1287</v>
      </c>
      <c r="O976" t="s">
        <v>1291</v>
      </c>
      <c r="P976" t="s">
        <v>1295</v>
      </c>
    </row>
    <row r="977" spans="1:16" x14ac:dyDescent="0.3">
      <c r="A977" t="s">
        <v>27</v>
      </c>
      <c r="B977" t="s">
        <v>129</v>
      </c>
      <c r="C977" t="s">
        <v>133</v>
      </c>
      <c r="D977" t="s">
        <v>145</v>
      </c>
      <c r="E977">
        <v>74.7</v>
      </c>
      <c r="F977" s="11">
        <v>45597</v>
      </c>
      <c r="G977">
        <v>64.208792311549487</v>
      </c>
      <c r="H977">
        <v>4796.3967856727468</v>
      </c>
      <c r="I977">
        <v>3117.657910687285</v>
      </c>
      <c r="J977">
        <v>1678.7388749854611</v>
      </c>
      <c r="K977" t="s">
        <v>376</v>
      </c>
      <c r="L977" t="s">
        <v>1281</v>
      </c>
      <c r="M977" t="s">
        <v>1284</v>
      </c>
      <c r="N977" t="s">
        <v>1287</v>
      </c>
      <c r="O977" t="s">
        <v>1291</v>
      </c>
      <c r="P977" t="s">
        <v>1295</v>
      </c>
    </row>
    <row r="978" spans="1:16" x14ac:dyDescent="0.3">
      <c r="A978" t="s">
        <v>110</v>
      </c>
      <c r="B978" t="s">
        <v>131</v>
      </c>
      <c r="C978" t="s">
        <v>132</v>
      </c>
      <c r="D978" t="s">
        <v>228</v>
      </c>
      <c r="E978">
        <v>60</v>
      </c>
      <c r="F978" s="11">
        <v>45597</v>
      </c>
      <c r="G978">
        <v>72.323824859097527</v>
      </c>
      <c r="H978">
        <v>4339.4294915458513</v>
      </c>
      <c r="I978">
        <v>2820.629169504803</v>
      </c>
      <c r="J978">
        <v>1518.800322041048</v>
      </c>
      <c r="K978" t="s">
        <v>433</v>
      </c>
      <c r="L978" t="s">
        <v>1281</v>
      </c>
      <c r="M978" t="s">
        <v>1284</v>
      </c>
      <c r="N978" t="s">
        <v>1287</v>
      </c>
      <c r="O978" t="s">
        <v>1291</v>
      </c>
      <c r="P978" t="s">
        <v>1295</v>
      </c>
    </row>
    <row r="979" spans="1:16" x14ac:dyDescent="0.3">
      <c r="A979" t="s">
        <v>20</v>
      </c>
      <c r="B979" t="s">
        <v>129</v>
      </c>
      <c r="C979" t="s">
        <v>133</v>
      </c>
      <c r="D979" t="s">
        <v>138</v>
      </c>
      <c r="E979">
        <v>63.9</v>
      </c>
      <c r="F979" s="11">
        <v>45597</v>
      </c>
      <c r="G979">
        <v>63.928077646042233</v>
      </c>
      <c r="H979">
        <v>4085.0041615820992</v>
      </c>
      <c r="I979">
        <v>2655.2527050283638</v>
      </c>
      <c r="J979">
        <v>1429.751456553734</v>
      </c>
      <c r="K979" t="s">
        <v>1103</v>
      </c>
      <c r="L979" t="s">
        <v>1275</v>
      </c>
      <c r="M979" t="s">
        <v>1285</v>
      </c>
      <c r="N979" t="s">
        <v>1287</v>
      </c>
      <c r="O979" t="s">
        <v>1290</v>
      </c>
      <c r="P979" t="s">
        <v>1295</v>
      </c>
    </row>
    <row r="980" spans="1:16" x14ac:dyDescent="0.3">
      <c r="A980" t="s">
        <v>100</v>
      </c>
      <c r="B980" t="s">
        <v>130</v>
      </c>
      <c r="C980" t="s">
        <v>132</v>
      </c>
      <c r="D980" t="s">
        <v>218</v>
      </c>
      <c r="E980">
        <v>50</v>
      </c>
      <c r="F980" s="11">
        <v>45597</v>
      </c>
      <c r="G980">
        <v>69.350883537783673</v>
      </c>
      <c r="H980">
        <v>3467.5441768891842</v>
      </c>
      <c r="I980">
        <v>2253.9037149779701</v>
      </c>
      <c r="J980">
        <v>1213.6404619112141</v>
      </c>
      <c r="K980" t="s">
        <v>1104</v>
      </c>
      <c r="L980" t="s">
        <v>1275</v>
      </c>
      <c r="M980" t="s">
        <v>1285</v>
      </c>
      <c r="N980" t="s">
        <v>1287</v>
      </c>
      <c r="O980" t="s">
        <v>1290</v>
      </c>
      <c r="P980" t="s">
        <v>1295</v>
      </c>
    </row>
    <row r="981" spans="1:16" x14ac:dyDescent="0.3">
      <c r="A981" t="s">
        <v>39</v>
      </c>
      <c r="B981" t="s">
        <v>128</v>
      </c>
      <c r="C981" t="s">
        <v>132</v>
      </c>
      <c r="D981" t="s">
        <v>157</v>
      </c>
      <c r="E981">
        <v>71</v>
      </c>
      <c r="F981" s="11">
        <v>45597</v>
      </c>
      <c r="G981">
        <v>46.769296116601588</v>
      </c>
      <c r="H981">
        <v>3320.6200242787131</v>
      </c>
      <c r="I981">
        <v>2158.403015781164</v>
      </c>
      <c r="J981">
        <v>1162.2170084975489</v>
      </c>
      <c r="K981" t="s">
        <v>1105</v>
      </c>
      <c r="L981" t="s">
        <v>1280</v>
      </c>
      <c r="M981" t="s">
        <v>1284</v>
      </c>
      <c r="N981" t="s">
        <v>1287</v>
      </c>
      <c r="O981" t="s">
        <v>1290</v>
      </c>
      <c r="P981" t="s">
        <v>1295</v>
      </c>
    </row>
    <row r="982" spans="1:16" x14ac:dyDescent="0.3">
      <c r="A982" t="s">
        <v>22</v>
      </c>
      <c r="B982" t="s">
        <v>128</v>
      </c>
      <c r="C982" t="s">
        <v>132</v>
      </c>
      <c r="D982" t="s">
        <v>140</v>
      </c>
      <c r="E982">
        <v>60</v>
      </c>
      <c r="F982" s="11">
        <v>45597</v>
      </c>
      <c r="G982">
        <v>38.882586929736362</v>
      </c>
      <c r="H982">
        <v>2332.9552157841822</v>
      </c>
      <c r="I982">
        <v>1516.4208902597179</v>
      </c>
      <c r="J982">
        <v>816.53432552446361</v>
      </c>
      <c r="K982" t="s">
        <v>1106</v>
      </c>
      <c r="L982" t="s">
        <v>1275</v>
      </c>
      <c r="M982" t="s">
        <v>1285</v>
      </c>
      <c r="N982" t="s">
        <v>1287</v>
      </c>
      <c r="O982" t="s">
        <v>1290</v>
      </c>
      <c r="P982" t="s">
        <v>1295</v>
      </c>
    </row>
    <row r="983" spans="1:16" x14ac:dyDescent="0.3">
      <c r="A983" t="s">
        <v>34</v>
      </c>
      <c r="B983" t="s">
        <v>128</v>
      </c>
      <c r="C983" t="s">
        <v>132</v>
      </c>
      <c r="D983" t="s">
        <v>152</v>
      </c>
      <c r="E983">
        <v>60</v>
      </c>
      <c r="F983" s="11">
        <v>45597</v>
      </c>
      <c r="G983">
        <v>31.50715321459074</v>
      </c>
      <c r="H983">
        <v>1890.4291928754451</v>
      </c>
      <c r="I983">
        <v>1228.778975369039</v>
      </c>
      <c r="J983">
        <v>661.65021750640562</v>
      </c>
      <c r="K983" t="s">
        <v>1107</v>
      </c>
      <c r="L983" t="s">
        <v>1282</v>
      </c>
      <c r="M983" t="s">
        <v>1284</v>
      </c>
      <c r="N983" t="s">
        <v>1287</v>
      </c>
      <c r="O983" t="s">
        <v>1290</v>
      </c>
      <c r="P983" t="s">
        <v>1295</v>
      </c>
    </row>
    <row r="984" spans="1:16" x14ac:dyDescent="0.3">
      <c r="A984" t="s">
        <v>40</v>
      </c>
      <c r="B984" t="s">
        <v>130</v>
      </c>
      <c r="C984" t="s">
        <v>132</v>
      </c>
      <c r="D984" t="s">
        <v>158</v>
      </c>
      <c r="E984">
        <v>60</v>
      </c>
      <c r="F984" s="11">
        <v>45597</v>
      </c>
      <c r="G984">
        <v>30.986848353881172</v>
      </c>
      <c r="H984">
        <v>1859.2109012328699</v>
      </c>
      <c r="I984">
        <v>1208.487085801366</v>
      </c>
      <c r="J984">
        <v>650.72381543150459</v>
      </c>
      <c r="K984" t="s">
        <v>1108</v>
      </c>
      <c r="L984" t="s">
        <v>1281</v>
      </c>
      <c r="M984" t="s">
        <v>1284</v>
      </c>
      <c r="N984" t="s">
        <v>1287</v>
      </c>
      <c r="O984" t="s">
        <v>1290</v>
      </c>
      <c r="P984" t="s">
        <v>1295</v>
      </c>
    </row>
    <row r="985" spans="1:16" x14ac:dyDescent="0.3">
      <c r="A985" t="s">
        <v>17</v>
      </c>
      <c r="B985" t="s">
        <v>129</v>
      </c>
      <c r="C985" t="s">
        <v>133</v>
      </c>
      <c r="D985" t="s">
        <v>135</v>
      </c>
      <c r="E985">
        <v>53.9</v>
      </c>
      <c r="F985" s="11">
        <v>45597</v>
      </c>
      <c r="G985">
        <v>32.852076367415137</v>
      </c>
      <c r="H985">
        <v>1770.726916203676</v>
      </c>
      <c r="I985">
        <v>1150.9724955323891</v>
      </c>
      <c r="J985">
        <v>619.75442067128643</v>
      </c>
      <c r="K985" t="s">
        <v>1109</v>
      </c>
      <c r="L985" t="s">
        <v>1282</v>
      </c>
      <c r="M985" t="s">
        <v>1284</v>
      </c>
      <c r="N985" t="s">
        <v>1287</v>
      </c>
      <c r="O985" t="s">
        <v>1290</v>
      </c>
      <c r="P985" t="s">
        <v>1295</v>
      </c>
    </row>
    <row r="986" spans="1:16" x14ac:dyDescent="0.3">
      <c r="A986" t="s">
        <v>122</v>
      </c>
      <c r="B986" t="s">
        <v>130</v>
      </c>
      <c r="C986" t="s">
        <v>132</v>
      </c>
      <c r="D986" t="s">
        <v>240</v>
      </c>
      <c r="E986">
        <v>60</v>
      </c>
      <c r="F986" s="11">
        <v>45600</v>
      </c>
      <c r="G986">
        <v>67.981386284201548</v>
      </c>
      <c r="H986">
        <v>4078.8831770520928</v>
      </c>
      <c r="I986">
        <v>2651.27406508386</v>
      </c>
      <c r="J986">
        <v>1427.6091119682319</v>
      </c>
      <c r="K986" t="s">
        <v>1110</v>
      </c>
      <c r="L986" t="s">
        <v>1278</v>
      </c>
      <c r="M986" t="s">
        <v>1286</v>
      </c>
      <c r="N986" t="s">
        <v>1289</v>
      </c>
      <c r="O986" t="s">
        <v>1290</v>
      </c>
      <c r="P986" t="s">
        <v>1295</v>
      </c>
    </row>
    <row r="987" spans="1:16" x14ac:dyDescent="0.3">
      <c r="A987" t="s">
        <v>51</v>
      </c>
      <c r="B987" t="s">
        <v>130</v>
      </c>
      <c r="C987" t="s">
        <v>132</v>
      </c>
      <c r="D987" t="s">
        <v>169</v>
      </c>
      <c r="E987">
        <v>60</v>
      </c>
      <c r="F987" s="11">
        <v>45600</v>
      </c>
      <c r="G987">
        <v>61.025890779913333</v>
      </c>
      <c r="H987">
        <v>3661.5534467948</v>
      </c>
      <c r="I987">
        <v>2380.0097404166199</v>
      </c>
      <c r="J987">
        <v>1281.5437063781801</v>
      </c>
      <c r="K987" t="s">
        <v>1111</v>
      </c>
      <c r="L987" t="s">
        <v>1283</v>
      </c>
      <c r="M987" t="s">
        <v>1283</v>
      </c>
      <c r="N987" t="s">
        <v>1288</v>
      </c>
      <c r="O987" t="s">
        <v>1290</v>
      </c>
      <c r="P987" t="s">
        <v>1295</v>
      </c>
    </row>
    <row r="988" spans="1:16" x14ac:dyDescent="0.3">
      <c r="A988" t="s">
        <v>56</v>
      </c>
      <c r="B988" t="s">
        <v>130</v>
      </c>
      <c r="C988" t="s">
        <v>132</v>
      </c>
      <c r="D988" t="s">
        <v>174</v>
      </c>
      <c r="E988">
        <v>60</v>
      </c>
      <c r="F988" s="11">
        <v>45600</v>
      </c>
      <c r="G988">
        <v>38.719514644826759</v>
      </c>
      <c r="H988">
        <v>2323.1708786896061</v>
      </c>
      <c r="I988">
        <v>1510.0610711482441</v>
      </c>
      <c r="J988">
        <v>813.10980754136199</v>
      </c>
      <c r="K988" t="s">
        <v>1112</v>
      </c>
      <c r="L988" t="s">
        <v>1280</v>
      </c>
      <c r="M988" t="s">
        <v>1284</v>
      </c>
      <c r="N988" t="s">
        <v>1287</v>
      </c>
      <c r="O988" t="s">
        <v>1290</v>
      </c>
      <c r="P988" t="s">
        <v>1295</v>
      </c>
    </row>
    <row r="989" spans="1:16" x14ac:dyDescent="0.3">
      <c r="A989" t="s">
        <v>113</v>
      </c>
      <c r="B989" t="s">
        <v>130</v>
      </c>
      <c r="C989" t="s">
        <v>132</v>
      </c>
      <c r="D989" t="s">
        <v>231</v>
      </c>
      <c r="E989">
        <v>60</v>
      </c>
      <c r="F989" s="11">
        <v>45600</v>
      </c>
      <c r="G989">
        <v>32.58834165767361</v>
      </c>
      <c r="H989">
        <v>1955.3004994604171</v>
      </c>
      <c r="I989">
        <v>1270.945324649271</v>
      </c>
      <c r="J989">
        <v>684.35517481114584</v>
      </c>
      <c r="K989" t="s">
        <v>1113</v>
      </c>
      <c r="L989" t="s">
        <v>1280</v>
      </c>
      <c r="M989" t="s">
        <v>1284</v>
      </c>
      <c r="N989" t="s">
        <v>1287</v>
      </c>
      <c r="O989" t="s">
        <v>1290</v>
      </c>
      <c r="P989" t="s">
        <v>1295</v>
      </c>
    </row>
    <row r="990" spans="1:16" x14ac:dyDescent="0.3">
      <c r="A990" t="s">
        <v>46</v>
      </c>
      <c r="B990" t="s">
        <v>130</v>
      </c>
      <c r="C990" t="s">
        <v>132</v>
      </c>
      <c r="D990" t="s">
        <v>164</v>
      </c>
      <c r="E990">
        <v>60</v>
      </c>
      <c r="F990" s="11">
        <v>45600</v>
      </c>
      <c r="G990">
        <v>28.505646388627671</v>
      </c>
      <c r="H990">
        <v>1710.33878331766</v>
      </c>
      <c r="I990">
        <v>1111.7202091564791</v>
      </c>
      <c r="J990">
        <v>598.61857416118096</v>
      </c>
      <c r="K990" t="s">
        <v>1114</v>
      </c>
      <c r="L990" t="s">
        <v>1278</v>
      </c>
      <c r="M990" t="s">
        <v>1286</v>
      </c>
      <c r="N990" t="s">
        <v>1289</v>
      </c>
      <c r="O990" t="s">
        <v>1290</v>
      </c>
      <c r="P990" t="s">
        <v>1295</v>
      </c>
    </row>
    <row r="991" spans="1:16" x14ac:dyDescent="0.3">
      <c r="A991" t="s">
        <v>59</v>
      </c>
      <c r="B991" t="s">
        <v>130</v>
      </c>
      <c r="C991" t="s">
        <v>132</v>
      </c>
      <c r="D991" t="s">
        <v>177</v>
      </c>
      <c r="E991">
        <v>60</v>
      </c>
      <c r="F991" s="11">
        <v>45601</v>
      </c>
      <c r="G991">
        <v>63.741331565414512</v>
      </c>
      <c r="H991">
        <v>3824.4798939248699</v>
      </c>
      <c r="I991">
        <v>2485.911931051166</v>
      </c>
      <c r="J991">
        <v>1338.5679628737039</v>
      </c>
      <c r="K991" t="s">
        <v>1115</v>
      </c>
      <c r="L991" t="s">
        <v>1277</v>
      </c>
      <c r="M991" t="s">
        <v>1277</v>
      </c>
      <c r="N991" t="s">
        <v>1288</v>
      </c>
      <c r="O991" t="s">
        <v>1290</v>
      </c>
      <c r="P991" t="s">
        <v>1295</v>
      </c>
    </row>
    <row r="992" spans="1:16" x14ac:dyDescent="0.3">
      <c r="A992" t="s">
        <v>72</v>
      </c>
      <c r="B992" t="s">
        <v>129</v>
      </c>
      <c r="C992" t="s">
        <v>133</v>
      </c>
      <c r="D992" t="s">
        <v>190</v>
      </c>
      <c r="E992">
        <v>63.9</v>
      </c>
      <c r="F992" s="11">
        <v>45601</v>
      </c>
      <c r="G992">
        <v>55.261988589159273</v>
      </c>
      <c r="H992">
        <v>3531.2410708472771</v>
      </c>
      <c r="I992">
        <v>2295.3066960507299</v>
      </c>
      <c r="J992">
        <v>1235.934374796547</v>
      </c>
      <c r="K992" t="s">
        <v>1116</v>
      </c>
      <c r="L992" t="s">
        <v>1275</v>
      </c>
      <c r="M992" t="s">
        <v>1285</v>
      </c>
      <c r="N992" t="s">
        <v>1287</v>
      </c>
      <c r="O992" t="s">
        <v>1290</v>
      </c>
      <c r="P992" t="s">
        <v>1295</v>
      </c>
    </row>
    <row r="993" spans="1:16" x14ac:dyDescent="0.3">
      <c r="A993" t="s">
        <v>107</v>
      </c>
      <c r="B993" t="s">
        <v>129</v>
      </c>
      <c r="C993" t="s">
        <v>133</v>
      </c>
      <c r="D993" t="s">
        <v>225</v>
      </c>
      <c r="E993">
        <v>80.8</v>
      </c>
      <c r="F993" s="11">
        <v>45601</v>
      </c>
      <c r="G993">
        <v>42.568719867573023</v>
      </c>
      <c r="H993">
        <v>3439.5525652998999</v>
      </c>
      <c r="I993">
        <v>2235.7091674449348</v>
      </c>
      <c r="J993">
        <v>1203.8433978549649</v>
      </c>
      <c r="K993" t="s">
        <v>1117</v>
      </c>
      <c r="L993" t="s">
        <v>1283</v>
      </c>
      <c r="M993" t="s">
        <v>1283</v>
      </c>
      <c r="N993" t="s">
        <v>1288</v>
      </c>
      <c r="O993" t="s">
        <v>1290</v>
      </c>
      <c r="P993" t="s">
        <v>1295</v>
      </c>
    </row>
    <row r="994" spans="1:16" x14ac:dyDescent="0.3">
      <c r="A994" t="s">
        <v>67</v>
      </c>
      <c r="B994" t="s">
        <v>129</v>
      </c>
      <c r="C994" t="s">
        <v>133</v>
      </c>
      <c r="D994" t="s">
        <v>185</v>
      </c>
      <c r="E994">
        <v>74.7</v>
      </c>
      <c r="F994" s="11">
        <v>45601</v>
      </c>
      <c r="G994">
        <v>42.378045148154378</v>
      </c>
      <c r="H994">
        <v>3165.6399725671331</v>
      </c>
      <c r="I994">
        <v>2057.6659821686362</v>
      </c>
      <c r="J994">
        <v>1107.973990398496</v>
      </c>
      <c r="K994" t="s">
        <v>358</v>
      </c>
      <c r="L994" t="s">
        <v>1275</v>
      </c>
      <c r="M994" t="s">
        <v>1285</v>
      </c>
      <c r="N994" t="s">
        <v>1287</v>
      </c>
      <c r="O994" t="s">
        <v>1290</v>
      </c>
      <c r="P994" t="s">
        <v>1295</v>
      </c>
    </row>
    <row r="995" spans="1:16" x14ac:dyDescent="0.3">
      <c r="A995" t="s">
        <v>124</v>
      </c>
      <c r="B995" t="s">
        <v>130</v>
      </c>
      <c r="C995" t="s">
        <v>132</v>
      </c>
      <c r="D995" t="s">
        <v>242</v>
      </c>
      <c r="E995">
        <v>60</v>
      </c>
      <c r="F995" s="11">
        <v>45601</v>
      </c>
      <c r="G995">
        <v>47.268910662909057</v>
      </c>
      <c r="H995">
        <v>2836.1346397745428</v>
      </c>
      <c r="I995">
        <v>1843.487515853453</v>
      </c>
      <c r="J995">
        <v>992.64712392109004</v>
      </c>
      <c r="K995" t="s">
        <v>1118</v>
      </c>
      <c r="L995" t="s">
        <v>1283</v>
      </c>
      <c r="M995" t="s">
        <v>1283</v>
      </c>
      <c r="N995" t="s">
        <v>1288</v>
      </c>
      <c r="O995" t="s">
        <v>1290</v>
      </c>
      <c r="P995" t="s">
        <v>1295</v>
      </c>
    </row>
    <row r="996" spans="1:16" x14ac:dyDescent="0.3">
      <c r="A996" t="s">
        <v>70</v>
      </c>
      <c r="B996" t="s">
        <v>129</v>
      </c>
      <c r="C996" t="s">
        <v>133</v>
      </c>
      <c r="D996" t="s">
        <v>188</v>
      </c>
      <c r="E996">
        <v>74.7</v>
      </c>
      <c r="F996" s="11">
        <v>45601</v>
      </c>
      <c r="G996">
        <v>21.43293652986015</v>
      </c>
      <c r="H996">
        <v>1601.0403587805531</v>
      </c>
      <c r="I996">
        <v>1040.6762332073599</v>
      </c>
      <c r="J996">
        <v>560.36412557319363</v>
      </c>
      <c r="K996" t="s">
        <v>1119</v>
      </c>
      <c r="L996" t="s">
        <v>1280</v>
      </c>
      <c r="M996" t="s">
        <v>1284</v>
      </c>
      <c r="N996" t="s">
        <v>1287</v>
      </c>
      <c r="O996" t="s">
        <v>1290</v>
      </c>
      <c r="P996" t="s">
        <v>1295</v>
      </c>
    </row>
    <row r="997" spans="1:16" x14ac:dyDescent="0.3">
      <c r="A997" t="s">
        <v>61</v>
      </c>
      <c r="B997" t="s">
        <v>129</v>
      </c>
      <c r="C997" t="s">
        <v>133</v>
      </c>
      <c r="D997" t="s">
        <v>179</v>
      </c>
      <c r="E997">
        <v>53.9</v>
      </c>
      <c r="F997" s="11">
        <v>45601</v>
      </c>
      <c r="G997">
        <v>21.185664044455489</v>
      </c>
      <c r="H997">
        <v>1141.9072919961509</v>
      </c>
      <c r="I997">
        <v>742.23973979749826</v>
      </c>
      <c r="J997">
        <v>399.66755219865291</v>
      </c>
      <c r="K997" t="s">
        <v>1120</v>
      </c>
      <c r="L997" t="s">
        <v>1277</v>
      </c>
      <c r="M997" t="s">
        <v>1277</v>
      </c>
      <c r="N997" t="s">
        <v>1288</v>
      </c>
      <c r="O997" t="s">
        <v>1290</v>
      </c>
      <c r="P997" t="s">
        <v>1295</v>
      </c>
    </row>
    <row r="998" spans="1:16" x14ac:dyDescent="0.3">
      <c r="A998" t="s">
        <v>95</v>
      </c>
      <c r="B998" t="s">
        <v>129</v>
      </c>
      <c r="C998" t="s">
        <v>133</v>
      </c>
      <c r="D998" t="s">
        <v>213</v>
      </c>
      <c r="E998">
        <v>80.8</v>
      </c>
      <c r="F998" s="11">
        <v>45602</v>
      </c>
      <c r="G998">
        <v>80.626057132529283</v>
      </c>
      <c r="H998">
        <v>6514.5854163083659</v>
      </c>
      <c r="I998">
        <v>4234.4805206004376</v>
      </c>
      <c r="J998">
        <v>2280.1048957079279</v>
      </c>
      <c r="K998" t="s">
        <v>520</v>
      </c>
      <c r="L998" t="s">
        <v>1275</v>
      </c>
      <c r="M998" t="s">
        <v>1285</v>
      </c>
      <c r="N998" t="s">
        <v>1287</v>
      </c>
      <c r="O998" t="s">
        <v>1291</v>
      </c>
      <c r="P998" t="s">
        <v>1295</v>
      </c>
    </row>
    <row r="999" spans="1:16" x14ac:dyDescent="0.3">
      <c r="A999" t="s">
        <v>86</v>
      </c>
      <c r="B999" t="s">
        <v>129</v>
      </c>
      <c r="C999" t="s">
        <v>133</v>
      </c>
      <c r="D999" t="s">
        <v>204</v>
      </c>
      <c r="E999">
        <v>80.8</v>
      </c>
      <c r="F999" s="11">
        <v>45602</v>
      </c>
      <c r="G999">
        <v>71.234953064210274</v>
      </c>
      <c r="H999">
        <v>5755.7842075881899</v>
      </c>
      <c r="I999">
        <v>3741.2597349323241</v>
      </c>
      <c r="J999">
        <v>2014.524472655866</v>
      </c>
      <c r="K999" t="s">
        <v>617</v>
      </c>
      <c r="L999" t="s">
        <v>1276</v>
      </c>
      <c r="M999" t="s">
        <v>1276</v>
      </c>
      <c r="N999" t="s">
        <v>1288</v>
      </c>
      <c r="O999" t="s">
        <v>1291</v>
      </c>
      <c r="P999" t="s">
        <v>1295</v>
      </c>
    </row>
    <row r="1000" spans="1:16" x14ac:dyDescent="0.3">
      <c r="A1000" t="s">
        <v>80</v>
      </c>
      <c r="B1000" t="s">
        <v>129</v>
      </c>
      <c r="C1000" t="s">
        <v>133</v>
      </c>
      <c r="D1000" t="s">
        <v>198</v>
      </c>
      <c r="E1000">
        <v>74.7</v>
      </c>
      <c r="F1000" s="11">
        <v>45602</v>
      </c>
      <c r="G1000">
        <v>56.199689626178937</v>
      </c>
      <c r="H1000">
        <v>4198.1168150755666</v>
      </c>
      <c r="I1000">
        <v>2728.7759297991179</v>
      </c>
      <c r="J1000">
        <v>1469.340885276448</v>
      </c>
      <c r="K1000" t="s">
        <v>1121</v>
      </c>
      <c r="L1000" t="s">
        <v>1276</v>
      </c>
      <c r="M1000" t="s">
        <v>1276</v>
      </c>
      <c r="N1000" t="s">
        <v>1288</v>
      </c>
      <c r="O1000" t="s">
        <v>1290</v>
      </c>
      <c r="P1000" t="s">
        <v>1295</v>
      </c>
    </row>
    <row r="1001" spans="1:16" x14ac:dyDescent="0.3">
      <c r="A1001" t="s">
        <v>87</v>
      </c>
      <c r="B1001" t="s">
        <v>130</v>
      </c>
      <c r="C1001" t="s">
        <v>132</v>
      </c>
      <c r="D1001" t="s">
        <v>205</v>
      </c>
      <c r="E1001">
        <v>64</v>
      </c>
      <c r="F1001" s="11">
        <v>45602</v>
      </c>
      <c r="G1001">
        <v>47.742435994392643</v>
      </c>
      <c r="H1001">
        <v>3055.5159036411292</v>
      </c>
      <c r="I1001">
        <v>1986.0853373667339</v>
      </c>
      <c r="J1001">
        <v>1069.430566274395</v>
      </c>
      <c r="K1001" t="s">
        <v>1122</v>
      </c>
      <c r="L1001" t="s">
        <v>1279</v>
      </c>
      <c r="M1001" t="s">
        <v>1279</v>
      </c>
      <c r="N1001" t="s">
        <v>1288</v>
      </c>
      <c r="O1001" t="s">
        <v>1290</v>
      </c>
      <c r="P1001" t="s">
        <v>1295</v>
      </c>
    </row>
    <row r="1002" spans="1:16" x14ac:dyDescent="0.3">
      <c r="A1002" t="s">
        <v>89</v>
      </c>
      <c r="B1002" t="s">
        <v>128</v>
      </c>
      <c r="C1002" t="s">
        <v>132</v>
      </c>
      <c r="D1002" t="s">
        <v>207</v>
      </c>
      <c r="E1002">
        <v>60</v>
      </c>
      <c r="F1002" s="11">
        <v>45602</v>
      </c>
      <c r="G1002">
        <v>47.446870550918007</v>
      </c>
      <c r="H1002">
        <v>2846.8122330550809</v>
      </c>
      <c r="I1002">
        <v>1850.4279514858031</v>
      </c>
      <c r="J1002">
        <v>996.3842815692783</v>
      </c>
      <c r="K1002" t="s">
        <v>1123</v>
      </c>
      <c r="L1002" t="s">
        <v>1283</v>
      </c>
      <c r="M1002" t="s">
        <v>1283</v>
      </c>
      <c r="N1002" t="s">
        <v>1288</v>
      </c>
      <c r="O1002" t="s">
        <v>1290</v>
      </c>
      <c r="P1002" t="s">
        <v>1295</v>
      </c>
    </row>
    <row r="1003" spans="1:16" x14ac:dyDescent="0.3">
      <c r="A1003" t="s">
        <v>114</v>
      </c>
      <c r="B1003" t="s">
        <v>131</v>
      </c>
      <c r="C1003" t="s">
        <v>132</v>
      </c>
      <c r="D1003" t="s">
        <v>232</v>
      </c>
      <c r="E1003">
        <v>60</v>
      </c>
      <c r="F1003" s="11">
        <v>45602</v>
      </c>
      <c r="G1003">
        <v>45.907665284614588</v>
      </c>
      <c r="H1003">
        <v>2754.4599170768752</v>
      </c>
      <c r="I1003">
        <v>1790.398946099969</v>
      </c>
      <c r="J1003">
        <v>964.06097097690622</v>
      </c>
      <c r="K1003" t="s">
        <v>1124</v>
      </c>
      <c r="L1003" t="s">
        <v>1274</v>
      </c>
      <c r="M1003" t="s">
        <v>1284</v>
      </c>
      <c r="N1003" t="s">
        <v>1287</v>
      </c>
      <c r="O1003" t="s">
        <v>1290</v>
      </c>
      <c r="P1003" t="s">
        <v>1295</v>
      </c>
    </row>
    <row r="1004" spans="1:16" x14ac:dyDescent="0.3">
      <c r="A1004" t="s">
        <v>76</v>
      </c>
      <c r="B1004" t="s">
        <v>129</v>
      </c>
      <c r="C1004" t="s">
        <v>133</v>
      </c>
      <c r="D1004" t="s">
        <v>194</v>
      </c>
      <c r="E1004">
        <v>63.9</v>
      </c>
      <c r="F1004" s="11">
        <v>45602</v>
      </c>
      <c r="G1004">
        <v>40.535445637107557</v>
      </c>
      <c r="H1004">
        <v>2590.214976211174</v>
      </c>
      <c r="I1004">
        <v>1683.6397345372629</v>
      </c>
      <c r="J1004">
        <v>906.57524167391057</v>
      </c>
      <c r="K1004" t="s">
        <v>1125</v>
      </c>
      <c r="L1004" t="s">
        <v>1281</v>
      </c>
      <c r="M1004" t="s">
        <v>1284</v>
      </c>
      <c r="N1004" t="s">
        <v>1287</v>
      </c>
      <c r="O1004" t="s">
        <v>1290</v>
      </c>
      <c r="P1004" t="s">
        <v>1295</v>
      </c>
    </row>
    <row r="1005" spans="1:16" x14ac:dyDescent="0.3">
      <c r="A1005" t="s">
        <v>97</v>
      </c>
      <c r="B1005" t="s">
        <v>128</v>
      </c>
      <c r="C1005" t="s">
        <v>132</v>
      </c>
      <c r="D1005" t="s">
        <v>215</v>
      </c>
      <c r="E1005">
        <v>71</v>
      </c>
      <c r="F1005" s="11">
        <v>45602</v>
      </c>
      <c r="G1005">
        <v>24.28101885294878</v>
      </c>
      <c r="H1005">
        <v>1723.9523385593629</v>
      </c>
      <c r="I1005">
        <v>1120.5690200635861</v>
      </c>
      <c r="J1005">
        <v>603.38331849577708</v>
      </c>
      <c r="K1005" t="s">
        <v>1126</v>
      </c>
      <c r="L1005" t="s">
        <v>1283</v>
      </c>
      <c r="M1005" t="s">
        <v>1283</v>
      </c>
      <c r="N1005" t="s">
        <v>1288</v>
      </c>
      <c r="O1005" t="s">
        <v>1290</v>
      </c>
      <c r="P1005" t="s">
        <v>1295</v>
      </c>
    </row>
    <row r="1006" spans="1:16" x14ac:dyDescent="0.3">
      <c r="A1006" t="s">
        <v>83</v>
      </c>
      <c r="B1006" t="s">
        <v>129</v>
      </c>
      <c r="C1006" t="s">
        <v>133</v>
      </c>
      <c r="D1006" t="s">
        <v>201</v>
      </c>
      <c r="E1006">
        <v>74.7</v>
      </c>
      <c r="F1006" s="11">
        <v>45602</v>
      </c>
      <c r="G1006">
        <v>22.066784809534941</v>
      </c>
      <c r="H1006">
        <v>1648.38882527226</v>
      </c>
      <c r="I1006">
        <v>1071.4527364269691</v>
      </c>
      <c r="J1006">
        <v>576.93608884529112</v>
      </c>
      <c r="K1006" t="s">
        <v>895</v>
      </c>
      <c r="L1006" t="s">
        <v>1276</v>
      </c>
      <c r="M1006" t="s">
        <v>1276</v>
      </c>
      <c r="N1006" t="s">
        <v>1288</v>
      </c>
      <c r="O1006" t="s">
        <v>1290</v>
      </c>
      <c r="P1006" t="s">
        <v>1295</v>
      </c>
    </row>
    <row r="1007" spans="1:16" x14ac:dyDescent="0.3">
      <c r="A1007" t="s">
        <v>118</v>
      </c>
      <c r="B1007" t="s">
        <v>131</v>
      </c>
      <c r="C1007" t="s">
        <v>132</v>
      </c>
      <c r="D1007" t="s">
        <v>236</v>
      </c>
      <c r="E1007">
        <v>60</v>
      </c>
      <c r="F1007" s="11">
        <v>45602</v>
      </c>
      <c r="G1007">
        <v>11.721425580445439</v>
      </c>
      <c r="H1007">
        <v>703.28553482672658</v>
      </c>
      <c r="I1007">
        <v>457.13559763737231</v>
      </c>
      <c r="J1007">
        <v>246.14993718935429</v>
      </c>
      <c r="K1007" t="s">
        <v>1127</v>
      </c>
      <c r="L1007" t="s">
        <v>1276</v>
      </c>
      <c r="M1007" t="s">
        <v>1276</v>
      </c>
      <c r="N1007" t="s">
        <v>1288</v>
      </c>
      <c r="O1007" t="s">
        <v>1290</v>
      </c>
      <c r="P1007" t="s">
        <v>1295</v>
      </c>
    </row>
    <row r="1008" spans="1:16" x14ac:dyDescent="0.3">
      <c r="A1008" t="s">
        <v>44</v>
      </c>
      <c r="B1008" t="s">
        <v>128</v>
      </c>
      <c r="C1008" t="s">
        <v>132</v>
      </c>
      <c r="D1008" t="s">
        <v>162</v>
      </c>
      <c r="E1008">
        <v>71</v>
      </c>
      <c r="F1008" s="11">
        <v>45603</v>
      </c>
      <c r="G1008">
        <v>69.858496642774412</v>
      </c>
      <c r="H1008">
        <v>4959.9532616369834</v>
      </c>
      <c r="I1008">
        <v>3223.9696200640392</v>
      </c>
      <c r="J1008">
        <v>1735.983641572944</v>
      </c>
      <c r="K1008" t="s">
        <v>445</v>
      </c>
      <c r="L1008" t="s">
        <v>1282</v>
      </c>
      <c r="M1008" t="s">
        <v>1284</v>
      </c>
      <c r="N1008" t="s">
        <v>1287</v>
      </c>
      <c r="O1008" t="s">
        <v>1291</v>
      </c>
      <c r="P1008" t="s">
        <v>1295</v>
      </c>
    </row>
    <row r="1009" spans="1:16" x14ac:dyDescent="0.3">
      <c r="A1009" t="s">
        <v>31</v>
      </c>
      <c r="B1009" t="s">
        <v>129</v>
      </c>
      <c r="C1009" t="s">
        <v>133</v>
      </c>
      <c r="D1009" t="s">
        <v>149</v>
      </c>
      <c r="E1009">
        <v>97.6</v>
      </c>
      <c r="F1009" s="11">
        <v>45603</v>
      </c>
      <c r="G1009">
        <v>82.606325240650932</v>
      </c>
      <c r="H1009">
        <v>8062.3773434875302</v>
      </c>
      <c r="I1009">
        <v>5240.5452732668946</v>
      </c>
      <c r="J1009">
        <v>2821.8320702206361</v>
      </c>
      <c r="K1009" t="s">
        <v>507</v>
      </c>
      <c r="L1009" t="s">
        <v>1283</v>
      </c>
      <c r="M1009" t="s">
        <v>1283</v>
      </c>
      <c r="N1009" t="s">
        <v>1288</v>
      </c>
      <c r="O1009" t="s">
        <v>1291</v>
      </c>
      <c r="P1009" t="s">
        <v>1295</v>
      </c>
    </row>
    <row r="1010" spans="1:16" x14ac:dyDescent="0.3">
      <c r="A1010" t="s">
        <v>41</v>
      </c>
      <c r="B1010" t="s">
        <v>128</v>
      </c>
      <c r="C1010" t="s">
        <v>132</v>
      </c>
      <c r="D1010" t="s">
        <v>159</v>
      </c>
      <c r="E1010">
        <v>50</v>
      </c>
      <c r="F1010" s="11">
        <v>45603</v>
      </c>
      <c r="G1010">
        <v>87.298487282899146</v>
      </c>
      <c r="H1010">
        <v>4364.9243641449584</v>
      </c>
      <c r="I1010">
        <v>2837.2008366942218</v>
      </c>
      <c r="J1010">
        <v>1527.723527450735</v>
      </c>
      <c r="K1010" t="s">
        <v>1128</v>
      </c>
      <c r="L1010" t="s">
        <v>1278</v>
      </c>
      <c r="M1010" t="s">
        <v>1286</v>
      </c>
      <c r="N1010" t="s">
        <v>1289</v>
      </c>
      <c r="O1010" t="s">
        <v>1290</v>
      </c>
      <c r="P1010" t="s">
        <v>1295</v>
      </c>
    </row>
    <row r="1011" spans="1:16" x14ac:dyDescent="0.3">
      <c r="A1011" t="s">
        <v>26</v>
      </c>
      <c r="B1011" t="s">
        <v>129</v>
      </c>
      <c r="C1011" t="s">
        <v>133</v>
      </c>
      <c r="D1011" t="s">
        <v>144</v>
      </c>
      <c r="E1011">
        <v>63.9</v>
      </c>
      <c r="F1011" s="11">
        <v>45603</v>
      </c>
      <c r="G1011">
        <v>59.588305673523017</v>
      </c>
      <c r="H1011">
        <v>3807.6927325381212</v>
      </c>
      <c r="I1011">
        <v>2475.000276149779</v>
      </c>
      <c r="J1011">
        <v>1332.692456388342</v>
      </c>
      <c r="K1011" t="s">
        <v>1129</v>
      </c>
      <c r="L1011" t="s">
        <v>1274</v>
      </c>
      <c r="M1011" t="s">
        <v>1284</v>
      </c>
      <c r="N1011" t="s">
        <v>1287</v>
      </c>
      <c r="O1011" t="s">
        <v>1290</v>
      </c>
      <c r="P1011" t="s">
        <v>1295</v>
      </c>
    </row>
    <row r="1012" spans="1:16" x14ac:dyDescent="0.3">
      <c r="A1012" t="s">
        <v>28</v>
      </c>
      <c r="B1012" t="s">
        <v>130</v>
      </c>
      <c r="C1012" t="s">
        <v>132</v>
      </c>
      <c r="D1012" t="s">
        <v>146</v>
      </c>
      <c r="E1012">
        <v>60</v>
      </c>
      <c r="F1012" s="11">
        <v>45603</v>
      </c>
      <c r="G1012">
        <v>59.232438378713198</v>
      </c>
      <c r="H1012">
        <v>3553.9463027227921</v>
      </c>
      <c r="I1012">
        <v>2310.0650967698152</v>
      </c>
      <c r="J1012">
        <v>1243.8812059529771</v>
      </c>
      <c r="K1012" t="s">
        <v>1130</v>
      </c>
      <c r="L1012" t="s">
        <v>1274</v>
      </c>
      <c r="M1012" t="s">
        <v>1284</v>
      </c>
      <c r="N1012" t="s">
        <v>1287</v>
      </c>
      <c r="O1012" t="s">
        <v>1290</v>
      </c>
      <c r="P1012" t="s">
        <v>1295</v>
      </c>
    </row>
    <row r="1013" spans="1:16" x14ac:dyDescent="0.3">
      <c r="A1013" t="s">
        <v>16</v>
      </c>
      <c r="B1013" t="s">
        <v>128</v>
      </c>
      <c r="C1013" t="s">
        <v>132</v>
      </c>
      <c r="D1013" t="s">
        <v>134</v>
      </c>
      <c r="E1013">
        <v>71</v>
      </c>
      <c r="F1013" s="11">
        <v>45603</v>
      </c>
      <c r="G1013">
        <v>43.555399305654397</v>
      </c>
      <c r="H1013">
        <v>3092.433350701463</v>
      </c>
      <c r="I1013">
        <v>2010.0816779559509</v>
      </c>
      <c r="J1013">
        <v>1082.3516727455119</v>
      </c>
      <c r="K1013" t="s">
        <v>1131</v>
      </c>
      <c r="L1013" t="s">
        <v>1282</v>
      </c>
      <c r="M1013" t="s">
        <v>1284</v>
      </c>
      <c r="N1013" t="s">
        <v>1287</v>
      </c>
      <c r="O1013" t="s">
        <v>1290</v>
      </c>
      <c r="P1013" t="s">
        <v>1295</v>
      </c>
    </row>
    <row r="1014" spans="1:16" x14ac:dyDescent="0.3">
      <c r="A1014" t="s">
        <v>119</v>
      </c>
      <c r="B1014" t="s">
        <v>129</v>
      </c>
      <c r="C1014" t="s">
        <v>133</v>
      </c>
      <c r="D1014" t="s">
        <v>237</v>
      </c>
      <c r="E1014">
        <v>74.7</v>
      </c>
      <c r="F1014" s="11">
        <v>45603</v>
      </c>
      <c r="G1014">
        <v>34.698431823487077</v>
      </c>
      <c r="H1014">
        <v>2591.972857214485</v>
      </c>
      <c r="I1014">
        <v>1684.7823571894151</v>
      </c>
      <c r="J1014">
        <v>907.1905000250697</v>
      </c>
      <c r="K1014" t="s">
        <v>855</v>
      </c>
      <c r="L1014" t="s">
        <v>1278</v>
      </c>
      <c r="M1014" t="s">
        <v>1286</v>
      </c>
      <c r="N1014" t="s">
        <v>1289</v>
      </c>
      <c r="O1014" t="s">
        <v>1290</v>
      </c>
      <c r="P1014" t="s">
        <v>1295</v>
      </c>
    </row>
    <row r="1015" spans="1:16" x14ac:dyDescent="0.3">
      <c r="A1015" t="s">
        <v>21</v>
      </c>
      <c r="B1015" t="s">
        <v>130</v>
      </c>
      <c r="C1015" t="s">
        <v>132</v>
      </c>
      <c r="D1015" t="s">
        <v>139</v>
      </c>
      <c r="E1015">
        <v>50</v>
      </c>
      <c r="F1015" s="11">
        <v>45603</v>
      </c>
      <c r="G1015">
        <v>31.409898313355828</v>
      </c>
      <c r="H1015">
        <v>1570.4949156677919</v>
      </c>
      <c r="I1015">
        <v>1020.821695184065</v>
      </c>
      <c r="J1015">
        <v>549.67322048372705</v>
      </c>
      <c r="K1015" t="s">
        <v>1132</v>
      </c>
      <c r="L1015" t="s">
        <v>1282</v>
      </c>
      <c r="M1015" t="s">
        <v>1284</v>
      </c>
      <c r="N1015" t="s">
        <v>1287</v>
      </c>
      <c r="O1015" t="s">
        <v>1290</v>
      </c>
      <c r="P1015" t="s">
        <v>1295</v>
      </c>
    </row>
    <row r="1016" spans="1:16" x14ac:dyDescent="0.3">
      <c r="A1016" t="s">
        <v>35</v>
      </c>
      <c r="B1016" t="s">
        <v>129</v>
      </c>
      <c r="C1016" t="s">
        <v>133</v>
      </c>
      <c r="D1016" t="s">
        <v>153</v>
      </c>
      <c r="E1016">
        <v>80.8</v>
      </c>
      <c r="F1016" s="11">
        <v>45603</v>
      </c>
      <c r="G1016">
        <v>5.9984995224405617</v>
      </c>
      <c r="H1016">
        <v>484.67876141319738</v>
      </c>
      <c r="I1016">
        <v>315.0411949185783</v>
      </c>
      <c r="J1016">
        <v>169.63756649461911</v>
      </c>
      <c r="K1016" t="s">
        <v>1133</v>
      </c>
      <c r="L1016" t="s">
        <v>1274</v>
      </c>
      <c r="M1016" t="s">
        <v>1284</v>
      </c>
      <c r="N1016" t="s">
        <v>1287</v>
      </c>
      <c r="O1016" t="s">
        <v>1290</v>
      </c>
      <c r="P1016" t="s">
        <v>1295</v>
      </c>
    </row>
    <row r="1017" spans="1:16" x14ac:dyDescent="0.3">
      <c r="A1017" t="s">
        <v>37</v>
      </c>
      <c r="B1017" t="s">
        <v>129</v>
      </c>
      <c r="C1017" t="s">
        <v>133</v>
      </c>
      <c r="D1017" t="s">
        <v>155</v>
      </c>
      <c r="E1017">
        <v>74.7</v>
      </c>
      <c r="F1017" s="11">
        <v>45603</v>
      </c>
      <c r="G1017">
        <v>2.5507840377011082</v>
      </c>
      <c r="H1017">
        <v>190.54356761627281</v>
      </c>
      <c r="I1017">
        <v>123.8533189505773</v>
      </c>
      <c r="J1017">
        <v>66.690248665695464</v>
      </c>
      <c r="K1017" t="s">
        <v>1134</v>
      </c>
      <c r="L1017" t="s">
        <v>1283</v>
      </c>
      <c r="M1017" t="s">
        <v>1283</v>
      </c>
      <c r="N1017" t="s">
        <v>1288</v>
      </c>
      <c r="O1017" t="s">
        <v>1290</v>
      </c>
      <c r="P1017" t="s">
        <v>1295</v>
      </c>
    </row>
    <row r="1018" spans="1:16" x14ac:dyDescent="0.3">
      <c r="A1018" t="s">
        <v>53</v>
      </c>
      <c r="B1018" t="s">
        <v>128</v>
      </c>
      <c r="C1018" t="s">
        <v>132</v>
      </c>
      <c r="D1018" t="s">
        <v>171</v>
      </c>
      <c r="E1018">
        <v>60</v>
      </c>
      <c r="F1018" s="11">
        <v>45604</v>
      </c>
      <c r="G1018">
        <v>75.376649237442095</v>
      </c>
      <c r="H1018">
        <v>4522.5989542465259</v>
      </c>
      <c r="I1018">
        <v>2939.6893202602419</v>
      </c>
      <c r="J1018">
        <v>1582.909633986284</v>
      </c>
      <c r="K1018" t="s">
        <v>1135</v>
      </c>
      <c r="L1018" t="s">
        <v>1275</v>
      </c>
      <c r="M1018" t="s">
        <v>1285</v>
      </c>
      <c r="N1018" t="s">
        <v>1287</v>
      </c>
      <c r="O1018" t="s">
        <v>1290</v>
      </c>
      <c r="P1018" t="s">
        <v>1295</v>
      </c>
    </row>
    <row r="1019" spans="1:16" x14ac:dyDescent="0.3">
      <c r="A1019" t="s">
        <v>52</v>
      </c>
      <c r="B1019" t="s">
        <v>130</v>
      </c>
      <c r="C1019" t="s">
        <v>132</v>
      </c>
      <c r="D1019" t="s">
        <v>170</v>
      </c>
      <c r="E1019">
        <v>50</v>
      </c>
      <c r="F1019" s="11">
        <v>45604</v>
      </c>
      <c r="G1019">
        <v>67.583983386128452</v>
      </c>
      <c r="H1019">
        <v>3379.1991693064219</v>
      </c>
      <c r="I1019">
        <v>2196.479460049175</v>
      </c>
      <c r="J1019">
        <v>1182.719709257248</v>
      </c>
      <c r="K1019" t="s">
        <v>1136</v>
      </c>
      <c r="L1019" t="s">
        <v>1274</v>
      </c>
      <c r="M1019" t="s">
        <v>1284</v>
      </c>
      <c r="N1019" t="s">
        <v>1287</v>
      </c>
      <c r="O1019" t="s">
        <v>1290</v>
      </c>
      <c r="P1019" t="s">
        <v>1295</v>
      </c>
    </row>
    <row r="1020" spans="1:16" x14ac:dyDescent="0.3">
      <c r="A1020" t="s">
        <v>58</v>
      </c>
      <c r="B1020" t="s">
        <v>131</v>
      </c>
      <c r="C1020" t="s">
        <v>132</v>
      </c>
      <c r="D1020" t="s">
        <v>176</v>
      </c>
      <c r="E1020">
        <v>50</v>
      </c>
      <c r="F1020" s="11">
        <v>45604</v>
      </c>
      <c r="G1020">
        <v>49.723293346308871</v>
      </c>
      <c r="H1020">
        <v>2486.1646673154441</v>
      </c>
      <c r="I1020">
        <v>1616.007033755038</v>
      </c>
      <c r="J1020">
        <v>870.1576335604052</v>
      </c>
      <c r="K1020" t="s">
        <v>1137</v>
      </c>
      <c r="L1020" t="s">
        <v>1278</v>
      </c>
      <c r="M1020" t="s">
        <v>1286</v>
      </c>
      <c r="N1020" t="s">
        <v>1289</v>
      </c>
      <c r="O1020" t="s">
        <v>1290</v>
      </c>
      <c r="P1020" t="s">
        <v>1295</v>
      </c>
    </row>
    <row r="1021" spans="1:16" x14ac:dyDescent="0.3">
      <c r="A1021" t="s">
        <v>109</v>
      </c>
      <c r="B1021" t="s">
        <v>129</v>
      </c>
      <c r="C1021" t="s">
        <v>133</v>
      </c>
      <c r="D1021" t="s">
        <v>227</v>
      </c>
      <c r="E1021">
        <v>80.8</v>
      </c>
      <c r="F1021" s="11">
        <v>45604</v>
      </c>
      <c r="G1021">
        <v>23.340578400548399</v>
      </c>
      <c r="H1021">
        <v>1885.9187347643101</v>
      </c>
      <c r="I1021">
        <v>1225.8471775968021</v>
      </c>
      <c r="J1021">
        <v>660.07155716750867</v>
      </c>
      <c r="K1021" t="s">
        <v>1138</v>
      </c>
      <c r="L1021" t="s">
        <v>1280</v>
      </c>
      <c r="M1021" t="s">
        <v>1284</v>
      </c>
      <c r="N1021" t="s">
        <v>1287</v>
      </c>
      <c r="O1021" t="s">
        <v>1290</v>
      </c>
      <c r="P1021" t="s">
        <v>1295</v>
      </c>
    </row>
    <row r="1022" spans="1:16" x14ac:dyDescent="0.3">
      <c r="A1022" t="s">
        <v>65</v>
      </c>
      <c r="B1022" t="s">
        <v>129</v>
      </c>
      <c r="C1022" t="s">
        <v>133</v>
      </c>
      <c r="D1022" t="s">
        <v>183</v>
      </c>
      <c r="E1022">
        <v>53.9</v>
      </c>
      <c r="F1022" s="11">
        <v>45604</v>
      </c>
      <c r="G1022">
        <v>23.65426829996008</v>
      </c>
      <c r="H1022">
        <v>1274.965061367848</v>
      </c>
      <c r="I1022">
        <v>828.72728988910137</v>
      </c>
      <c r="J1022">
        <v>446.23777147874682</v>
      </c>
      <c r="K1022" t="s">
        <v>1139</v>
      </c>
      <c r="L1022" t="s">
        <v>1275</v>
      </c>
      <c r="M1022" t="s">
        <v>1285</v>
      </c>
      <c r="N1022" t="s">
        <v>1287</v>
      </c>
      <c r="O1022" t="s">
        <v>1290</v>
      </c>
      <c r="P1022" t="s">
        <v>1295</v>
      </c>
    </row>
    <row r="1023" spans="1:16" x14ac:dyDescent="0.3">
      <c r="A1023" t="s">
        <v>49</v>
      </c>
      <c r="B1023" t="s">
        <v>130</v>
      </c>
      <c r="C1023" t="s">
        <v>132</v>
      </c>
      <c r="D1023" t="s">
        <v>167</v>
      </c>
      <c r="E1023">
        <v>60</v>
      </c>
      <c r="F1023" s="11">
        <v>45604</v>
      </c>
      <c r="G1023">
        <v>15.543717292663899</v>
      </c>
      <c r="H1023">
        <v>932.6230375598343</v>
      </c>
      <c r="I1023">
        <v>606.20497441389227</v>
      </c>
      <c r="J1023">
        <v>326.41806314594203</v>
      </c>
      <c r="K1023" t="s">
        <v>1140</v>
      </c>
      <c r="L1023" t="s">
        <v>1275</v>
      </c>
      <c r="M1023" t="s">
        <v>1285</v>
      </c>
      <c r="N1023" t="s">
        <v>1287</v>
      </c>
      <c r="O1023" t="s">
        <v>1290</v>
      </c>
      <c r="P1023" t="s">
        <v>1295</v>
      </c>
    </row>
    <row r="1024" spans="1:16" x14ac:dyDescent="0.3">
      <c r="A1024" t="s">
        <v>63</v>
      </c>
      <c r="B1024" t="s">
        <v>130</v>
      </c>
      <c r="C1024" t="s">
        <v>132</v>
      </c>
      <c r="D1024" t="s">
        <v>181</v>
      </c>
      <c r="E1024">
        <v>60</v>
      </c>
      <c r="F1024" s="11">
        <v>45604</v>
      </c>
      <c r="G1024">
        <v>9.6678213201477874</v>
      </c>
      <c r="H1024">
        <v>580.06927920886721</v>
      </c>
      <c r="I1024">
        <v>377.04503148576367</v>
      </c>
      <c r="J1024">
        <v>203.02424772310351</v>
      </c>
      <c r="K1024" t="s">
        <v>1141</v>
      </c>
      <c r="L1024" t="s">
        <v>1275</v>
      </c>
      <c r="M1024" t="s">
        <v>1285</v>
      </c>
      <c r="N1024" t="s">
        <v>1287</v>
      </c>
      <c r="O1024" t="s">
        <v>1290</v>
      </c>
      <c r="P1024" t="s">
        <v>1295</v>
      </c>
    </row>
    <row r="1025" spans="1:16" x14ac:dyDescent="0.3">
      <c r="A1025" t="s">
        <v>88</v>
      </c>
      <c r="B1025" t="s">
        <v>129</v>
      </c>
      <c r="C1025" t="s">
        <v>133</v>
      </c>
      <c r="D1025" t="s">
        <v>206</v>
      </c>
      <c r="E1025">
        <v>74.7</v>
      </c>
      <c r="F1025" s="11">
        <v>45607</v>
      </c>
      <c r="G1025">
        <v>60.123303403911493</v>
      </c>
      <c r="H1025">
        <v>4491.2107642721876</v>
      </c>
      <c r="I1025">
        <v>2919.286996776922</v>
      </c>
      <c r="J1025">
        <v>1571.923767495266</v>
      </c>
      <c r="K1025" t="s">
        <v>1142</v>
      </c>
      <c r="L1025" t="s">
        <v>1275</v>
      </c>
      <c r="M1025" t="s">
        <v>1285</v>
      </c>
      <c r="N1025" t="s">
        <v>1287</v>
      </c>
      <c r="O1025" t="s">
        <v>1290</v>
      </c>
      <c r="P1025" t="s">
        <v>1295</v>
      </c>
    </row>
    <row r="1026" spans="1:16" x14ac:dyDescent="0.3">
      <c r="A1026" t="s">
        <v>117</v>
      </c>
      <c r="B1026" t="s">
        <v>131</v>
      </c>
      <c r="C1026" t="s">
        <v>132</v>
      </c>
      <c r="D1026" t="s">
        <v>235</v>
      </c>
      <c r="E1026">
        <v>60</v>
      </c>
      <c r="F1026" s="11">
        <v>45607</v>
      </c>
      <c r="G1026">
        <v>52.953049373935997</v>
      </c>
      <c r="H1026">
        <v>3177.1829624361599</v>
      </c>
      <c r="I1026">
        <v>2065.168925583504</v>
      </c>
      <c r="J1026">
        <v>1112.0140368526561</v>
      </c>
      <c r="K1026" t="s">
        <v>1143</v>
      </c>
      <c r="L1026" t="s">
        <v>1275</v>
      </c>
      <c r="M1026" t="s">
        <v>1285</v>
      </c>
      <c r="N1026" t="s">
        <v>1287</v>
      </c>
      <c r="O1026" t="s">
        <v>1290</v>
      </c>
      <c r="P1026" t="s">
        <v>1295</v>
      </c>
    </row>
    <row r="1027" spans="1:16" x14ac:dyDescent="0.3">
      <c r="A1027" t="s">
        <v>81</v>
      </c>
      <c r="B1027" t="s">
        <v>129</v>
      </c>
      <c r="C1027" t="s">
        <v>133</v>
      </c>
      <c r="D1027" t="s">
        <v>199</v>
      </c>
      <c r="E1027">
        <v>53.9</v>
      </c>
      <c r="F1027" s="11">
        <v>45607</v>
      </c>
      <c r="G1027">
        <v>55.812717710326019</v>
      </c>
      <c r="H1027">
        <v>3008.3054845865722</v>
      </c>
      <c r="I1027">
        <v>1955.3985649812721</v>
      </c>
      <c r="J1027">
        <v>1052.9069196052999</v>
      </c>
      <c r="K1027" t="s">
        <v>1144</v>
      </c>
      <c r="L1027" t="s">
        <v>1275</v>
      </c>
      <c r="M1027" t="s">
        <v>1285</v>
      </c>
      <c r="N1027" t="s">
        <v>1287</v>
      </c>
      <c r="O1027" t="s">
        <v>1290</v>
      </c>
      <c r="P1027" t="s">
        <v>1295</v>
      </c>
    </row>
    <row r="1028" spans="1:16" x14ac:dyDescent="0.3">
      <c r="A1028" t="s">
        <v>101</v>
      </c>
      <c r="B1028" t="s">
        <v>130</v>
      </c>
      <c r="C1028" t="s">
        <v>132</v>
      </c>
      <c r="D1028" t="s">
        <v>219</v>
      </c>
      <c r="E1028">
        <v>60</v>
      </c>
      <c r="F1028" s="11">
        <v>45607</v>
      </c>
      <c r="G1028">
        <v>47.705487856742572</v>
      </c>
      <c r="H1028">
        <v>2862.3292714045542</v>
      </c>
      <c r="I1028">
        <v>1860.51402641296</v>
      </c>
      <c r="J1028">
        <v>1001.815244991594</v>
      </c>
      <c r="K1028" t="s">
        <v>1145</v>
      </c>
      <c r="L1028" t="s">
        <v>1276</v>
      </c>
      <c r="M1028" t="s">
        <v>1276</v>
      </c>
      <c r="N1028" t="s">
        <v>1288</v>
      </c>
      <c r="O1028" t="s">
        <v>1290</v>
      </c>
      <c r="P1028" t="s">
        <v>1295</v>
      </c>
    </row>
    <row r="1029" spans="1:16" x14ac:dyDescent="0.3">
      <c r="A1029" t="s">
        <v>79</v>
      </c>
      <c r="B1029" t="s">
        <v>131</v>
      </c>
      <c r="C1029" t="s">
        <v>132</v>
      </c>
      <c r="D1029" t="s">
        <v>197</v>
      </c>
      <c r="E1029">
        <v>50</v>
      </c>
      <c r="F1029" s="11">
        <v>45607</v>
      </c>
      <c r="G1029">
        <v>54.030206621362957</v>
      </c>
      <c r="H1029">
        <v>2701.5103310681479</v>
      </c>
      <c r="I1029">
        <v>1755.9817151942959</v>
      </c>
      <c r="J1029">
        <v>945.52861587385178</v>
      </c>
      <c r="K1029" t="s">
        <v>1146</v>
      </c>
      <c r="L1029" t="s">
        <v>1281</v>
      </c>
      <c r="M1029" t="s">
        <v>1284</v>
      </c>
      <c r="N1029" t="s">
        <v>1287</v>
      </c>
      <c r="O1029" t="s">
        <v>1290</v>
      </c>
      <c r="P1029" t="s">
        <v>1295</v>
      </c>
    </row>
    <row r="1030" spans="1:16" x14ac:dyDescent="0.3">
      <c r="A1030" t="s">
        <v>74</v>
      </c>
      <c r="B1030" t="s">
        <v>128</v>
      </c>
      <c r="C1030" t="s">
        <v>132</v>
      </c>
      <c r="D1030" t="s">
        <v>192</v>
      </c>
      <c r="E1030">
        <v>71</v>
      </c>
      <c r="F1030" s="11">
        <v>45607</v>
      </c>
      <c r="G1030">
        <v>34.62793836789514</v>
      </c>
      <c r="H1030">
        <v>2458.5836241205552</v>
      </c>
      <c r="I1030">
        <v>1598.079355678361</v>
      </c>
      <c r="J1030">
        <v>860.50426844219419</v>
      </c>
      <c r="K1030" t="s">
        <v>1147</v>
      </c>
      <c r="L1030" t="s">
        <v>1283</v>
      </c>
      <c r="M1030" t="s">
        <v>1283</v>
      </c>
      <c r="N1030" t="s">
        <v>1288</v>
      </c>
      <c r="O1030" t="s">
        <v>1290</v>
      </c>
      <c r="P1030" t="s">
        <v>1295</v>
      </c>
    </row>
    <row r="1031" spans="1:16" x14ac:dyDescent="0.3">
      <c r="A1031" t="s">
        <v>121</v>
      </c>
      <c r="B1031" t="s">
        <v>130</v>
      </c>
      <c r="C1031" t="s">
        <v>132</v>
      </c>
      <c r="D1031" t="s">
        <v>239</v>
      </c>
      <c r="E1031">
        <v>50</v>
      </c>
      <c r="F1031" s="11">
        <v>45607</v>
      </c>
      <c r="G1031">
        <v>34.354103922670667</v>
      </c>
      <c r="H1031">
        <v>1717.7051961335339</v>
      </c>
      <c r="I1031">
        <v>1116.5083774867969</v>
      </c>
      <c r="J1031">
        <v>601.1968186467368</v>
      </c>
      <c r="K1031" t="s">
        <v>1148</v>
      </c>
      <c r="L1031" t="s">
        <v>1277</v>
      </c>
      <c r="M1031" t="s">
        <v>1277</v>
      </c>
      <c r="N1031" t="s">
        <v>1288</v>
      </c>
      <c r="O1031" t="s">
        <v>1290</v>
      </c>
      <c r="P1031" t="s">
        <v>1295</v>
      </c>
    </row>
    <row r="1032" spans="1:16" x14ac:dyDescent="0.3">
      <c r="A1032" t="s">
        <v>71</v>
      </c>
      <c r="B1032" t="s">
        <v>130</v>
      </c>
      <c r="C1032" t="s">
        <v>132</v>
      </c>
      <c r="D1032" t="s">
        <v>189</v>
      </c>
      <c r="E1032">
        <v>50</v>
      </c>
      <c r="F1032" s="11">
        <v>45607</v>
      </c>
      <c r="G1032">
        <v>32.314167398164741</v>
      </c>
      <c r="H1032">
        <v>1615.708369908237</v>
      </c>
      <c r="I1032">
        <v>1050.210440440354</v>
      </c>
      <c r="J1032">
        <v>565.49792946788284</v>
      </c>
      <c r="K1032" t="s">
        <v>1149</v>
      </c>
      <c r="L1032" t="s">
        <v>1274</v>
      </c>
      <c r="M1032" t="s">
        <v>1284</v>
      </c>
      <c r="N1032" t="s">
        <v>1287</v>
      </c>
      <c r="O1032" t="s">
        <v>1290</v>
      </c>
      <c r="P1032" t="s">
        <v>1295</v>
      </c>
    </row>
    <row r="1033" spans="1:16" x14ac:dyDescent="0.3">
      <c r="A1033" t="s">
        <v>69</v>
      </c>
      <c r="B1033" t="s">
        <v>128</v>
      </c>
      <c r="C1033" t="s">
        <v>132</v>
      </c>
      <c r="D1033" t="s">
        <v>187</v>
      </c>
      <c r="E1033">
        <v>50</v>
      </c>
      <c r="F1033" s="11">
        <v>45607</v>
      </c>
      <c r="G1033">
        <v>20.137832288341599</v>
      </c>
      <c r="H1033">
        <v>1006.8916144170799</v>
      </c>
      <c r="I1033">
        <v>654.47954937110194</v>
      </c>
      <c r="J1033">
        <v>352.41206504597801</v>
      </c>
      <c r="K1033" t="s">
        <v>1150</v>
      </c>
      <c r="L1033" t="s">
        <v>1282</v>
      </c>
      <c r="M1033" t="s">
        <v>1284</v>
      </c>
      <c r="N1033" t="s">
        <v>1287</v>
      </c>
      <c r="O1033" t="s">
        <v>1290</v>
      </c>
      <c r="P1033" t="s">
        <v>1295</v>
      </c>
    </row>
    <row r="1034" spans="1:16" x14ac:dyDescent="0.3">
      <c r="A1034" t="s">
        <v>77</v>
      </c>
      <c r="B1034" t="s">
        <v>129</v>
      </c>
      <c r="C1034" t="s">
        <v>133</v>
      </c>
      <c r="D1034" t="s">
        <v>195</v>
      </c>
      <c r="E1034">
        <v>53.9</v>
      </c>
      <c r="F1034" s="11">
        <v>45607</v>
      </c>
      <c r="G1034">
        <v>16.500582304971381</v>
      </c>
      <c r="H1034">
        <v>889.38138623795726</v>
      </c>
      <c r="I1034">
        <v>578.09790105467221</v>
      </c>
      <c r="J1034">
        <v>311.28348518328511</v>
      </c>
      <c r="K1034" t="s">
        <v>1151</v>
      </c>
      <c r="L1034" t="s">
        <v>1278</v>
      </c>
      <c r="M1034" t="s">
        <v>1286</v>
      </c>
      <c r="N1034" t="s">
        <v>1289</v>
      </c>
      <c r="O1034" t="s">
        <v>1290</v>
      </c>
      <c r="P1034" t="s">
        <v>1295</v>
      </c>
    </row>
    <row r="1035" spans="1:16" x14ac:dyDescent="0.3">
      <c r="A1035" t="s">
        <v>85</v>
      </c>
      <c r="B1035" t="s">
        <v>130</v>
      </c>
      <c r="C1035" t="s">
        <v>132</v>
      </c>
      <c r="D1035" t="s">
        <v>203</v>
      </c>
      <c r="E1035">
        <v>60</v>
      </c>
      <c r="F1035" s="11">
        <v>45607</v>
      </c>
      <c r="G1035">
        <v>5.7839019399599323</v>
      </c>
      <c r="H1035">
        <v>347.03411639759588</v>
      </c>
      <c r="I1035">
        <v>225.5721756584374</v>
      </c>
      <c r="J1035">
        <v>121.46194073915861</v>
      </c>
      <c r="K1035" t="s">
        <v>1152</v>
      </c>
      <c r="L1035" t="s">
        <v>1280</v>
      </c>
      <c r="M1035" t="s">
        <v>1284</v>
      </c>
      <c r="N1035" t="s">
        <v>1287</v>
      </c>
      <c r="O1035" t="s">
        <v>1290</v>
      </c>
      <c r="P1035" t="s">
        <v>1295</v>
      </c>
    </row>
    <row r="1036" spans="1:16" x14ac:dyDescent="0.3">
      <c r="A1036" t="s">
        <v>29</v>
      </c>
      <c r="B1036" t="s">
        <v>128</v>
      </c>
      <c r="C1036" t="s">
        <v>132</v>
      </c>
      <c r="D1036" t="s">
        <v>147</v>
      </c>
      <c r="E1036">
        <v>60</v>
      </c>
      <c r="F1036" s="11">
        <v>45608</v>
      </c>
      <c r="G1036">
        <v>71.544038957043369</v>
      </c>
      <c r="H1036">
        <v>4292.6423374226024</v>
      </c>
      <c r="I1036">
        <v>2790.2175193246921</v>
      </c>
      <c r="J1036">
        <v>1502.4248180979109</v>
      </c>
      <c r="K1036" t="s">
        <v>398</v>
      </c>
      <c r="L1036" t="s">
        <v>1278</v>
      </c>
      <c r="M1036" t="s">
        <v>1286</v>
      </c>
      <c r="N1036" t="s">
        <v>1289</v>
      </c>
      <c r="O1036" t="s">
        <v>1291</v>
      </c>
      <c r="P1036" t="s">
        <v>1295</v>
      </c>
    </row>
    <row r="1037" spans="1:16" x14ac:dyDescent="0.3">
      <c r="A1037" t="s">
        <v>93</v>
      </c>
      <c r="B1037" t="s">
        <v>129</v>
      </c>
      <c r="C1037" t="s">
        <v>133</v>
      </c>
      <c r="D1037" t="s">
        <v>211</v>
      </c>
      <c r="E1037">
        <v>80.8</v>
      </c>
      <c r="F1037" s="11">
        <v>45608</v>
      </c>
      <c r="G1037">
        <v>80.675733958400727</v>
      </c>
      <c r="H1037">
        <v>6518.5993038387787</v>
      </c>
      <c r="I1037">
        <v>4237.0895474952067</v>
      </c>
      <c r="J1037">
        <v>2281.509756343572</v>
      </c>
      <c r="K1037" t="s">
        <v>545</v>
      </c>
      <c r="L1037" t="s">
        <v>1281</v>
      </c>
      <c r="M1037" t="s">
        <v>1284</v>
      </c>
      <c r="N1037" t="s">
        <v>1287</v>
      </c>
      <c r="O1037" t="s">
        <v>1291</v>
      </c>
      <c r="P1037" t="s">
        <v>1295</v>
      </c>
    </row>
    <row r="1038" spans="1:16" x14ac:dyDescent="0.3">
      <c r="A1038" t="s">
        <v>33</v>
      </c>
      <c r="B1038" t="s">
        <v>128</v>
      </c>
      <c r="C1038" t="s">
        <v>132</v>
      </c>
      <c r="D1038" t="s">
        <v>151</v>
      </c>
      <c r="E1038">
        <v>71</v>
      </c>
      <c r="F1038" s="11">
        <v>45608</v>
      </c>
      <c r="G1038">
        <v>78.538643939671076</v>
      </c>
      <c r="H1038">
        <v>5576.2437197166464</v>
      </c>
      <c r="I1038">
        <v>3624.5584178158201</v>
      </c>
      <c r="J1038">
        <v>1951.6853019008261</v>
      </c>
      <c r="K1038" t="s">
        <v>1153</v>
      </c>
      <c r="L1038" t="s">
        <v>1282</v>
      </c>
      <c r="M1038" t="s">
        <v>1284</v>
      </c>
      <c r="N1038" t="s">
        <v>1287</v>
      </c>
      <c r="O1038" t="s">
        <v>1290</v>
      </c>
      <c r="P1038" t="s">
        <v>1295</v>
      </c>
    </row>
    <row r="1039" spans="1:16" x14ac:dyDescent="0.3">
      <c r="A1039" t="s">
        <v>19</v>
      </c>
      <c r="B1039" t="s">
        <v>129</v>
      </c>
      <c r="C1039" t="s">
        <v>133</v>
      </c>
      <c r="D1039" t="s">
        <v>137</v>
      </c>
      <c r="E1039">
        <v>74.7</v>
      </c>
      <c r="F1039" s="11">
        <v>45608</v>
      </c>
      <c r="G1039">
        <v>72.688145762650464</v>
      </c>
      <c r="H1039">
        <v>5429.8044884699902</v>
      </c>
      <c r="I1039">
        <v>3529.3729175054941</v>
      </c>
      <c r="J1039">
        <v>1900.431570964497</v>
      </c>
      <c r="K1039" t="s">
        <v>1154</v>
      </c>
      <c r="L1039" t="s">
        <v>1274</v>
      </c>
      <c r="M1039" t="s">
        <v>1284</v>
      </c>
      <c r="N1039" t="s">
        <v>1287</v>
      </c>
      <c r="O1039" t="s">
        <v>1290</v>
      </c>
      <c r="P1039" t="s">
        <v>1295</v>
      </c>
    </row>
    <row r="1040" spans="1:16" x14ac:dyDescent="0.3">
      <c r="A1040" t="s">
        <v>43</v>
      </c>
      <c r="B1040" t="s">
        <v>129</v>
      </c>
      <c r="C1040" t="s">
        <v>133</v>
      </c>
      <c r="D1040" t="s">
        <v>161</v>
      </c>
      <c r="E1040">
        <v>74.7</v>
      </c>
      <c r="F1040" s="11">
        <v>45608</v>
      </c>
      <c r="G1040">
        <v>51.310707124866418</v>
      </c>
      <c r="H1040">
        <v>3832.909822227522</v>
      </c>
      <c r="I1040">
        <v>2491.3913844478889</v>
      </c>
      <c r="J1040">
        <v>1341.5184377796329</v>
      </c>
      <c r="K1040" t="s">
        <v>1155</v>
      </c>
      <c r="L1040" t="s">
        <v>1276</v>
      </c>
      <c r="M1040" t="s">
        <v>1276</v>
      </c>
      <c r="N1040" t="s">
        <v>1288</v>
      </c>
      <c r="O1040" t="s">
        <v>1290</v>
      </c>
      <c r="P1040" t="s">
        <v>1295</v>
      </c>
    </row>
    <row r="1041" spans="1:16" x14ac:dyDescent="0.3">
      <c r="A1041" t="s">
        <v>18</v>
      </c>
      <c r="B1041" t="s">
        <v>130</v>
      </c>
      <c r="C1041" t="s">
        <v>132</v>
      </c>
      <c r="D1041" t="s">
        <v>136</v>
      </c>
      <c r="E1041">
        <v>50</v>
      </c>
      <c r="F1041" s="11">
        <v>45608</v>
      </c>
      <c r="G1041">
        <v>65.222719090652276</v>
      </c>
      <c r="H1041">
        <v>3261.1359545326141</v>
      </c>
      <c r="I1041">
        <v>2119.738370446199</v>
      </c>
      <c r="J1041">
        <v>1141.397584086415</v>
      </c>
      <c r="K1041" t="s">
        <v>1156</v>
      </c>
      <c r="L1041" t="s">
        <v>1276</v>
      </c>
      <c r="M1041" t="s">
        <v>1276</v>
      </c>
      <c r="N1041" t="s">
        <v>1288</v>
      </c>
      <c r="O1041" t="s">
        <v>1290</v>
      </c>
      <c r="P1041" t="s">
        <v>1295</v>
      </c>
    </row>
    <row r="1042" spans="1:16" x14ac:dyDescent="0.3">
      <c r="A1042" t="s">
        <v>36</v>
      </c>
      <c r="B1042" t="s">
        <v>128</v>
      </c>
      <c r="C1042" t="s">
        <v>132</v>
      </c>
      <c r="D1042" t="s">
        <v>154</v>
      </c>
      <c r="E1042">
        <v>71</v>
      </c>
      <c r="F1042" s="11">
        <v>45608</v>
      </c>
      <c r="G1042">
        <v>45.553991292012057</v>
      </c>
      <c r="H1042">
        <v>3234.3333817328562</v>
      </c>
      <c r="I1042">
        <v>2102.3166981263571</v>
      </c>
      <c r="J1042">
        <v>1132.0166836065</v>
      </c>
      <c r="K1042" t="s">
        <v>1157</v>
      </c>
      <c r="L1042" t="s">
        <v>1283</v>
      </c>
      <c r="M1042" t="s">
        <v>1283</v>
      </c>
      <c r="N1042" t="s">
        <v>1288</v>
      </c>
      <c r="O1042" t="s">
        <v>1290</v>
      </c>
      <c r="P1042" t="s">
        <v>1295</v>
      </c>
    </row>
    <row r="1043" spans="1:16" x14ac:dyDescent="0.3">
      <c r="A1043" t="s">
        <v>23</v>
      </c>
      <c r="B1043" t="s">
        <v>131</v>
      </c>
      <c r="C1043" t="s">
        <v>132</v>
      </c>
      <c r="D1043" t="s">
        <v>141</v>
      </c>
      <c r="E1043">
        <v>60</v>
      </c>
      <c r="F1043" s="11">
        <v>45608</v>
      </c>
      <c r="G1043">
        <v>41.542630602360049</v>
      </c>
      <c r="H1043">
        <v>2492.5578361416028</v>
      </c>
      <c r="I1043">
        <v>1620.1625934920421</v>
      </c>
      <c r="J1043">
        <v>872.39524264956094</v>
      </c>
      <c r="K1043" t="s">
        <v>1158</v>
      </c>
      <c r="L1043" t="s">
        <v>1276</v>
      </c>
      <c r="M1043" t="s">
        <v>1276</v>
      </c>
      <c r="N1043" t="s">
        <v>1288</v>
      </c>
      <c r="O1043" t="s">
        <v>1290</v>
      </c>
      <c r="P1043" t="s">
        <v>1295</v>
      </c>
    </row>
    <row r="1044" spans="1:16" x14ac:dyDescent="0.3">
      <c r="A1044" t="s">
        <v>102</v>
      </c>
      <c r="B1044" t="s">
        <v>128</v>
      </c>
      <c r="C1044" t="s">
        <v>132</v>
      </c>
      <c r="D1044" t="s">
        <v>220</v>
      </c>
      <c r="E1044">
        <v>50</v>
      </c>
      <c r="F1044" s="11">
        <v>45608</v>
      </c>
      <c r="G1044">
        <v>20.13127214075034</v>
      </c>
      <c r="H1044">
        <v>1006.563607037517</v>
      </c>
      <c r="I1044">
        <v>654.26634457438593</v>
      </c>
      <c r="J1044">
        <v>352.29726246313089</v>
      </c>
      <c r="K1044" t="s">
        <v>1159</v>
      </c>
      <c r="L1044" t="s">
        <v>1283</v>
      </c>
      <c r="M1044" t="s">
        <v>1283</v>
      </c>
      <c r="N1044" t="s">
        <v>1288</v>
      </c>
      <c r="O1044" t="s">
        <v>1290</v>
      </c>
      <c r="P1044" t="s">
        <v>1295</v>
      </c>
    </row>
    <row r="1045" spans="1:16" x14ac:dyDescent="0.3">
      <c r="A1045" t="s">
        <v>125</v>
      </c>
      <c r="B1045" t="s">
        <v>130</v>
      </c>
      <c r="C1045" t="s">
        <v>132</v>
      </c>
      <c r="D1045" t="s">
        <v>243</v>
      </c>
      <c r="E1045">
        <v>60</v>
      </c>
      <c r="F1045" s="11">
        <v>45608</v>
      </c>
      <c r="G1045">
        <v>14.25009748036933</v>
      </c>
      <c r="H1045">
        <v>855.00584882215992</v>
      </c>
      <c r="I1045">
        <v>555.75380173440396</v>
      </c>
      <c r="J1045">
        <v>299.25204708775601</v>
      </c>
      <c r="K1045" t="s">
        <v>1160</v>
      </c>
      <c r="L1045" t="s">
        <v>1283</v>
      </c>
      <c r="M1045" t="s">
        <v>1283</v>
      </c>
      <c r="N1045" t="s">
        <v>1288</v>
      </c>
      <c r="O1045" t="s">
        <v>1290</v>
      </c>
      <c r="P1045" t="s">
        <v>1295</v>
      </c>
    </row>
    <row r="1046" spans="1:16" x14ac:dyDescent="0.3">
      <c r="A1046" t="s">
        <v>123</v>
      </c>
      <c r="B1046" t="s">
        <v>129</v>
      </c>
      <c r="C1046" t="s">
        <v>133</v>
      </c>
      <c r="D1046" t="s">
        <v>241</v>
      </c>
      <c r="E1046">
        <v>74.7</v>
      </c>
      <c r="F1046" s="11">
        <v>45608</v>
      </c>
      <c r="G1046">
        <v>8.9738201585011517</v>
      </c>
      <c r="H1046">
        <v>670.34436584003606</v>
      </c>
      <c r="I1046">
        <v>435.72383779602347</v>
      </c>
      <c r="J1046">
        <v>234.62052804401259</v>
      </c>
      <c r="K1046" t="s">
        <v>1161</v>
      </c>
      <c r="L1046" t="s">
        <v>1283</v>
      </c>
      <c r="M1046" t="s">
        <v>1283</v>
      </c>
      <c r="N1046" t="s">
        <v>1288</v>
      </c>
      <c r="O1046" t="s">
        <v>1290</v>
      </c>
      <c r="P1046" t="s">
        <v>1295</v>
      </c>
    </row>
    <row r="1047" spans="1:16" x14ac:dyDescent="0.3">
      <c r="A1047" t="s">
        <v>98</v>
      </c>
      <c r="B1047" t="s">
        <v>128</v>
      </c>
      <c r="C1047" t="s">
        <v>132</v>
      </c>
      <c r="D1047" t="s">
        <v>216</v>
      </c>
      <c r="E1047">
        <v>71</v>
      </c>
      <c r="F1047" s="11">
        <v>45608</v>
      </c>
      <c r="G1047">
        <v>5.4838277937279232</v>
      </c>
      <c r="H1047">
        <v>389.35177335468262</v>
      </c>
      <c r="I1047">
        <v>253.07865268054371</v>
      </c>
      <c r="J1047">
        <v>136.27312067413891</v>
      </c>
      <c r="K1047" t="s">
        <v>869</v>
      </c>
      <c r="L1047" t="s">
        <v>1282</v>
      </c>
      <c r="M1047" t="s">
        <v>1284</v>
      </c>
      <c r="N1047" t="s">
        <v>1287</v>
      </c>
      <c r="O1047" t="s">
        <v>1290</v>
      </c>
      <c r="P1047" t="s">
        <v>1295</v>
      </c>
    </row>
    <row r="1048" spans="1:16" x14ac:dyDescent="0.3">
      <c r="A1048" t="s">
        <v>60</v>
      </c>
      <c r="B1048" t="s">
        <v>128</v>
      </c>
      <c r="C1048" t="s">
        <v>132</v>
      </c>
      <c r="D1048" t="s">
        <v>178</v>
      </c>
      <c r="E1048">
        <v>71</v>
      </c>
      <c r="F1048" s="11">
        <v>45609</v>
      </c>
      <c r="G1048">
        <v>66.241909475021004</v>
      </c>
      <c r="H1048">
        <v>4703.1755727264908</v>
      </c>
      <c r="I1048">
        <v>3057.0641222722188</v>
      </c>
      <c r="J1048">
        <v>1646.111450454272</v>
      </c>
      <c r="K1048" t="s">
        <v>626</v>
      </c>
      <c r="L1048" t="s">
        <v>1276</v>
      </c>
      <c r="M1048" t="s">
        <v>1276</v>
      </c>
      <c r="N1048" t="s">
        <v>1288</v>
      </c>
      <c r="O1048" t="s">
        <v>1291</v>
      </c>
      <c r="P1048" t="s">
        <v>1295</v>
      </c>
    </row>
    <row r="1049" spans="1:16" x14ac:dyDescent="0.3">
      <c r="A1049" t="s">
        <v>115</v>
      </c>
      <c r="B1049" t="s">
        <v>128</v>
      </c>
      <c r="C1049" t="s">
        <v>132</v>
      </c>
      <c r="D1049" t="s">
        <v>233</v>
      </c>
      <c r="E1049">
        <v>71</v>
      </c>
      <c r="F1049" s="11">
        <v>45609</v>
      </c>
      <c r="G1049">
        <v>43.096159151309969</v>
      </c>
      <c r="H1049">
        <v>3059.8272997430081</v>
      </c>
      <c r="I1049">
        <v>1988.8877448329549</v>
      </c>
      <c r="J1049">
        <v>1070.9395549100529</v>
      </c>
      <c r="K1049" t="s">
        <v>1162</v>
      </c>
      <c r="L1049" t="s">
        <v>1276</v>
      </c>
      <c r="M1049" t="s">
        <v>1276</v>
      </c>
      <c r="N1049" t="s">
        <v>1288</v>
      </c>
      <c r="O1049" t="s">
        <v>1290</v>
      </c>
      <c r="P1049" t="s">
        <v>1295</v>
      </c>
    </row>
    <row r="1050" spans="1:16" x14ac:dyDescent="0.3">
      <c r="A1050" t="s">
        <v>48</v>
      </c>
      <c r="B1050" t="s">
        <v>129</v>
      </c>
      <c r="C1050" t="s">
        <v>133</v>
      </c>
      <c r="D1050" t="s">
        <v>166</v>
      </c>
      <c r="E1050">
        <v>63.9</v>
      </c>
      <c r="F1050" s="11">
        <v>45609</v>
      </c>
      <c r="G1050">
        <v>43.938818118351321</v>
      </c>
      <c r="H1050">
        <v>2807.6904777626492</v>
      </c>
      <c r="I1050">
        <v>1824.9988105457221</v>
      </c>
      <c r="J1050">
        <v>982.69166721692704</v>
      </c>
      <c r="K1050" t="s">
        <v>1163</v>
      </c>
      <c r="L1050" t="s">
        <v>1279</v>
      </c>
      <c r="M1050" t="s">
        <v>1279</v>
      </c>
      <c r="N1050" t="s">
        <v>1288</v>
      </c>
      <c r="O1050" t="s">
        <v>1290</v>
      </c>
      <c r="P1050" t="s">
        <v>1295</v>
      </c>
    </row>
    <row r="1051" spans="1:16" x14ac:dyDescent="0.3">
      <c r="A1051" t="s">
        <v>55</v>
      </c>
      <c r="B1051" t="s">
        <v>128</v>
      </c>
      <c r="C1051" t="s">
        <v>132</v>
      </c>
      <c r="D1051" t="s">
        <v>173</v>
      </c>
      <c r="E1051">
        <v>71</v>
      </c>
      <c r="F1051" s="11">
        <v>45609</v>
      </c>
      <c r="G1051">
        <v>38.063123783701108</v>
      </c>
      <c r="H1051">
        <v>2702.4817886427791</v>
      </c>
      <c r="I1051">
        <v>1756.613162617806</v>
      </c>
      <c r="J1051">
        <v>945.8686260249724</v>
      </c>
      <c r="K1051" t="s">
        <v>1164</v>
      </c>
      <c r="L1051" t="s">
        <v>1274</v>
      </c>
      <c r="M1051" t="s">
        <v>1284</v>
      </c>
      <c r="N1051" t="s">
        <v>1287</v>
      </c>
      <c r="O1051" t="s">
        <v>1290</v>
      </c>
      <c r="P1051" t="s">
        <v>1295</v>
      </c>
    </row>
    <row r="1052" spans="1:16" x14ac:dyDescent="0.3">
      <c r="A1052" t="s">
        <v>111</v>
      </c>
      <c r="B1052" t="s">
        <v>129</v>
      </c>
      <c r="C1052" t="s">
        <v>133</v>
      </c>
      <c r="D1052" t="s">
        <v>229</v>
      </c>
      <c r="E1052">
        <v>63.9</v>
      </c>
      <c r="F1052" s="11">
        <v>45609</v>
      </c>
      <c r="G1052">
        <v>21.297651039160598</v>
      </c>
      <c r="H1052">
        <v>1360.919901402362</v>
      </c>
      <c r="I1052">
        <v>884.59793591153561</v>
      </c>
      <c r="J1052">
        <v>476.32196549082693</v>
      </c>
      <c r="K1052" t="s">
        <v>1165</v>
      </c>
      <c r="L1052" t="s">
        <v>1280</v>
      </c>
      <c r="M1052" t="s">
        <v>1284</v>
      </c>
      <c r="N1052" t="s">
        <v>1287</v>
      </c>
      <c r="O1052" t="s">
        <v>1290</v>
      </c>
      <c r="P1052" t="s">
        <v>1295</v>
      </c>
    </row>
    <row r="1053" spans="1:16" x14ac:dyDescent="0.3">
      <c r="A1053" t="s">
        <v>47</v>
      </c>
      <c r="B1053" t="s">
        <v>130</v>
      </c>
      <c r="C1053" t="s">
        <v>132</v>
      </c>
      <c r="D1053" t="s">
        <v>165</v>
      </c>
      <c r="E1053">
        <v>50</v>
      </c>
      <c r="F1053" s="11">
        <v>45609</v>
      </c>
      <c r="G1053">
        <v>9.5646267883600267</v>
      </c>
      <c r="H1053">
        <v>478.23133941800131</v>
      </c>
      <c r="I1053">
        <v>310.85037062170079</v>
      </c>
      <c r="J1053">
        <v>167.38096879630049</v>
      </c>
      <c r="K1053" t="s">
        <v>1166</v>
      </c>
      <c r="L1053" t="s">
        <v>1281</v>
      </c>
      <c r="M1053" t="s">
        <v>1284</v>
      </c>
      <c r="N1053" t="s">
        <v>1287</v>
      </c>
      <c r="O1053" t="s">
        <v>1290</v>
      </c>
      <c r="P1053" t="s">
        <v>1295</v>
      </c>
    </row>
    <row r="1054" spans="1:16" x14ac:dyDescent="0.3">
      <c r="A1054" t="s">
        <v>104</v>
      </c>
      <c r="B1054" t="s">
        <v>129</v>
      </c>
      <c r="C1054" t="s">
        <v>133</v>
      </c>
      <c r="D1054" t="s">
        <v>222</v>
      </c>
      <c r="E1054">
        <v>74.7</v>
      </c>
      <c r="F1054" s="11">
        <v>45610</v>
      </c>
      <c r="G1054">
        <v>77.698778981524782</v>
      </c>
      <c r="H1054">
        <v>5804.0987899199017</v>
      </c>
      <c r="I1054">
        <v>3772.6642134479362</v>
      </c>
      <c r="J1054">
        <v>2031.434576471966</v>
      </c>
      <c r="K1054" t="s">
        <v>876</v>
      </c>
      <c r="L1054" t="s">
        <v>1281</v>
      </c>
      <c r="M1054" t="s">
        <v>1284</v>
      </c>
      <c r="N1054" t="s">
        <v>1287</v>
      </c>
      <c r="O1054" t="s">
        <v>1291</v>
      </c>
      <c r="P1054" t="s">
        <v>1295</v>
      </c>
    </row>
    <row r="1055" spans="1:16" x14ac:dyDescent="0.3">
      <c r="A1055" t="s">
        <v>66</v>
      </c>
      <c r="B1055" t="s">
        <v>128</v>
      </c>
      <c r="C1055" t="s">
        <v>132</v>
      </c>
      <c r="D1055" t="s">
        <v>184</v>
      </c>
      <c r="E1055">
        <v>71</v>
      </c>
      <c r="F1055" s="11">
        <v>45610</v>
      </c>
      <c r="G1055">
        <v>62.516478747431123</v>
      </c>
      <c r="H1055">
        <v>4438.6699910676089</v>
      </c>
      <c r="I1055">
        <v>2885.1354941939462</v>
      </c>
      <c r="J1055">
        <v>1553.5344968736631</v>
      </c>
      <c r="K1055" t="s">
        <v>1167</v>
      </c>
      <c r="L1055" t="s">
        <v>1283</v>
      </c>
      <c r="M1055" t="s">
        <v>1283</v>
      </c>
      <c r="N1055" t="s">
        <v>1288</v>
      </c>
      <c r="O1055" t="s">
        <v>1290</v>
      </c>
      <c r="P1055" t="s">
        <v>1295</v>
      </c>
    </row>
    <row r="1056" spans="1:16" x14ac:dyDescent="0.3">
      <c r="A1056" t="s">
        <v>120</v>
      </c>
      <c r="B1056" t="s">
        <v>130</v>
      </c>
      <c r="C1056" t="s">
        <v>132</v>
      </c>
      <c r="D1056" t="s">
        <v>238</v>
      </c>
      <c r="E1056">
        <v>60</v>
      </c>
      <c r="F1056" s="11">
        <v>45610</v>
      </c>
      <c r="G1056">
        <v>72.817163586643105</v>
      </c>
      <c r="H1056">
        <v>4369.0298151985862</v>
      </c>
      <c r="I1056">
        <v>2839.869379879081</v>
      </c>
      <c r="J1056">
        <v>1529.160435319505</v>
      </c>
      <c r="K1056" t="s">
        <v>1168</v>
      </c>
      <c r="L1056" t="s">
        <v>1276</v>
      </c>
      <c r="M1056" t="s">
        <v>1276</v>
      </c>
      <c r="N1056" t="s">
        <v>1288</v>
      </c>
      <c r="O1056" t="s">
        <v>1290</v>
      </c>
      <c r="P1056" t="s">
        <v>1295</v>
      </c>
    </row>
    <row r="1057" spans="1:16" x14ac:dyDescent="0.3">
      <c r="A1057" t="s">
        <v>82</v>
      </c>
      <c r="B1057" t="s">
        <v>129</v>
      </c>
      <c r="C1057" t="s">
        <v>133</v>
      </c>
      <c r="D1057" t="s">
        <v>200</v>
      </c>
      <c r="E1057">
        <v>53.9</v>
      </c>
      <c r="F1057" s="11">
        <v>45610</v>
      </c>
      <c r="G1057">
        <v>69.977602336520221</v>
      </c>
      <c r="H1057">
        <v>3771.79276593844</v>
      </c>
      <c r="I1057">
        <v>2451.6652978599859</v>
      </c>
      <c r="J1057">
        <v>1320.1274680784541</v>
      </c>
      <c r="K1057" t="s">
        <v>1169</v>
      </c>
      <c r="L1057" t="s">
        <v>1281</v>
      </c>
      <c r="M1057" t="s">
        <v>1284</v>
      </c>
      <c r="N1057" t="s">
        <v>1287</v>
      </c>
      <c r="O1057" t="s">
        <v>1290</v>
      </c>
      <c r="P1057" t="s">
        <v>1295</v>
      </c>
    </row>
    <row r="1058" spans="1:16" x14ac:dyDescent="0.3">
      <c r="A1058" t="s">
        <v>127</v>
      </c>
      <c r="B1058" t="s">
        <v>130</v>
      </c>
      <c r="C1058" t="s">
        <v>132</v>
      </c>
      <c r="D1058" t="s">
        <v>245</v>
      </c>
      <c r="E1058">
        <v>50</v>
      </c>
      <c r="F1058" s="11">
        <v>45610</v>
      </c>
      <c r="G1058">
        <v>60.214809036293637</v>
      </c>
      <c r="H1058">
        <v>3010.7404518146818</v>
      </c>
      <c r="I1058">
        <v>1956.981293679544</v>
      </c>
      <c r="J1058">
        <v>1053.7591581351389</v>
      </c>
      <c r="K1058" t="s">
        <v>1170</v>
      </c>
      <c r="L1058" t="s">
        <v>1281</v>
      </c>
      <c r="M1058" t="s">
        <v>1284</v>
      </c>
      <c r="N1058" t="s">
        <v>1287</v>
      </c>
      <c r="O1058" t="s">
        <v>1290</v>
      </c>
      <c r="P1058" t="s">
        <v>1295</v>
      </c>
    </row>
    <row r="1059" spans="1:16" x14ac:dyDescent="0.3">
      <c r="A1059" t="s">
        <v>84</v>
      </c>
      <c r="B1059" t="s">
        <v>129</v>
      </c>
      <c r="C1059" t="s">
        <v>133</v>
      </c>
      <c r="D1059" t="s">
        <v>202</v>
      </c>
      <c r="E1059">
        <v>63.9</v>
      </c>
      <c r="F1059" s="11">
        <v>45610</v>
      </c>
      <c r="G1059">
        <v>42.711104826122963</v>
      </c>
      <c r="H1059">
        <v>2729.239598389257</v>
      </c>
      <c r="I1059">
        <v>1774.005738953017</v>
      </c>
      <c r="J1059">
        <v>955.23385943623998</v>
      </c>
      <c r="K1059" t="s">
        <v>1171</v>
      </c>
      <c r="L1059" t="s">
        <v>1278</v>
      </c>
      <c r="M1059" t="s">
        <v>1286</v>
      </c>
      <c r="N1059" t="s">
        <v>1289</v>
      </c>
      <c r="O1059" t="s">
        <v>1290</v>
      </c>
      <c r="P1059" t="s">
        <v>1295</v>
      </c>
    </row>
    <row r="1060" spans="1:16" x14ac:dyDescent="0.3">
      <c r="A1060" t="s">
        <v>62</v>
      </c>
      <c r="B1060" t="s">
        <v>128</v>
      </c>
      <c r="C1060" t="s">
        <v>132</v>
      </c>
      <c r="D1060" t="s">
        <v>180</v>
      </c>
      <c r="E1060">
        <v>60</v>
      </c>
      <c r="F1060" s="11">
        <v>45610</v>
      </c>
      <c r="G1060">
        <v>45.115674076764122</v>
      </c>
      <c r="H1060">
        <v>2706.940444605847</v>
      </c>
      <c r="I1060">
        <v>1759.5112889938009</v>
      </c>
      <c r="J1060">
        <v>947.42915561204632</v>
      </c>
      <c r="K1060" t="s">
        <v>1172</v>
      </c>
      <c r="L1060" t="s">
        <v>1278</v>
      </c>
      <c r="M1060" t="s">
        <v>1286</v>
      </c>
      <c r="N1060" t="s">
        <v>1289</v>
      </c>
      <c r="O1060" t="s">
        <v>1290</v>
      </c>
      <c r="P1060" t="s">
        <v>1295</v>
      </c>
    </row>
    <row r="1061" spans="1:16" x14ac:dyDescent="0.3">
      <c r="A1061" t="s">
        <v>68</v>
      </c>
      <c r="B1061" t="s">
        <v>129</v>
      </c>
      <c r="C1061" t="s">
        <v>133</v>
      </c>
      <c r="D1061" t="s">
        <v>186</v>
      </c>
      <c r="E1061">
        <v>67.5</v>
      </c>
      <c r="F1061" s="11">
        <v>45610</v>
      </c>
      <c r="G1061">
        <v>25.819337232859141</v>
      </c>
      <c r="H1061">
        <v>1742.805263217992</v>
      </c>
      <c r="I1061">
        <v>1132.8234210916951</v>
      </c>
      <c r="J1061">
        <v>609.98184212629712</v>
      </c>
      <c r="K1061" t="s">
        <v>1173</v>
      </c>
      <c r="L1061" t="s">
        <v>1277</v>
      </c>
      <c r="M1061" t="s">
        <v>1277</v>
      </c>
      <c r="N1061" t="s">
        <v>1288</v>
      </c>
      <c r="O1061" t="s">
        <v>1290</v>
      </c>
      <c r="P1061" t="s">
        <v>1295</v>
      </c>
    </row>
    <row r="1062" spans="1:16" x14ac:dyDescent="0.3">
      <c r="A1062" t="s">
        <v>78</v>
      </c>
      <c r="B1062" t="s">
        <v>128</v>
      </c>
      <c r="C1062" t="s">
        <v>132</v>
      </c>
      <c r="D1062" t="s">
        <v>196</v>
      </c>
      <c r="E1062">
        <v>71</v>
      </c>
      <c r="F1062" s="11">
        <v>45610</v>
      </c>
      <c r="G1062">
        <v>15.101804539561821</v>
      </c>
      <c r="H1062">
        <v>1072.2281223088889</v>
      </c>
      <c r="I1062">
        <v>696.94827950077786</v>
      </c>
      <c r="J1062">
        <v>375.27984280811108</v>
      </c>
      <c r="K1062" t="s">
        <v>1174</v>
      </c>
      <c r="L1062" t="s">
        <v>1280</v>
      </c>
      <c r="M1062" t="s">
        <v>1284</v>
      </c>
      <c r="N1062" t="s">
        <v>1287</v>
      </c>
      <c r="O1062" t="s">
        <v>1290</v>
      </c>
      <c r="P1062" t="s">
        <v>1295</v>
      </c>
    </row>
    <row r="1063" spans="1:16" x14ac:dyDescent="0.3">
      <c r="A1063" t="s">
        <v>75</v>
      </c>
      <c r="B1063" t="s">
        <v>129</v>
      </c>
      <c r="C1063" t="s">
        <v>133</v>
      </c>
      <c r="D1063" t="s">
        <v>193</v>
      </c>
      <c r="E1063">
        <v>53.9</v>
      </c>
      <c r="F1063" s="11">
        <v>45610</v>
      </c>
      <c r="G1063">
        <v>17.935176712939619</v>
      </c>
      <c r="H1063">
        <v>966.70602482744539</v>
      </c>
      <c r="I1063">
        <v>628.35891613783951</v>
      </c>
      <c r="J1063">
        <v>338.34710868960588</v>
      </c>
      <c r="K1063" t="s">
        <v>1175</v>
      </c>
      <c r="L1063" t="s">
        <v>1274</v>
      </c>
      <c r="M1063" t="s">
        <v>1284</v>
      </c>
      <c r="N1063" t="s">
        <v>1287</v>
      </c>
      <c r="O1063" t="s">
        <v>1290</v>
      </c>
      <c r="P1063" t="s">
        <v>1295</v>
      </c>
    </row>
    <row r="1064" spans="1:16" x14ac:dyDescent="0.3">
      <c r="A1064" t="s">
        <v>73</v>
      </c>
      <c r="B1064" t="s">
        <v>128</v>
      </c>
      <c r="C1064" t="s">
        <v>132</v>
      </c>
      <c r="D1064" t="s">
        <v>191</v>
      </c>
      <c r="E1064">
        <v>71</v>
      </c>
      <c r="F1064" s="11">
        <v>45610</v>
      </c>
      <c r="G1064">
        <v>12.91352258082016</v>
      </c>
      <c r="H1064">
        <v>916.86010323823155</v>
      </c>
      <c r="I1064">
        <v>595.95906710485053</v>
      </c>
      <c r="J1064">
        <v>320.90103613338101</v>
      </c>
      <c r="K1064" t="s">
        <v>1176</v>
      </c>
      <c r="L1064" t="s">
        <v>1276</v>
      </c>
      <c r="M1064" t="s">
        <v>1276</v>
      </c>
      <c r="N1064" t="s">
        <v>1288</v>
      </c>
      <c r="O1064" t="s">
        <v>1290</v>
      </c>
      <c r="P1064" t="s">
        <v>1295</v>
      </c>
    </row>
    <row r="1065" spans="1:16" x14ac:dyDescent="0.3">
      <c r="A1065" t="s">
        <v>126</v>
      </c>
      <c r="B1065" t="s">
        <v>129</v>
      </c>
      <c r="C1065" t="s">
        <v>133</v>
      </c>
      <c r="D1065" t="s">
        <v>244</v>
      </c>
      <c r="E1065">
        <v>74.7</v>
      </c>
      <c r="F1065" s="11">
        <v>45611</v>
      </c>
      <c r="G1065">
        <v>41.101419884701492</v>
      </c>
      <c r="H1065">
        <v>3070.276065387201</v>
      </c>
      <c r="I1065">
        <v>1995.679442501681</v>
      </c>
      <c r="J1065">
        <v>1074.59662288552</v>
      </c>
      <c r="K1065" t="s">
        <v>929</v>
      </c>
      <c r="L1065" t="s">
        <v>1282</v>
      </c>
      <c r="M1065" t="s">
        <v>1284</v>
      </c>
      <c r="N1065" t="s">
        <v>1287</v>
      </c>
      <c r="O1065" t="s">
        <v>1290</v>
      </c>
      <c r="P1065" t="s">
        <v>1295</v>
      </c>
    </row>
    <row r="1066" spans="1:16" x14ac:dyDescent="0.3">
      <c r="A1066" t="s">
        <v>99</v>
      </c>
      <c r="B1066" t="s">
        <v>129</v>
      </c>
      <c r="C1066" t="s">
        <v>133</v>
      </c>
      <c r="D1066" t="s">
        <v>217</v>
      </c>
      <c r="E1066">
        <v>74.7</v>
      </c>
      <c r="F1066" s="11">
        <v>45611</v>
      </c>
      <c r="G1066">
        <v>29.947969270103432</v>
      </c>
      <c r="H1066">
        <v>2237.1133044767262</v>
      </c>
      <c r="I1066">
        <v>1454.123647909872</v>
      </c>
      <c r="J1066">
        <v>782.98965656685414</v>
      </c>
      <c r="K1066" t="s">
        <v>1177</v>
      </c>
      <c r="L1066" t="s">
        <v>1281</v>
      </c>
      <c r="M1066" t="s">
        <v>1284</v>
      </c>
      <c r="N1066" t="s">
        <v>1287</v>
      </c>
      <c r="O1066" t="s">
        <v>1290</v>
      </c>
      <c r="P1066" t="s">
        <v>1295</v>
      </c>
    </row>
    <row r="1067" spans="1:16" x14ac:dyDescent="0.3">
      <c r="A1067" t="s">
        <v>94</v>
      </c>
      <c r="B1067" t="s">
        <v>130</v>
      </c>
      <c r="C1067" t="s">
        <v>132</v>
      </c>
      <c r="D1067" t="s">
        <v>212</v>
      </c>
      <c r="E1067">
        <v>50</v>
      </c>
      <c r="F1067" s="11">
        <v>45611</v>
      </c>
      <c r="G1067">
        <v>26.19580076542146</v>
      </c>
      <c r="H1067">
        <v>1309.7900382710729</v>
      </c>
      <c r="I1067">
        <v>851.36352487619729</v>
      </c>
      <c r="J1067">
        <v>458.42651339487543</v>
      </c>
      <c r="K1067" t="s">
        <v>1178</v>
      </c>
      <c r="L1067" t="s">
        <v>1283</v>
      </c>
      <c r="M1067" t="s">
        <v>1283</v>
      </c>
      <c r="N1067" t="s">
        <v>1288</v>
      </c>
      <c r="O1067" t="s">
        <v>1290</v>
      </c>
      <c r="P1067" t="s">
        <v>1295</v>
      </c>
    </row>
    <row r="1068" spans="1:16" x14ac:dyDescent="0.3">
      <c r="A1068" t="s">
        <v>91</v>
      </c>
      <c r="B1068" t="s">
        <v>130</v>
      </c>
      <c r="C1068" t="s">
        <v>132</v>
      </c>
      <c r="D1068" t="s">
        <v>209</v>
      </c>
      <c r="E1068">
        <v>50</v>
      </c>
      <c r="F1068" s="11">
        <v>45611</v>
      </c>
      <c r="G1068">
        <v>4.1873019429051261</v>
      </c>
      <c r="H1068">
        <v>209.3650971452563</v>
      </c>
      <c r="I1068">
        <v>136.08731314441661</v>
      </c>
      <c r="J1068">
        <v>73.277784000839688</v>
      </c>
      <c r="K1068" t="s">
        <v>1179</v>
      </c>
      <c r="L1068" t="s">
        <v>1278</v>
      </c>
      <c r="M1068" t="s">
        <v>1286</v>
      </c>
      <c r="N1068" t="s">
        <v>1289</v>
      </c>
      <c r="O1068" t="s">
        <v>1290</v>
      </c>
      <c r="P1068" t="s">
        <v>1295</v>
      </c>
    </row>
    <row r="1069" spans="1:16" x14ac:dyDescent="0.3">
      <c r="A1069" t="s">
        <v>38</v>
      </c>
      <c r="B1069" t="s">
        <v>130</v>
      </c>
      <c r="C1069" t="s">
        <v>132</v>
      </c>
      <c r="D1069" t="s">
        <v>156</v>
      </c>
      <c r="E1069">
        <v>60</v>
      </c>
      <c r="F1069" s="11">
        <v>45614</v>
      </c>
      <c r="G1069">
        <v>69.294018953945951</v>
      </c>
      <c r="H1069">
        <v>4157.6411372367565</v>
      </c>
      <c r="I1069">
        <v>2702.4667392038918</v>
      </c>
      <c r="J1069">
        <v>1455.1743980328649</v>
      </c>
      <c r="K1069" t="s">
        <v>1180</v>
      </c>
      <c r="L1069" t="s">
        <v>1277</v>
      </c>
      <c r="M1069" t="s">
        <v>1277</v>
      </c>
      <c r="N1069" t="s">
        <v>1288</v>
      </c>
      <c r="O1069" t="s">
        <v>1290</v>
      </c>
      <c r="P1069" t="s">
        <v>1295</v>
      </c>
    </row>
    <row r="1070" spans="1:16" x14ac:dyDescent="0.3">
      <c r="A1070" t="s">
        <v>45</v>
      </c>
      <c r="B1070" t="s">
        <v>129</v>
      </c>
      <c r="C1070" t="s">
        <v>133</v>
      </c>
      <c r="D1070" t="s">
        <v>163</v>
      </c>
      <c r="E1070">
        <v>57.6</v>
      </c>
      <c r="F1070" s="11">
        <v>45614</v>
      </c>
      <c r="G1070">
        <v>66.13643403761867</v>
      </c>
      <c r="H1070">
        <v>3809.4586005668361</v>
      </c>
      <c r="I1070">
        <v>2476.1480903684428</v>
      </c>
      <c r="J1070">
        <v>1333.310510198392</v>
      </c>
      <c r="K1070" t="s">
        <v>444</v>
      </c>
      <c r="L1070" t="s">
        <v>1276</v>
      </c>
      <c r="M1070" t="s">
        <v>1276</v>
      </c>
      <c r="N1070" t="s">
        <v>1288</v>
      </c>
      <c r="O1070" t="s">
        <v>1290</v>
      </c>
      <c r="P1070" t="s">
        <v>1295</v>
      </c>
    </row>
    <row r="1071" spans="1:16" x14ac:dyDescent="0.3">
      <c r="A1071" t="s">
        <v>112</v>
      </c>
      <c r="B1071" t="s">
        <v>129</v>
      </c>
      <c r="C1071" t="s">
        <v>133</v>
      </c>
      <c r="D1071" t="s">
        <v>230</v>
      </c>
      <c r="E1071">
        <v>63.9</v>
      </c>
      <c r="F1071" s="11">
        <v>45614</v>
      </c>
      <c r="G1071">
        <v>58.649753556480867</v>
      </c>
      <c r="H1071">
        <v>3747.7192522591281</v>
      </c>
      <c r="I1071">
        <v>2436.0175139684329</v>
      </c>
      <c r="J1071">
        <v>1311.7017382906949</v>
      </c>
      <c r="K1071" t="s">
        <v>1181</v>
      </c>
      <c r="L1071" t="s">
        <v>1282</v>
      </c>
      <c r="M1071" t="s">
        <v>1284</v>
      </c>
      <c r="N1071" t="s">
        <v>1287</v>
      </c>
      <c r="O1071" t="s">
        <v>1290</v>
      </c>
      <c r="P1071" t="s">
        <v>1295</v>
      </c>
    </row>
    <row r="1072" spans="1:16" x14ac:dyDescent="0.3">
      <c r="A1072" t="s">
        <v>50</v>
      </c>
      <c r="B1072" t="s">
        <v>131</v>
      </c>
      <c r="C1072" t="s">
        <v>132</v>
      </c>
      <c r="D1072" t="s">
        <v>168</v>
      </c>
      <c r="E1072">
        <v>54</v>
      </c>
      <c r="F1072" s="11">
        <v>45614</v>
      </c>
      <c r="G1072">
        <v>62.492796563450042</v>
      </c>
      <c r="H1072">
        <v>3374.6110144263021</v>
      </c>
      <c r="I1072">
        <v>2193.497159377097</v>
      </c>
      <c r="J1072">
        <v>1181.113855049206</v>
      </c>
      <c r="K1072" t="s">
        <v>1182</v>
      </c>
      <c r="L1072" t="s">
        <v>1278</v>
      </c>
      <c r="M1072" t="s">
        <v>1286</v>
      </c>
      <c r="N1072" t="s">
        <v>1289</v>
      </c>
      <c r="O1072" t="s">
        <v>1290</v>
      </c>
      <c r="P1072" t="s">
        <v>1295</v>
      </c>
    </row>
    <row r="1073" spans="1:16" x14ac:dyDescent="0.3">
      <c r="A1073" t="s">
        <v>32</v>
      </c>
      <c r="B1073" t="s">
        <v>130</v>
      </c>
      <c r="C1073" t="s">
        <v>132</v>
      </c>
      <c r="D1073" t="s">
        <v>150</v>
      </c>
      <c r="E1073">
        <v>60</v>
      </c>
      <c r="F1073" s="11">
        <v>45614</v>
      </c>
      <c r="G1073">
        <v>55.882508980986678</v>
      </c>
      <c r="H1073">
        <v>3352.9505388592011</v>
      </c>
      <c r="I1073">
        <v>2179.41785025848</v>
      </c>
      <c r="J1073">
        <v>1173.5326886007199</v>
      </c>
      <c r="K1073" t="s">
        <v>1183</v>
      </c>
      <c r="L1073" t="s">
        <v>1279</v>
      </c>
      <c r="M1073" t="s">
        <v>1279</v>
      </c>
      <c r="N1073" t="s">
        <v>1288</v>
      </c>
      <c r="O1073" t="s">
        <v>1290</v>
      </c>
      <c r="P1073" t="s">
        <v>1295</v>
      </c>
    </row>
    <row r="1074" spans="1:16" x14ac:dyDescent="0.3">
      <c r="A1074" t="s">
        <v>108</v>
      </c>
      <c r="B1074" t="s">
        <v>129</v>
      </c>
      <c r="C1074" t="s">
        <v>133</v>
      </c>
      <c r="D1074" t="s">
        <v>226</v>
      </c>
      <c r="E1074">
        <v>53.9</v>
      </c>
      <c r="F1074" s="11">
        <v>45614</v>
      </c>
      <c r="G1074">
        <v>39.967077097989943</v>
      </c>
      <c r="H1074">
        <v>2154.225455581658</v>
      </c>
      <c r="I1074">
        <v>1400.2465461280769</v>
      </c>
      <c r="J1074">
        <v>753.97890945358017</v>
      </c>
      <c r="K1074" t="s">
        <v>1184</v>
      </c>
      <c r="L1074" t="s">
        <v>1282</v>
      </c>
      <c r="M1074" t="s">
        <v>1284</v>
      </c>
      <c r="N1074" t="s">
        <v>1287</v>
      </c>
      <c r="O1074" t="s">
        <v>1290</v>
      </c>
      <c r="P1074" t="s">
        <v>1295</v>
      </c>
    </row>
    <row r="1075" spans="1:16" x14ac:dyDescent="0.3">
      <c r="A1075" t="s">
        <v>42</v>
      </c>
      <c r="B1075" t="s">
        <v>130</v>
      </c>
      <c r="C1075" t="s">
        <v>132</v>
      </c>
      <c r="D1075" t="s">
        <v>160</v>
      </c>
      <c r="E1075">
        <v>60</v>
      </c>
      <c r="F1075" s="11">
        <v>45614</v>
      </c>
      <c r="G1075">
        <v>28.33912389923886</v>
      </c>
      <c r="H1075">
        <v>1700.3474339543311</v>
      </c>
      <c r="I1075">
        <v>1105.2258320703149</v>
      </c>
      <c r="J1075">
        <v>595.12160188401594</v>
      </c>
      <c r="K1075" t="s">
        <v>1185</v>
      </c>
      <c r="L1075" t="s">
        <v>1283</v>
      </c>
      <c r="M1075" t="s">
        <v>1283</v>
      </c>
      <c r="N1075" t="s">
        <v>1288</v>
      </c>
      <c r="O1075" t="s">
        <v>1290</v>
      </c>
      <c r="P1075" t="s">
        <v>1295</v>
      </c>
    </row>
    <row r="1076" spans="1:16" x14ac:dyDescent="0.3">
      <c r="A1076" t="s">
        <v>25</v>
      </c>
      <c r="B1076" t="s">
        <v>130</v>
      </c>
      <c r="C1076" t="s">
        <v>132</v>
      </c>
      <c r="D1076" t="s">
        <v>143</v>
      </c>
      <c r="E1076">
        <v>60</v>
      </c>
      <c r="F1076" s="11">
        <v>45614</v>
      </c>
      <c r="G1076">
        <v>19.455517752001391</v>
      </c>
      <c r="H1076">
        <v>1167.3310651200841</v>
      </c>
      <c r="I1076">
        <v>758.76519232805435</v>
      </c>
      <c r="J1076">
        <v>408.56587279202932</v>
      </c>
      <c r="K1076" t="s">
        <v>1186</v>
      </c>
      <c r="L1076" t="s">
        <v>1278</v>
      </c>
      <c r="M1076" t="s">
        <v>1286</v>
      </c>
      <c r="N1076" t="s">
        <v>1289</v>
      </c>
      <c r="O1076" t="s">
        <v>1290</v>
      </c>
      <c r="P1076" t="s">
        <v>1295</v>
      </c>
    </row>
    <row r="1077" spans="1:16" x14ac:dyDescent="0.3">
      <c r="A1077" t="s">
        <v>30</v>
      </c>
      <c r="B1077" t="s">
        <v>129</v>
      </c>
      <c r="C1077" t="s">
        <v>133</v>
      </c>
      <c r="D1077" t="s">
        <v>148</v>
      </c>
      <c r="E1077">
        <v>53.9</v>
      </c>
      <c r="F1077" s="11">
        <v>45614</v>
      </c>
      <c r="G1077">
        <v>11.283777267126879</v>
      </c>
      <c r="H1077">
        <v>608.19559469813873</v>
      </c>
      <c r="I1077">
        <v>395.32713655379018</v>
      </c>
      <c r="J1077">
        <v>212.86845814434861</v>
      </c>
      <c r="K1077" t="s">
        <v>1187</v>
      </c>
      <c r="L1077" t="s">
        <v>1277</v>
      </c>
      <c r="M1077" t="s">
        <v>1277</v>
      </c>
      <c r="N1077" t="s">
        <v>1288</v>
      </c>
      <c r="O1077" t="s">
        <v>1290</v>
      </c>
      <c r="P1077" t="s">
        <v>1295</v>
      </c>
    </row>
    <row r="1078" spans="1:16" x14ac:dyDescent="0.3">
      <c r="A1078" t="s">
        <v>103</v>
      </c>
      <c r="B1078" t="s">
        <v>130</v>
      </c>
      <c r="C1078" t="s">
        <v>132</v>
      </c>
      <c r="D1078" t="s">
        <v>221</v>
      </c>
      <c r="E1078">
        <v>50</v>
      </c>
      <c r="F1078" s="11">
        <v>45614</v>
      </c>
      <c r="G1078">
        <v>10.257362399365929</v>
      </c>
      <c r="H1078">
        <v>512.86811996829624</v>
      </c>
      <c r="I1078">
        <v>333.36427797939263</v>
      </c>
      <c r="J1078">
        <v>179.5038419889037</v>
      </c>
      <c r="K1078" t="s">
        <v>1188</v>
      </c>
      <c r="L1078" t="s">
        <v>1280</v>
      </c>
      <c r="M1078" t="s">
        <v>1284</v>
      </c>
      <c r="N1078" t="s">
        <v>1287</v>
      </c>
      <c r="O1078" t="s">
        <v>1290</v>
      </c>
      <c r="P1078" t="s">
        <v>1295</v>
      </c>
    </row>
    <row r="1079" spans="1:16" x14ac:dyDescent="0.3">
      <c r="A1079" t="s">
        <v>54</v>
      </c>
      <c r="B1079" t="s">
        <v>130</v>
      </c>
      <c r="C1079" t="s">
        <v>132</v>
      </c>
      <c r="D1079" t="s">
        <v>172</v>
      </c>
      <c r="E1079">
        <v>45</v>
      </c>
      <c r="F1079" s="11">
        <v>45615</v>
      </c>
      <c r="G1079">
        <v>64.283056598203018</v>
      </c>
      <c r="H1079">
        <v>2892.7375469191361</v>
      </c>
      <c r="I1079">
        <v>1880.2794054974379</v>
      </c>
      <c r="J1079">
        <v>1012.458141421698</v>
      </c>
      <c r="K1079" t="s">
        <v>789</v>
      </c>
      <c r="L1079" t="s">
        <v>1277</v>
      </c>
      <c r="M1079" t="s">
        <v>1277</v>
      </c>
      <c r="N1079" t="s">
        <v>1288</v>
      </c>
      <c r="O1079" t="s">
        <v>1291</v>
      </c>
      <c r="P1079" t="s">
        <v>1295</v>
      </c>
    </row>
    <row r="1080" spans="1:16" x14ac:dyDescent="0.3">
      <c r="A1080" t="s">
        <v>64</v>
      </c>
      <c r="B1080" t="s">
        <v>129</v>
      </c>
      <c r="C1080" t="s">
        <v>133</v>
      </c>
      <c r="D1080" t="s">
        <v>182</v>
      </c>
      <c r="E1080">
        <v>63.9</v>
      </c>
      <c r="F1080" s="11">
        <v>45615</v>
      </c>
      <c r="G1080">
        <v>65.654559210010959</v>
      </c>
      <c r="H1080">
        <v>4195.3263335196998</v>
      </c>
      <c r="I1080">
        <v>2726.9621167878049</v>
      </c>
      <c r="J1080">
        <v>1468.3642167318951</v>
      </c>
      <c r="K1080" t="s">
        <v>1189</v>
      </c>
      <c r="L1080" t="s">
        <v>1275</v>
      </c>
      <c r="M1080" t="s">
        <v>1285</v>
      </c>
      <c r="N1080" t="s">
        <v>1287</v>
      </c>
      <c r="O1080" t="s">
        <v>1290</v>
      </c>
      <c r="P1080" t="s">
        <v>1295</v>
      </c>
    </row>
    <row r="1081" spans="1:16" x14ac:dyDescent="0.3">
      <c r="A1081" t="s">
        <v>57</v>
      </c>
      <c r="B1081" t="s">
        <v>128</v>
      </c>
      <c r="C1081" t="s">
        <v>132</v>
      </c>
      <c r="D1081" t="s">
        <v>175</v>
      </c>
      <c r="E1081">
        <v>71</v>
      </c>
      <c r="F1081" s="11">
        <v>45615</v>
      </c>
      <c r="G1081">
        <v>19.59567929354326</v>
      </c>
      <c r="H1081">
        <v>1391.293229841571</v>
      </c>
      <c r="I1081">
        <v>904.34059939702138</v>
      </c>
      <c r="J1081">
        <v>486.95263044454992</v>
      </c>
      <c r="K1081" t="s">
        <v>1190</v>
      </c>
      <c r="L1081" t="s">
        <v>1275</v>
      </c>
      <c r="M1081" t="s">
        <v>1285</v>
      </c>
      <c r="N1081" t="s">
        <v>1287</v>
      </c>
      <c r="O1081" t="s">
        <v>1290</v>
      </c>
      <c r="P1081" t="s">
        <v>1295</v>
      </c>
    </row>
    <row r="1082" spans="1:16" x14ac:dyDescent="0.3">
      <c r="A1082" t="s">
        <v>106</v>
      </c>
      <c r="B1082" t="s">
        <v>129</v>
      </c>
      <c r="C1082" t="s">
        <v>133</v>
      </c>
      <c r="D1082" t="s">
        <v>224</v>
      </c>
      <c r="E1082">
        <v>57.6</v>
      </c>
      <c r="F1082" s="11">
        <v>45615</v>
      </c>
      <c r="G1082">
        <v>17.424558798553971</v>
      </c>
      <c r="H1082">
        <v>1003.654586796708</v>
      </c>
      <c r="I1082">
        <v>652.37548141786056</v>
      </c>
      <c r="J1082">
        <v>351.27910537884787</v>
      </c>
      <c r="K1082" t="s">
        <v>1191</v>
      </c>
      <c r="L1082" t="s">
        <v>1274</v>
      </c>
      <c r="M1082" t="s">
        <v>1284</v>
      </c>
      <c r="N1082" t="s">
        <v>1287</v>
      </c>
      <c r="O1082" t="s">
        <v>1290</v>
      </c>
      <c r="P1082" t="s">
        <v>1295</v>
      </c>
    </row>
    <row r="1083" spans="1:16" x14ac:dyDescent="0.3">
      <c r="A1083" t="s">
        <v>116</v>
      </c>
      <c r="B1083" t="s">
        <v>129</v>
      </c>
      <c r="C1083" t="s">
        <v>133</v>
      </c>
      <c r="D1083" t="s">
        <v>234</v>
      </c>
      <c r="E1083">
        <v>63.9</v>
      </c>
      <c r="F1083" s="11">
        <v>45616</v>
      </c>
      <c r="G1083">
        <v>75.893918044787085</v>
      </c>
      <c r="H1083">
        <v>4849.621363061895</v>
      </c>
      <c r="I1083">
        <v>3152.253885990232</v>
      </c>
      <c r="J1083">
        <v>1697.367477071663</v>
      </c>
      <c r="K1083" t="s">
        <v>998</v>
      </c>
      <c r="L1083" t="s">
        <v>1281</v>
      </c>
      <c r="M1083" t="s">
        <v>1284</v>
      </c>
      <c r="N1083" t="s">
        <v>1287</v>
      </c>
      <c r="O1083" t="s">
        <v>1291</v>
      </c>
      <c r="P1083" t="s">
        <v>1295</v>
      </c>
    </row>
    <row r="1084" spans="1:16" x14ac:dyDescent="0.3">
      <c r="A1084" t="s">
        <v>96</v>
      </c>
      <c r="B1084" t="s">
        <v>129</v>
      </c>
      <c r="C1084" t="s">
        <v>133</v>
      </c>
      <c r="D1084" t="s">
        <v>214</v>
      </c>
      <c r="E1084">
        <v>74.7</v>
      </c>
      <c r="F1084" s="11">
        <v>45616</v>
      </c>
      <c r="G1084">
        <v>58.785073271206322</v>
      </c>
      <c r="H1084">
        <v>4391.244973359112</v>
      </c>
      <c r="I1084">
        <v>2854.309232683423</v>
      </c>
      <c r="J1084">
        <v>1536.935740675689</v>
      </c>
      <c r="K1084" t="s">
        <v>1192</v>
      </c>
      <c r="L1084" t="s">
        <v>1283</v>
      </c>
      <c r="M1084" t="s">
        <v>1283</v>
      </c>
      <c r="N1084" t="s">
        <v>1288</v>
      </c>
      <c r="O1084" t="s">
        <v>1290</v>
      </c>
      <c r="P1084" t="s">
        <v>1295</v>
      </c>
    </row>
    <row r="1085" spans="1:16" x14ac:dyDescent="0.3">
      <c r="A1085" t="s">
        <v>92</v>
      </c>
      <c r="B1085" t="s">
        <v>128</v>
      </c>
      <c r="C1085" t="s">
        <v>132</v>
      </c>
      <c r="D1085" t="s">
        <v>210</v>
      </c>
      <c r="E1085">
        <v>71</v>
      </c>
      <c r="F1085" s="11">
        <v>45616</v>
      </c>
      <c r="G1085">
        <v>61.581047272162593</v>
      </c>
      <c r="H1085">
        <v>4372.254356323544</v>
      </c>
      <c r="I1085">
        <v>2841.965331610304</v>
      </c>
      <c r="J1085">
        <v>1530.28902471324</v>
      </c>
      <c r="K1085" t="s">
        <v>1193</v>
      </c>
      <c r="L1085" t="s">
        <v>1276</v>
      </c>
      <c r="M1085" t="s">
        <v>1276</v>
      </c>
      <c r="N1085" t="s">
        <v>1288</v>
      </c>
      <c r="O1085" t="s">
        <v>1290</v>
      </c>
      <c r="P1085" t="s">
        <v>1295</v>
      </c>
    </row>
    <row r="1086" spans="1:16" x14ac:dyDescent="0.3">
      <c r="A1086" t="s">
        <v>24</v>
      </c>
      <c r="B1086" t="s">
        <v>129</v>
      </c>
      <c r="C1086" t="s">
        <v>133</v>
      </c>
      <c r="D1086" t="s">
        <v>142</v>
      </c>
      <c r="E1086">
        <v>80.8</v>
      </c>
      <c r="F1086" s="11">
        <v>45616</v>
      </c>
      <c r="G1086">
        <v>33.59256712650182</v>
      </c>
      <c r="H1086">
        <v>2714.2794238213469</v>
      </c>
      <c r="I1086">
        <v>1764.281625483876</v>
      </c>
      <c r="J1086">
        <v>949.99779833747129</v>
      </c>
      <c r="K1086" t="s">
        <v>1194</v>
      </c>
      <c r="L1086" t="s">
        <v>1277</v>
      </c>
      <c r="M1086" t="s">
        <v>1277</v>
      </c>
      <c r="N1086" t="s">
        <v>1288</v>
      </c>
      <c r="O1086" t="s">
        <v>1290</v>
      </c>
      <c r="P1086" t="s">
        <v>1295</v>
      </c>
    </row>
    <row r="1087" spans="1:16" x14ac:dyDescent="0.3">
      <c r="A1087" t="s">
        <v>90</v>
      </c>
      <c r="B1087" t="s">
        <v>129</v>
      </c>
      <c r="C1087" t="s">
        <v>133</v>
      </c>
      <c r="D1087" t="s">
        <v>208</v>
      </c>
      <c r="E1087">
        <v>80.8</v>
      </c>
      <c r="F1087" s="11">
        <v>45616</v>
      </c>
      <c r="G1087">
        <v>8.7339976033706499</v>
      </c>
      <c r="H1087">
        <v>705.70700635234846</v>
      </c>
      <c r="I1087">
        <v>458.70955412902651</v>
      </c>
      <c r="J1087">
        <v>246.99745222332189</v>
      </c>
      <c r="K1087" t="s">
        <v>1195</v>
      </c>
      <c r="L1087" t="s">
        <v>1279</v>
      </c>
      <c r="M1087" t="s">
        <v>1279</v>
      </c>
      <c r="N1087" t="s">
        <v>1288</v>
      </c>
      <c r="O1087" t="s">
        <v>1290</v>
      </c>
      <c r="P1087" t="s">
        <v>1295</v>
      </c>
    </row>
    <row r="1088" spans="1:16" x14ac:dyDescent="0.3">
      <c r="A1088" t="s">
        <v>98</v>
      </c>
      <c r="B1088" t="s">
        <v>128</v>
      </c>
      <c r="C1088" t="s">
        <v>132</v>
      </c>
      <c r="D1088" t="s">
        <v>216</v>
      </c>
      <c r="E1088">
        <v>71</v>
      </c>
      <c r="F1088" s="11">
        <v>45628</v>
      </c>
      <c r="G1088">
        <v>54.920050616654919</v>
      </c>
      <c r="H1088">
        <v>3899.3235937824988</v>
      </c>
      <c r="I1088">
        <v>2534.5603359586248</v>
      </c>
      <c r="J1088">
        <v>1364.763257823874</v>
      </c>
      <c r="K1088" t="s">
        <v>1196</v>
      </c>
      <c r="L1088" t="s">
        <v>1279</v>
      </c>
      <c r="M1088" t="s">
        <v>1279</v>
      </c>
      <c r="N1088" t="s">
        <v>1288</v>
      </c>
      <c r="O1088" t="s">
        <v>1290</v>
      </c>
      <c r="P1088" t="s">
        <v>1295</v>
      </c>
    </row>
    <row r="1089" spans="1:16" x14ac:dyDescent="0.3">
      <c r="A1089" t="s">
        <v>62</v>
      </c>
      <c r="B1089" t="s">
        <v>128</v>
      </c>
      <c r="C1089" t="s">
        <v>132</v>
      </c>
      <c r="D1089" t="s">
        <v>180</v>
      </c>
      <c r="E1089">
        <v>60</v>
      </c>
      <c r="F1089" s="11">
        <v>45628</v>
      </c>
      <c r="G1089">
        <v>50.212864761261343</v>
      </c>
      <c r="H1089">
        <v>3012.771885675681</v>
      </c>
      <c r="I1089">
        <v>1958.3017256891919</v>
      </c>
      <c r="J1089">
        <v>1054.4701599864879</v>
      </c>
      <c r="K1089" t="s">
        <v>1197</v>
      </c>
      <c r="L1089" t="s">
        <v>1279</v>
      </c>
      <c r="M1089" t="s">
        <v>1279</v>
      </c>
      <c r="N1089" t="s">
        <v>1288</v>
      </c>
      <c r="O1089" t="s">
        <v>1290</v>
      </c>
      <c r="P1089" t="s">
        <v>1295</v>
      </c>
    </row>
    <row r="1090" spans="1:16" x14ac:dyDescent="0.3">
      <c r="A1090" t="s">
        <v>41</v>
      </c>
      <c r="B1090" t="s">
        <v>128</v>
      </c>
      <c r="C1090" t="s">
        <v>132</v>
      </c>
      <c r="D1090" t="s">
        <v>159</v>
      </c>
      <c r="E1090">
        <v>50</v>
      </c>
      <c r="F1090" s="11">
        <v>45628</v>
      </c>
      <c r="G1090">
        <v>47.998879904600969</v>
      </c>
      <c r="H1090">
        <v>2399.943995230049</v>
      </c>
      <c r="I1090">
        <v>1559.9635968995319</v>
      </c>
      <c r="J1090">
        <v>839.98039833051689</v>
      </c>
      <c r="K1090" t="s">
        <v>1198</v>
      </c>
      <c r="L1090" t="s">
        <v>1279</v>
      </c>
      <c r="M1090" t="s">
        <v>1279</v>
      </c>
      <c r="N1090" t="s">
        <v>1288</v>
      </c>
      <c r="O1090" t="s">
        <v>1290</v>
      </c>
      <c r="P1090" t="s">
        <v>1295</v>
      </c>
    </row>
    <row r="1091" spans="1:16" x14ac:dyDescent="0.3">
      <c r="A1091" t="s">
        <v>69</v>
      </c>
      <c r="B1091" t="s">
        <v>128</v>
      </c>
      <c r="C1091" t="s">
        <v>132</v>
      </c>
      <c r="D1091" t="s">
        <v>187</v>
      </c>
      <c r="E1091">
        <v>50</v>
      </c>
      <c r="F1091" s="11">
        <v>45628</v>
      </c>
      <c r="G1091">
        <v>7.570744059715099</v>
      </c>
      <c r="H1091">
        <v>378.53720298575502</v>
      </c>
      <c r="I1091">
        <v>246.04918194074071</v>
      </c>
      <c r="J1091">
        <v>132.48802104501419</v>
      </c>
      <c r="K1091" t="s">
        <v>1199</v>
      </c>
      <c r="L1091" t="s">
        <v>1281</v>
      </c>
      <c r="M1091" t="s">
        <v>1284</v>
      </c>
      <c r="N1091" t="s">
        <v>1287</v>
      </c>
      <c r="O1091" t="s">
        <v>1290</v>
      </c>
      <c r="P1091" t="s">
        <v>1295</v>
      </c>
    </row>
    <row r="1092" spans="1:16" x14ac:dyDescent="0.3">
      <c r="A1092" t="s">
        <v>89</v>
      </c>
      <c r="B1092" t="s">
        <v>128</v>
      </c>
      <c r="C1092" t="s">
        <v>132</v>
      </c>
      <c r="D1092" t="s">
        <v>207</v>
      </c>
      <c r="E1092">
        <v>60</v>
      </c>
      <c r="F1092" s="11">
        <v>45628</v>
      </c>
      <c r="G1092">
        <v>2.81484102216942</v>
      </c>
      <c r="H1092">
        <v>168.89046133016521</v>
      </c>
      <c r="I1092">
        <v>109.77879986460739</v>
      </c>
      <c r="J1092">
        <v>59.11166146555783</v>
      </c>
      <c r="K1092" t="s">
        <v>1200</v>
      </c>
      <c r="L1092" t="s">
        <v>1281</v>
      </c>
      <c r="M1092" t="s">
        <v>1284</v>
      </c>
      <c r="N1092" t="s">
        <v>1287</v>
      </c>
      <c r="O1092" t="s">
        <v>1290</v>
      </c>
      <c r="P1092" t="s">
        <v>1295</v>
      </c>
    </row>
    <row r="1093" spans="1:16" x14ac:dyDescent="0.3">
      <c r="A1093" t="s">
        <v>115</v>
      </c>
      <c r="B1093" t="s">
        <v>128</v>
      </c>
      <c r="C1093" t="s">
        <v>132</v>
      </c>
      <c r="D1093" t="s">
        <v>233</v>
      </c>
      <c r="E1093">
        <v>71</v>
      </c>
      <c r="F1093" s="11">
        <v>45629</v>
      </c>
      <c r="G1093">
        <v>53.584312332926068</v>
      </c>
      <c r="H1093">
        <v>3804.4861756377509</v>
      </c>
      <c r="I1093">
        <v>2472.916014164538</v>
      </c>
      <c r="J1093">
        <v>1331.5701614732129</v>
      </c>
      <c r="K1093" t="s">
        <v>1201</v>
      </c>
      <c r="L1093" t="s">
        <v>1278</v>
      </c>
      <c r="M1093" t="s">
        <v>1286</v>
      </c>
      <c r="N1093" t="s">
        <v>1289</v>
      </c>
      <c r="O1093" t="s">
        <v>1290</v>
      </c>
      <c r="P1093" t="s">
        <v>1295</v>
      </c>
    </row>
    <row r="1094" spans="1:16" x14ac:dyDescent="0.3">
      <c r="A1094" t="s">
        <v>92</v>
      </c>
      <c r="B1094" t="s">
        <v>128</v>
      </c>
      <c r="C1094" t="s">
        <v>132</v>
      </c>
      <c r="D1094" t="s">
        <v>210</v>
      </c>
      <c r="E1094">
        <v>71</v>
      </c>
      <c r="F1094" s="11">
        <v>45629</v>
      </c>
      <c r="G1094">
        <v>49.995941922555922</v>
      </c>
      <c r="H1094">
        <v>3549.7118765014702</v>
      </c>
      <c r="I1094">
        <v>2307.312719725956</v>
      </c>
      <c r="J1094">
        <v>1242.3991567755149</v>
      </c>
      <c r="K1094" t="s">
        <v>1202</v>
      </c>
      <c r="L1094" t="s">
        <v>1275</v>
      </c>
      <c r="M1094" t="s">
        <v>1285</v>
      </c>
      <c r="N1094" t="s">
        <v>1287</v>
      </c>
      <c r="O1094" t="s">
        <v>1290</v>
      </c>
      <c r="P1094" t="s">
        <v>1295</v>
      </c>
    </row>
    <row r="1095" spans="1:16" x14ac:dyDescent="0.3">
      <c r="A1095" t="s">
        <v>34</v>
      </c>
      <c r="B1095" t="s">
        <v>128</v>
      </c>
      <c r="C1095" t="s">
        <v>132</v>
      </c>
      <c r="D1095" t="s">
        <v>152</v>
      </c>
      <c r="E1095">
        <v>60</v>
      </c>
      <c r="F1095" s="11">
        <v>45629</v>
      </c>
      <c r="G1095">
        <v>57.564863593824192</v>
      </c>
      <c r="H1095">
        <v>3453.8918156294521</v>
      </c>
      <c r="I1095">
        <v>2245.029680159143</v>
      </c>
      <c r="J1095">
        <v>1208.862135470308</v>
      </c>
      <c r="K1095" t="s">
        <v>1203</v>
      </c>
      <c r="L1095" t="s">
        <v>1276</v>
      </c>
      <c r="M1095" t="s">
        <v>1276</v>
      </c>
      <c r="N1095" t="s">
        <v>1288</v>
      </c>
      <c r="O1095" t="s">
        <v>1290</v>
      </c>
      <c r="P1095" t="s">
        <v>1295</v>
      </c>
    </row>
    <row r="1096" spans="1:16" x14ac:dyDescent="0.3">
      <c r="A1096" t="s">
        <v>16</v>
      </c>
      <c r="B1096" t="s">
        <v>128</v>
      </c>
      <c r="C1096" t="s">
        <v>132</v>
      </c>
      <c r="D1096" t="s">
        <v>134</v>
      </c>
      <c r="E1096">
        <v>71</v>
      </c>
      <c r="F1096" s="11">
        <v>45629</v>
      </c>
      <c r="G1096">
        <v>42.584795381625007</v>
      </c>
      <c r="H1096">
        <v>3023.5204720953761</v>
      </c>
      <c r="I1096">
        <v>1965.288306861994</v>
      </c>
      <c r="J1096">
        <v>1058.2321652333819</v>
      </c>
      <c r="K1096" t="s">
        <v>1204</v>
      </c>
      <c r="L1096" t="s">
        <v>1279</v>
      </c>
      <c r="M1096" t="s">
        <v>1279</v>
      </c>
      <c r="N1096" t="s">
        <v>1288</v>
      </c>
      <c r="O1096" t="s">
        <v>1290</v>
      </c>
      <c r="P1096" t="s">
        <v>1295</v>
      </c>
    </row>
    <row r="1097" spans="1:16" x14ac:dyDescent="0.3">
      <c r="A1097" t="s">
        <v>97</v>
      </c>
      <c r="B1097" t="s">
        <v>128</v>
      </c>
      <c r="C1097" t="s">
        <v>132</v>
      </c>
      <c r="D1097" t="s">
        <v>215</v>
      </c>
      <c r="E1097">
        <v>71</v>
      </c>
      <c r="F1097" s="11">
        <v>45629</v>
      </c>
      <c r="G1097">
        <v>40.359380725540007</v>
      </c>
      <c r="H1097">
        <v>2865.5160315133412</v>
      </c>
      <c r="I1097">
        <v>1862.585420483671</v>
      </c>
      <c r="J1097">
        <v>1002.930611029669</v>
      </c>
      <c r="K1097" t="s">
        <v>1205</v>
      </c>
      <c r="L1097" t="s">
        <v>1276</v>
      </c>
      <c r="M1097" t="s">
        <v>1276</v>
      </c>
      <c r="N1097" t="s">
        <v>1288</v>
      </c>
      <c r="O1097" t="s">
        <v>1290</v>
      </c>
      <c r="P1097" t="s">
        <v>1295</v>
      </c>
    </row>
    <row r="1098" spans="1:16" x14ac:dyDescent="0.3">
      <c r="A1098" t="s">
        <v>22</v>
      </c>
      <c r="B1098" t="s">
        <v>128</v>
      </c>
      <c r="C1098" t="s">
        <v>132</v>
      </c>
      <c r="D1098" t="s">
        <v>140</v>
      </c>
      <c r="E1098">
        <v>60</v>
      </c>
      <c r="F1098" s="11">
        <v>45629</v>
      </c>
      <c r="G1098">
        <v>47.51119859110895</v>
      </c>
      <c r="H1098">
        <v>2850.671915466537</v>
      </c>
      <c r="I1098">
        <v>1852.9367450532491</v>
      </c>
      <c r="J1098">
        <v>997.73517041328796</v>
      </c>
      <c r="K1098" t="s">
        <v>1206</v>
      </c>
      <c r="L1098" t="s">
        <v>1279</v>
      </c>
      <c r="M1098" t="s">
        <v>1279</v>
      </c>
      <c r="N1098" t="s">
        <v>1288</v>
      </c>
      <c r="O1098" t="s">
        <v>1290</v>
      </c>
      <c r="P1098" t="s">
        <v>1295</v>
      </c>
    </row>
    <row r="1099" spans="1:16" x14ac:dyDescent="0.3">
      <c r="A1099" t="s">
        <v>36</v>
      </c>
      <c r="B1099" t="s">
        <v>128</v>
      </c>
      <c r="C1099" t="s">
        <v>132</v>
      </c>
      <c r="D1099" t="s">
        <v>154</v>
      </c>
      <c r="E1099">
        <v>71</v>
      </c>
      <c r="F1099" s="11">
        <v>45629</v>
      </c>
      <c r="G1099">
        <v>31.62407669252504</v>
      </c>
      <c r="H1099">
        <v>2245.3094451692782</v>
      </c>
      <c r="I1099">
        <v>1459.451139360031</v>
      </c>
      <c r="J1099">
        <v>785.85830580924721</v>
      </c>
      <c r="K1099" t="s">
        <v>1207</v>
      </c>
      <c r="L1099" t="s">
        <v>1277</v>
      </c>
      <c r="M1099" t="s">
        <v>1277</v>
      </c>
      <c r="N1099" t="s">
        <v>1288</v>
      </c>
      <c r="O1099" t="s">
        <v>1290</v>
      </c>
      <c r="P1099" t="s">
        <v>1295</v>
      </c>
    </row>
    <row r="1100" spans="1:16" x14ac:dyDescent="0.3">
      <c r="A1100" t="s">
        <v>60</v>
      </c>
      <c r="B1100" t="s">
        <v>128</v>
      </c>
      <c r="C1100" t="s">
        <v>132</v>
      </c>
      <c r="D1100" t="s">
        <v>178</v>
      </c>
      <c r="E1100">
        <v>71</v>
      </c>
      <c r="F1100" s="11">
        <v>45629</v>
      </c>
      <c r="G1100">
        <v>16.037615514628001</v>
      </c>
      <c r="H1100">
        <v>1138.670701538588</v>
      </c>
      <c r="I1100">
        <v>740.13595600008227</v>
      </c>
      <c r="J1100">
        <v>398.53474553850572</v>
      </c>
      <c r="K1100" t="s">
        <v>1208</v>
      </c>
      <c r="L1100" t="s">
        <v>1282</v>
      </c>
      <c r="M1100" t="s">
        <v>1284</v>
      </c>
      <c r="N1100" t="s">
        <v>1287</v>
      </c>
      <c r="O1100" t="s">
        <v>1290</v>
      </c>
      <c r="P1100" t="s">
        <v>1295</v>
      </c>
    </row>
    <row r="1101" spans="1:16" x14ac:dyDescent="0.3">
      <c r="A1101" t="s">
        <v>33</v>
      </c>
      <c r="B1101" t="s">
        <v>128</v>
      </c>
      <c r="C1101" t="s">
        <v>132</v>
      </c>
      <c r="D1101" t="s">
        <v>151</v>
      </c>
      <c r="E1101">
        <v>71</v>
      </c>
      <c r="F1101" s="11">
        <v>45629</v>
      </c>
      <c r="G1101">
        <v>12.447451540642</v>
      </c>
      <c r="H1101">
        <v>883.76905938558207</v>
      </c>
      <c r="I1101">
        <v>574.44988860062836</v>
      </c>
      <c r="J1101">
        <v>309.31917078495371</v>
      </c>
      <c r="K1101" t="s">
        <v>1209</v>
      </c>
      <c r="L1101" t="s">
        <v>1274</v>
      </c>
      <c r="M1101" t="s">
        <v>1284</v>
      </c>
      <c r="N1101" t="s">
        <v>1287</v>
      </c>
      <c r="O1101" t="s">
        <v>1290</v>
      </c>
      <c r="P1101" t="s">
        <v>1295</v>
      </c>
    </row>
    <row r="1102" spans="1:16" x14ac:dyDescent="0.3">
      <c r="A1102" t="s">
        <v>39</v>
      </c>
      <c r="B1102" t="s">
        <v>128</v>
      </c>
      <c r="C1102" t="s">
        <v>132</v>
      </c>
      <c r="D1102" t="s">
        <v>157</v>
      </c>
      <c r="E1102">
        <v>71</v>
      </c>
      <c r="F1102" s="11">
        <v>45630</v>
      </c>
      <c r="G1102">
        <v>62.739780342863646</v>
      </c>
      <c r="H1102">
        <v>4454.5244043433186</v>
      </c>
      <c r="I1102">
        <v>2895.4408628231572</v>
      </c>
      <c r="J1102">
        <v>1559.0835415201609</v>
      </c>
      <c r="K1102" t="s">
        <v>1210</v>
      </c>
      <c r="L1102" t="s">
        <v>1283</v>
      </c>
      <c r="M1102" t="s">
        <v>1283</v>
      </c>
      <c r="N1102" t="s">
        <v>1288</v>
      </c>
      <c r="O1102" t="s">
        <v>1290</v>
      </c>
      <c r="P1102" t="s">
        <v>1295</v>
      </c>
    </row>
    <row r="1103" spans="1:16" x14ac:dyDescent="0.3">
      <c r="A1103" t="s">
        <v>78</v>
      </c>
      <c r="B1103" t="s">
        <v>128</v>
      </c>
      <c r="C1103" t="s">
        <v>132</v>
      </c>
      <c r="D1103" t="s">
        <v>196</v>
      </c>
      <c r="E1103">
        <v>71</v>
      </c>
      <c r="F1103" s="11">
        <v>45630</v>
      </c>
      <c r="G1103">
        <v>47.58836024238478</v>
      </c>
      <c r="H1103">
        <v>3378.7735772093188</v>
      </c>
      <c r="I1103">
        <v>2196.202825186057</v>
      </c>
      <c r="J1103">
        <v>1182.570752023262</v>
      </c>
      <c r="K1103" t="s">
        <v>965</v>
      </c>
      <c r="L1103" t="s">
        <v>1275</v>
      </c>
      <c r="M1103" t="s">
        <v>1285</v>
      </c>
      <c r="N1103" t="s">
        <v>1287</v>
      </c>
      <c r="O1103" t="s">
        <v>1290</v>
      </c>
      <c r="P1103" t="s">
        <v>1295</v>
      </c>
    </row>
    <row r="1104" spans="1:16" x14ac:dyDescent="0.3">
      <c r="A1104" t="s">
        <v>53</v>
      </c>
      <c r="B1104" t="s">
        <v>128</v>
      </c>
      <c r="C1104" t="s">
        <v>132</v>
      </c>
      <c r="D1104" t="s">
        <v>171</v>
      </c>
      <c r="E1104">
        <v>60</v>
      </c>
      <c r="F1104" s="11">
        <v>45630</v>
      </c>
      <c r="G1104">
        <v>52.219771555552271</v>
      </c>
      <c r="H1104">
        <v>3133.1862933331358</v>
      </c>
      <c r="I1104">
        <v>2036.571090666539</v>
      </c>
      <c r="J1104">
        <v>1096.615202666598</v>
      </c>
      <c r="K1104" t="s">
        <v>1211</v>
      </c>
      <c r="L1104" t="s">
        <v>1274</v>
      </c>
      <c r="M1104" t="s">
        <v>1284</v>
      </c>
      <c r="N1104" t="s">
        <v>1287</v>
      </c>
      <c r="O1104" t="s">
        <v>1290</v>
      </c>
      <c r="P1104" t="s">
        <v>1295</v>
      </c>
    </row>
    <row r="1105" spans="1:16" x14ac:dyDescent="0.3">
      <c r="A1105" t="s">
        <v>73</v>
      </c>
      <c r="B1105" t="s">
        <v>128</v>
      </c>
      <c r="C1105" t="s">
        <v>132</v>
      </c>
      <c r="D1105" t="s">
        <v>191</v>
      </c>
      <c r="E1105">
        <v>71</v>
      </c>
      <c r="F1105" s="11">
        <v>45630</v>
      </c>
      <c r="G1105">
        <v>37.19545806868755</v>
      </c>
      <c r="H1105">
        <v>2640.8775228768159</v>
      </c>
      <c r="I1105">
        <v>1716.5703898699301</v>
      </c>
      <c r="J1105">
        <v>924.30713300688558</v>
      </c>
      <c r="K1105" t="s">
        <v>1212</v>
      </c>
      <c r="L1105" t="s">
        <v>1278</v>
      </c>
      <c r="M1105" t="s">
        <v>1286</v>
      </c>
      <c r="N1105" t="s">
        <v>1289</v>
      </c>
      <c r="O1105" t="s">
        <v>1290</v>
      </c>
      <c r="P1105" t="s">
        <v>1295</v>
      </c>
    </row>
    <row r="1106" spans="1:16" x14ac:dyDescent="0.3">
      <c r="A1106" t="s">
        <v>29</v>
      </c>
      <c r="B1106" t="s">
        <v>128</v>
      </c>
      <c r="C1106" t="s">
        <v>132</v>
      </c>
      <c r="D1106" t="s">
        <v>147</v>
      </c>
      <c r="E1106">
        <v>60</v>
      </c>
      <c r="F1106" s="11">
        <v>45630</v>
      </c>
      <c r="G1106">
        <v>30.308629968807971</v>
      </c>
      <c r="H1106">
        <v>1818.517798128478</v>
      </c>
      <c r="I1106">
        <v>1182.036568783511</v>
      </c>
      <c r="J1106">
        <v>636.48122934496746</v>
      </c>
      <c r="K1106" t="s">
        <v>674</v>
      </c>
      <c r="L1106" t="s">
        <v>1275</v>
      </c>
      <c r="M1106" t="s">
        <v>1285</v>
      </c>
      <c r="N1106" t="s">
        <v>1287</v>
      </c>
      <c r="O1106" t="s">
        <v>1290</v>
      </c>
      <c r="P1106" t="s">
        <v>1295</v>
      </c>
    </row>
    <row r="1107" spans="1:16" x14ac:dyDescent="0.3">
      <c r="A1107" t="s">
        <v>102</v>
      </c>
      <c r="B1107" t="s">
        <v>128</v>
      </c>
      <c r="C1107" t="s">
        <v>132</v>
      </c>
      <c r="D1107" t="s">
        <v>220</v>
      </c>
      <c r="E1107">
        <v>50</v>
      </c>
      <c r="F1107" s="11">
        <v>45630</v>
      </c>
      <c r="G1107">
        <v>29.737311617975308</v>
      </c>
      <c r="H1107">
        <v>1486.865580898766</v>
      </c>
      <c r="I1107">
        <v>966.46262758419766</v>
      </c>
      <c r="J1107">
        <v>520.40295331456787</v>
      </c>
      <c r="K1107" t="s">
        <v>1213</v>
      </c>
      <c r="L1107" t="s">
        <v>1276</v>
      </c>
      <c r="M1107" t="s">
        <v>1276</v>
      </c>
      <c r="N1107" t="s">
        <v>1288</v>
      </c>
      <c r="O1107" t="s">
        <v>1290</v>
      </c>
      <c r="P1107" t="s">
        <v>1295</v>
      </c>
    </row>
    <row r="1108" spans="1:16" x14ac:dyDescent="0.3">
      <c r="A1108" t="s">
        <v>74</v>
      </c>
      <c r="B1108" t="s">
        <v>128</v>
      </c>
      <c r="C1108" t="s">
        <v>132</v>
      </c>
      <c r="D1108" t="s">
        <v>192</v>
      </c>
      <c r="E1108">
        <v>71</v>
      </c>
      <c r="F1108" s="11">
        <v>45630</v>
      </c>
      <c r="G1108">
        <v>3.0733841008321372</v>
      </c>
      <c r="H1108">
        <v>218.21027115908171</v>
      </c>
      <c r="I1108">
        <v>141.83667625340311</v>
      </c>
      <c r="J1108">
        <v>76.373594905678601</v>
      </c>
      <c r="K1108" t="s">
        <v>1214</v>
      </c>
      <c r="L1108" t="s">
        <v>1276</v>
      </c>
      <c r="M1108" t="s">
        <v>1276</v>
      </c>
      <c r="N1108" t="s">
        <v>1288</v>
      </c>
      <c r="O1108" t="s">
        <v>1290</v>
      </c>
      <c r="P1108" t="s">
        <v>1295</v>
      </c>
    </row>
    <row r="1109" spans="1:16" x14ac:dyDescent="0.3">
      <c r="A1109" t="s">
        <v>18</v>
      </c>
      <c r="B1109" t="s">
        <v>130</v>
      </c>
      <c r="C1109" t="s">
        <v>132</v>
      </c>
      <c r="D1109" t="s">
        <v>136</v>
      </c>
      <c r="E1109">
        <v>50</v>
      </c>
      <c r="F1109" s="11">
        <v>45631</v>
      </c>
      <c r="G1109">
        <v>58.111990693457713</v>
      </c>
      <c r="H1109">
        <v>2905.599534672886</v>
      </c>
      <c r="I1109">
        <v>1888.6396975373759</v>
      </c>
      <c r="J1109">
        <v>1016.95983713551</v>
      </c>
      <c r="K1109" t="s">
        <v>542</v>
      </c>
      <c r="L1109" t="s">
        <v>1280</v>
      </c>
      <c r="M1109" t="s">
        <v>1284</v>
      </c>
      <c r="N1109" t="s">
        <v>1287</v>
      </c>
      <c r="O1109" t="s">
        <v>1291</v>
      </c>
      <c r="P1109" t="s">
        <v>1295</v>
      </c>
    </row>
    <row r="1110" spans="1:16" x14ac:dyDescent="0.3">
      <c r="A1110" t="s">
        <v>44</v>
      </c>
      <c r="B1110" t="s">
        <v>128</v>
      </c>
      <c r="C1110" t="s">
        <v>132</v>
      </c>
      <c r="D1110" t="s">
        <v>162</v>
      </c>
      <c r="E1110">
        <v>71</v>
      </c>
      <c r="F1110" s="11">
        <v>45631</v>
      </c>
      <c r="G1110">
        <v>33.673502716482119</v>
      </c>
      <c r="H1110">
        <v>2390.8186928702298</v>
      </c>
      <c r="I1110">
        <v>1554.0321503656501</v>
      </c>
      <c r="J1110">
        <v>836.78654250458044</v>
      </c>
      <c r="K1110" t="s">
        <v>1215</v>
      </c>
      <c r="L1110" t="s">
        <v>1279</v>
      </c>
      <c r="M1110" t="s">
        <v>1279</v>
      </c>
      <c r="N1110" t="s">
        <v>1288</v>
      </c>
      <c r="O1110" t="s">
        <v>1290</v>
      </c>
      <c r="P1110" t="s">
        <v>1295</v>
      </c>
    </row>
    <row r="1111" spans="1:16" x14ac:dyDescent="0.3">
      <c r="A1111" t="s">
        <v>54</v>
      </c>
      <c r="B1111" t="s">
        <v>130</v>
      </c>
      <c r="C1111" t="s">
        <v>132</v>
      </c>
      <c r="D1111" t="s">
        <v>172</v>
      </c>
      <c r="E1111">
        <v>45</v>
      </c>
      <c r="F1111" s="11">
        <v>45631</v>
      </c>
      <c r="G1111">
        <v>27.5024962856575</v>
      </c>
      <c r="H1111">
        <v>1237.612332854588</v>
      </c>
      <c r="I1111">
        <v>804.44801635548208</v>
      </c>
      <c r="J1111">
        <v>433.16431649910572</v>
      </c>
      <c r="K1111" t="s">
        <v>735</v>
      </c>
      <c r="L1111" t="s">
        <v>1274</v>
      </c>
      <c r="M1111" t="s">
        <v>1284</v>
      </c>
      <c r="N1111" t="s">
        <v>1287</v>
      </c>
      <c r="O1111" t="s">
        <v>1290</v>
      </c>
      <c r="P1111" t="s">
        <v>1295</v>
      </c>
    </row>
    <row r="1112" spans="1:16" x14ac:dyDescent="0.3">
      <c r="A1112" t="s">
        <v>57</v>
      </c>
      <c r="B1112" t="s">
        <v>128</v>
      </c>
      <c r="C1112" t="s">
        <v>132</v>
      </c>
      <c r="D1112" t="s">
        <v>175</v>
      </c>
      <c r="E1112">
        <v>71</v>
      </c>
      <c r="F1112" s="11">
        <v>45631</v>
      </c>
      <c r="G1112">
        <v>15.58272079153692</v>
      </c>
      <c r="H1112">
        <v>1106.373176199121</v>
      </c>
      <c r="I1112">
        <v>719.14256452942868</v>
      </c>
      <c r="J1112">
        <v>387.23061166969228</v>
      </c>
      <c r="K1112" t="s">
        <v>713</v>
      </c>
      <c r="L1112" t="s">
        <v>1281</v>
      </c>
      <c r="M1112" t="s">
        <v>1284</v>
      </c>
      <c r="N1112" t="s">
        <v>1287</v>
      </c>
      <c r="O1112" t="s">
        <v>1290</v>
      </c>
      <c r="P1112" t="s">
        <v>1295</v>
      </c>
    </row>
    <row r="1113" spans="1:16" x14ac:dyDescent="0.3">
      <c r="A1113" t="s">
        <v>121</v>
      </c>
      <c r="B1113" t="s">
        <v>130</v>
      </c>
      <c r="C1113" t="s">
        <v>132</v>
      </c>
      <c r="D1113" t="s">
        <v>239</v>
      </c>
      <c r="E1113">
        <v>50</v>
      </c>
      <c r="F1113" s="11">
        <v>45632</v>
      </c>
      <c r="G1113">
        <v>37.135987414956027</v>
      </c>
      <c r="H1113">
        <v>1856.799370747802</v>
      </c>
      <c r="I1113">
        <v>1206.9195909860709</v>
      </c>
      <c r="J1113">
        <v>649.87977976173056</v>
      </c>
      <c r="K1113" t="s">
        <v>1216</v>
      </c>
      <c r="L1113" t="s">
        <v>1279</v>
      </c>
      <c r="M1113" t="s">
        <v>1279</v>
      </c>
      <c r="N1113" t="s">
        <v>1288</v>
      </c>
      <c r="O1113" t="s">
        <v>1290</v>
      </c>
      <c r="P1113" t="s">
        <v>1295</v>
      </c>
    </row>
    <row r="1114" spans="1:16" x14ac:dyDescent="0.3">
      <c r="A1114" t="s">
        <v>52</v>
      </c>
      <c r="B1114" t="s">
        <v>130</v>
      </c>
      <c r="C1114" t="s">
        <v>132</v>
      </c>
      <c r="D1114" t="s">
        <v>170</v>
      </c>
      <c r="E1114">
        <v>50</v>
      </c>
      <c r="F1114" s="11">
        <v>45632</v>
      </c>
      <c r="G1114">
        <v>21.34881977972319</v>
      </c>
      <c r="H1114">
        <v>1067.440988986159</v>
      </c>
      <c r="I1114">
        <v>693.83664284100371</v>
      </c>
      <c r="J1114">
        <v>373.60434614515577</v>
      </c>
      <c r="K1114" t="s">
        <v>783</v>
      </c>
      <c r="L1114" t="s">
        <v>1274</v>
      </c>
      <c r="M1114" t="s">
        <v>1284</v>
      </c>
      <c r="N1114" t="s">
        <v>1287</v>
      </c>
      <c r="O1114" t="s">
        <v>1290</v>
      </c>
      <c r="P1114" t="s">
        <v>1295</v>
      </c>
    </row>
    <row r="1115" spans="1:16" x14ac:dyDescent="0.3">
      <c r="A1115" t="s">
        <v>71</v>
      </c>
      <c r="B1115" t="s">
        <v>130</v>
      </c>
      <c r="C1115" t="s">
        <v>132</v>
      </c>
      <c r="D1115" t="s">
        <v>189</v>
      </c>
      <c r="E1115">
        <v>50</v>
      </c>
      <c r="F1115" s="11">
        <v>45632</v>
      </c>
      <c r="G1115">
        <v>6.8241045752059613</v>
      </c>
      <c r="H1115">
        <v>341.20522876029798</v>
      </c>
      <c r="I1115">
        <v>221.78339869419369</v>
      </c>
      <c r="J1115">
        <v>119.42183006610431</v>
      </c>
      <c r="K1115" t="s">
        <v>1217</v>
      </c>
      <c r="L1115" t="s">
        <v>1276</v>
      </c>
      <c r="M1115" t="s">
        <v>1276</v>
      </c>
      <c r="N1115" t="s">
        <v>1288</v>
      </c>
      <c r="O1115" t="s">
        <v>1290</v>
      </c>
      <c r="P1115" t="s">
        <v>1295</v>
      </c>
    </row>
    <row r="1116" spans="1:16" x14ac:dyDescent="0.3">
      <c r="A1116" t="s">
        <v>42</v>
      </c>
      <c r="B1116" t="s">
        <v>130</v>
      </c>
      <c r="C1116" t="s">
        <v>132</v>
      </c>
      <c r="D1116" t="s">
        <v>160</v>
      </c>
      <c r="E1116">
        <v>60</v>
      </c>
      <c r="F1116" s="11">
        <v>45635</v>
      </c>
      <c r="G1116">
        <v>61.857323315828957</v>
      </c>
      <c r="H1116">
        <v>3711.439398949738</v>
      </c>
      <c r="I1116">
        <v>2412.4356093173301</v>
      </c>
      <c r="J1116">
        <v>1299.0037896324079</v>
      </c>
      <c r="K1116" t="s">
        <v>1218</v>
      </c>
      <c r="L1116" t="s">
        <v>1276</v>
      </c>
      <c r="M1116" t="s">
        <v>1276</v>
      </c>
      <c r="N1116" t="s">
        <v>1288</v>
      </c>
      <c r="O1116" t="s">
        <v>1290</v>
      </c>
      <c r="P1116" t="s">
        <v>1295</v>
      </c>
    </row>
    <row r="1117" spans="1:16" x14ac:dyDescent="0.3">
      <c r="A1117" t="s">
        <v>47</v>
      </c>
      <c r="B1117" t="s">
        <v>130</v>
      </c>
      <c r="C1117" t="s">
        <v>132</v>
      </c>
      <c r="D1117" t="s">
        <v>165</v>
      </c>
      <c r="E1117">
        <v>50</v>
      </c>
      <c r="F1117" s="11">
        <v>45635</v>
      </c>
      <c r="G1117">
        <v>37.911253279438021</v>
      </c>
      <c r="H1117">
        <v>1895.562663971901</v>
      </c>
      <c r="I1117">
        <v>1232.1157315817361</v>
      </c>
      <c r="J1117">
        <v>663.44693239016533</v>
      </c>
      <c r="K1117" t="s">
        <v>1219</v>
      </c>
      <c r="L1117" t="s">
        <v>1277</v>
      </c>
      <c r="M1117" t="s">
        <v>1277</v>
      </c>
      <c r="N1117" t="s">
        <v>1288</v>
      </c>
      <c r="O1117" t="s">
        <v>1290</v>
      </c>
      <c r="P1117" t="s">
        <v>1295</v>
      </c>
    </row>
    <row r="1118" spans="1:16" x14ac:dyDescent="0.3">
      <c r="A1118" t="s">
        <v>101</v>
      </c>
      <c r="B1118" t="s">
        <v>130</v>
      </c>
      <c r="C1118" t="s">
        <v>132</v>
      </c>
      <c r="D1118" t="s">
        <v>219</v>
      </c>
      <c r="E1118">
        <v>60</v>
      </c>
      <c r="F1118" s="11">
        <v>45635</v>
      </c>
      <c r="G1118">
        <v>24.013266082756189</v>
      </c>
      <c r="H1118">
        <v>1440.795964965371</v>
      </c>
      <c r="I1118">
        <v>936.51737722749135</v>
      </c>
      <c r="J1118">
        <v>504.27858773787989</v>
      </c>
      <c r="K1118" t="s">
        <v>1220</v>
      </c>
      <c r="L1118" t="s">
        <v>1281</v>
      </c>
      <c r="M1118" t="s">
        <v>1284</v>
      </c>
      <c r="N1118" t="s">
        <v>1287</v>
      </c>
      <c r="O1118" t="s">
        <v>1290</v>
      </c>
      <c r="P1118" t="s">
        <v>1295</v>
      </c>
    </row>
    <row r="1119" spans="1:16" x14ac:dyDescent="0.3">
      <c r="A1119" t="s">
        <v>103</v>
      </c>
      <c r="B1119" t="s">
        <v>130</v>
      </c>
      <c r="C1119" t="s">
        <v>132</v>
      </c>
      <c r="D1119" t="s">
        <v>221</v>
      </c>
      <c r="E1119">
        <v>50</v>
      </c>
      <c r="F1119" s="11">
        <v>45635</v>
      </c>
      <c r="G1119">
        <v>21.291292027807209</v>
      </c>
      <c r="H1119">
        <v>1064.5646013903599</v>
      </c>
      <c r="I1119">
        <v>691.96699090373431</v>
      </c>
      <c r="J1119">
        <v>372.59761048662608</v>
      </c>
      <c r="K1119" t="s">
        <v>1221</v>
      </c>
      <c r="L1119" t="s">
        <v>1283</v>
      </c>
      <c r="M1119" t="s">
        <v>1283</v>
      </c>
      <c r="N1119" t="s">
        <v>1288</v>
      </c>
      <c r="O1119" t="s">
        <v>1290</v>
      </c>
      <c r="P1119" t="s">
        <v>1295</v>
      </c>
    </row>
    <row r="1120" spans="1:16" x14ac:dyDescent="0.3">
      <c r="A1120" t="s">
        <v>124</v>
      </c>
      <c r="B1120" t="s">
        <v>130</v>
      </c>
      <c r="C1120" t="s">
        <v>132</v>
      </c>
      <c r="D1120" t="s">
        <v>242</v>
      </c>
      <c r="E1120">
        <v>60</v>
      </c>
      <c r="F1120" s="11">
        <v>45635</v>
      </c>
      <c r="G1120">
        <v>13.897121551574459</v>
      </c>
      <c r="H1120">
        <v>833.8272930944679</v>
      </c>
      <c r="I1120">
        <v>541.98774051140413</v>
      </c>
      <c r="J1120">
        <v>291.83955258306378</v>
      </c>
      <c r="K1120" t="s">
        <v>1222</v>
      </c>
      <c r="L1120" t="s">
        <v>1280</v>
      </c>
      <c r="M1120" t="s">
        <v>1284</v>
      </c>
      <c r="N1120" t="s">
        <v>1287</v>
      </c>
      <c r="O1120" t="s">
        <v>1290</v>
      </c>
      <c r="P1120" t="s">
        <v>1295</v>
      </c>
    </row>
    <row r="1121" spans="1:16" x14ac:dyDescent="0.3">
      <c r="A1121" t="s">
        <v>94</v>
      </c>
      <c r="B1121" t="s">
        <v>130</v>
      </c>
      <c r="C1121" t="s">
        <v>132</v>
      </c>
      <c r="D1121" t="s">
        <v>212</v>
      </c>
      <c r="E1121">
        <v>50</v>
      </c>
      <c r="F1121" s="11">
        <v>45635</v>
      </c>
      <c r="G1121">
        <v>5.2166764762387841</v>
      </c>
      <c r="H1121">
        <v>260.83382381193923</v>
      </c>
      <c r="I1121">
        <v>169.54198547776051</v>
      </c>
      <c r="J1121">
        <v>91.291838334178721</v>
      </c>
      <c r="K1121" t="s">
        <v>810</v>
      </c>
      <c r="L1121" t="s">
        <v>1275</v>
      </c>
      <c r="M1121" t="s">
        <v>1285</v>
      </c>
      <c r="N1121" t="s">
        <v>1287</v>
      </c>
      <c r="O1121" t="s">
        <v>1290</v>
      </c>
      <c r="P1121" t="s">
        <v>1295</v>
      </c>
    </row>
    <row r="1122" spans="1:16" x14ac:dyDescent="0.3">
      <c r="A1122" t="s">
        <v>40</v>
      </c>
      <c r="B1122" t="s">
        <v>130</v>
      </c>
      <c r="C1122" t="s">
        <v>132</v>
      </c>
      <c r="D1122" t="s">
        <v>158</v>
      </c>
      <c r="E1122">
        <v>60</v>
      </c>
      <c r="F1122" s="11">
        <v>45636</v>
      </c>
      <c r="G1122">
        <v>49.437250285113713</v>
      </c>
      <c r="H1122">
        <v>2966.2350171068229</v>
      </c>
      <c r="I1122">
        <v>1928.052761119435</v>
      </c>
      <c r="J1122">
        <v>1038.1822559873881</v>
      </c>
      <c r="K1122" t="s">
        <v>785</v>
      </c>
      <c r="L1122" t="s">
        <v>1282</v>
      </c>
      <c r="M1122" t="s">
        <v>1284</v>
      </c>
      <c r="N1122" t="s">
        <v>1287</v>
      </c>
      <c r="O1122" t="s">
        <v>1290</v>
      </c>
      <c r="P1122" t="s">
        <v>1295</v>
      </c>
    </row>
    <row r="1123" spans="1:16" x14ac:dyDescent="0.3">
      <c r="A1123" t="s">
        <v>59</v>
      </c>
      <c r="B1123" t="s">
        <v>130</v>
      </c>
      <c r="C1123" t="s">
        <v>132</v>
      </c>
      <c r="D1123" t="s">
        <v>177</v>
      </c>
      <c r="E1123">
        <v>60</v>
      </c>
      <c r="F1123" s="11">
        <v>45636</v>
      </c>
      <c r="G1123">
        <v>44.563023332659156</v>
      </c>
      <c r="H1123">
        <v>2673.7813999595492</v>
      </c>
      <c r="I1123">
        <v>1737.957909973707</v>
      </c>
      <c r="J1123">
        <v>935.82348998584212</v>
      </c>
      <c r="K1123" t="s">
        <v>1223</v>
      </c>
      <c r="L1123" t="s">
        <v>1280</v>
      </c>
      <c r="M1123" t="s">
        <v>1284</v>
      </c>
      <c r="N1123" t="s">
        <v>1287</v>
      </c>
      <c r="O1123" t="s">
        <v>1290</v>
      </c>
      <c r="P1123" t="s">
        <v>1295</v>
      </c>
    </row>
    <row r="1124" spans="1:16" x14ac:dyDescent="0.3">
      <c r="A1124" t="s">
        <v>32</v>
      </c>
      <c r="B1124" t="s">
        <v>130</v>
      </c>
      <c r="C1124" t="s">
        <v>132</v>
      </c>
      <c r="D1124" t="s">
        <v>150</v>
      </c>
      <c r="E1124">
        <v>60</v>
      </c>
      <c r="F1124" s="11">
        <v>45636</v>
      </c>
      <c r="G1124">
        <v>39.715909313075223</v>
      </c>
      <c r="H1124">
        <v>2382.9545587845132</v>
      </c>
      <c r="I1124">
        <v>1548.9204632099329</v>
      </c>
      <c r="J1124">
        <v>834.0340955745794</v>
      </c>
      <c r="K1124" t="s">
        <v>1224</v>
      </c>
      <c r="L1124" t="s">
        <v>1276</v>
      </c>
      <c r="M1124" t="s">
        <v>1276</v>
      </c>
      <c r="N1124" t="s">
        <v>1288</v>
      </c>
      <c r="O1124" t="s">
        <v>1290</v>
      </c>
      <c r="P1124" t="s">
        <v>1295</v>
      </c>
    </row>
    <row r="1125" spans="1:16" x14ac:dyDescent="0.3">
      <c r="A1125" t="s">
        <v>49</v>
      </c>
      <c r="B1125" t="s">
        <v>130</v>
      </c>
      <c r="C1125" t="s">
        <v>132</v>
      </c>
      <c r="D1125" t="s">
        <v>167</v>
      </c>
      <c r="E1125">
        <v>60</v>
      </c>
      <c r="F1125" s="11">
        <v>45636</v>
      </c>
      <c r="G1125">
        <v>31.105991426722149</v>
      </c>
      <c r="H1125">
        <v>1866.3594856033289</v>
      </c>
      <c r="I1125">
        <v>1213.133665642164</v>
      </c>
      <c r="J1125">
        <v>653.22581996116492</v>
      </c>
      <c r="K1125" t="s">
        <v>620</v>
      </c>
      <c r="L1125" t="s">
        <v>1274</v>
      </c>
      <c r="M1125" t="s">
        <v>1284</v>
      </c>
      <c r="N1125" t="s">
        <v>1287</v>
      </c>
      <c r="O1125" t="s">
        <v>1290</v>
      </c>
      <c r="P1125" t="s">
        <v>1295</v>
      </c>
    </row>
    <row r="1126" spans="1:16" x14ac:dyDescent="0.3">
      <c r="A1126" t="s">
        <v>21</v>
      </c>
      <c r="B1126" t="s">
        <v>130</v>
      </c>
      <c r="C1126" t="s">
        <v>132</v>
      </c>
      <c r="D1126" t="s">
        <v>139</v>
      </c>
      <c r="E1126">
        <v>50</v>
      </c>
      <c r="F1126" s="11">
        <v>45636</v>
      </c>
      <c r="G1126">
        <v>32.882551208297741</v>
      </c>
      <c r="H1126">
        <v>1644.1275604148871</v>
      </c>
      <c r="I1126">
        <v>1068.682914269677</v>
      </c>
      <c r="J1126">
        <v>575.44464614521053</v>
      </c>
      <c r="K1126" t="s">
        <v>1225</v>
      </c>
      <c r="L1126" t="s">
        <v>1282</v>
      </c>
      <c r="M1126" t="s">
        <v>1284</v>
      </c>
      <c r="N1126" t="s">
        <v>1287</v>
      </c>
      <c r="O1126" t="s">
        <v>1290</v>
      </c>
      <c r="P1126" t="s">
        <v>1295</v>
      </c>
    </row>
    <row r="1127" spans="1:16" x14ac:dyDescent="0.3">
      <c r="A1127" t="s">
        <v>113</v>
      </c>
      <c r="B1127" t="s">
        <v>130</v>
      </c>
      <c r="C1127" t="s">
        <v>132</v>
      </c>
      <c r="D1127" t="s">
        <v>231</v>
      </c>
      <c r="E1127">
        <v>60</v>
      </c>
      <c r="F1127" s="11">
        <v>45636</v>
      </c>
      <c r="G1127">
        <v>26.677128423069849</v>
      </c>
      <c r="H1127">
        <v>1600.6277053841909</v>
      </c>
      <c r="I1127">
        <v>1040.408008499724</v>
      </c>
      <c r="J1127">
        <v>560.21969688446666</v>
      </c>
      <c r="K1127" t="s">
        <v>1226</v>
      </c>
      <c r="L1127" t="s">
        <v>1277</v>
      </c>
      <c r="M1127" t="s">
        <v>1277</v>
      </c>
      <c r="N1127" t="s">
        <v>1288</v>
      </c>
      <c r="O1127" t="s">
        <v>1290</v>
      </c>
      <c r="P1127" t="s">
        <v>1295</v>
      </c>
    </row>
    <row r="1128" spans="1:16" x14ac:dyDescent="0.3">
      <c r="A1128" t="s">
        <v>25</v>
      </c>
      <c r="B1128" t="s">
        <v>130</v>
      </c>
      <c r="C1128" t="s">
        <v>132</v>
      </c>
      <c r="D1128" t="s">
        <v>143</v>
      </c>
      <c r="E1128">
        <v>60</v>
      </c>
      <c r="F1128" s="11">
        <v>45636</v>
      </c>
      <c r="G1128">
        <v>25.611035204141441</v>
      </c>
      <c r="H1128">
        <v>1536.662112248486</v>
      </c>
      <c r="I1128">
        <v>998.8303729615161</v>
      </c>
      <c r="J1128">
        <v>537.83173928697011</v>
      </c>
      <c r="K1128" t="s">
        <v>1111</v>
      </c>
      <c r="L1128" t="s">
        <v>1282</v>
      </c>
      <c r="M1128" t="s">
        <v>1284</v>
      </c>
      <c r="N1128" t="s">
        <v>1287</v>
      </c>
      <c r="O1128" t="s">
        <v>1290</v>
      </c>
      <c r="P1128" t="s">
        <v>1295</v>
      </c>
    </row>
    <row r="1129" spans="1:16" x14ac:dyDescent="0.3">
      <c r="A1129" t="s">
        <v>46</v>
      </c>
      <c r="B1129" t="s">
        <v>130</v>
      </c>
      <c r="C1129" t="s">
        <v>132</v>
      </c>
      <c r="D1129" t="s">
        <v>164</v>
      </c>
      <c r="E1129">
        <v>60</v>
      </c>
      <c r="F1129" s="11">
        <v>45636</v>
      </c>
      <c r="G1129">
        <v>13.57461115112531</v>
      </c>
      <c r="H1129">
        <v>814.47666906751851</v>
      </c>
      <c r="I1129">
        <v>529.40983489388702</v>
      </c>
      <c r="J1129">
        <v>285.06683417363149</v>
      </c>
      <c r="K1129" t="s">
        <v>1227</v>
      </c>
      <c r="L1129" t="s">
        <v>1277</v>
      </c>
      <c r="M1129" t="s">
        <v>1277</v>
      </c>
      <c r="N1129" t="s">
        <v>1288</v>
      </c>
      <c r="O1129" t="s">
        <v>1290</v>
      </c>
      <c r="P1129" t="s">
        <v>1295</v>
      </c>
    </row>
    <row r="1130" spans="1:16" x14ac:dyDescent="0.3">
      <c r="A1130" t="s">
        <v>56</v>
      </c>
      <c r="B1130" t="s">
        <v>130</v>
      </c>
      <c r="C1130" t="s">
        <v>132</v>
      </c>
      <c r="D1130" t="s">
        <v>174</v>
      </c>
      <c r="E1130">
        <v>60</v>
      </c>
      <c r="F1130" s="11">
        <v>45637</v>
      </c>
      <c r="G1130">
        <v>6.2868734454787871</v>
      </c>
      <c r="H1130">
        <v>377.21240672872722</v>
      </c>
      <c r="I1130">
        <v>245.18806437367269</v>
      </c>
      <c r="J1130">
        <v>132.0243423550545</v>
      </c>
      <c r="K1130" t="s">
        <v>1228</v>
      </c>
      <c r="L1130" t="s">
        <v>1280</v>
      </c>
      <c r="M1130" t="s">
        <v>1284</v>
      </c>
      <c r="N1130" t="s">
        <v>1287</v>
      </c>
      <c r="O1130" t="s">
        <v>1290</v>
      </c>
      <c r="P1130" t="s">
        <v>1295</v>
      </c>
    </row>
    <row r="1131" spans="1:16" x14ac:dyDescent="0.3">
      <c r="A1131" t="s">
        <v>100</v>
      </c>
      <c r="B1131" t="s">
        <v>130</v>
      </c>
      <c r="C1131" t="s">
        <v>132</v>
      </c>
      <c r="D1131" t="s">
        <v>218</v>
      </c>
      <c r="E1131">
        <v>50</v>
      </c>
      <c r="F1131" s="11">
        <v>45638</v>
      </c>
      <c r="G1131">
        <v>58.505430747842063</v>
      </c>
      <c r="H1131">
        <v>2925.2715373921028</v>
      </c>
      <c r="I1131">
        <v>1901.4264993048671</v>
      </c>
      <c r="J1131">
        <v>1023.845038087236</v>
      </c>
      <c r="K1131" t="s">
        <v>547</v>
      </c>
      <c r="L1131" t="s">
        <v>1282</v>
      </c>
      <c r="M1131" t="s">
        <v>1284</v>
      </c>
      <c r="N1131" t="s">
        <v>1287</v>
      </c>
      <c r="O1131" t="s">
        <v>1291</v>
      </c>
      <c r="P1131" t="s">
        <v>1295</v>
      </c>
    </row>
    <row r="1132" spans="1:16" x14ac:dyDescent="0.3">
      <c r="A1132" t="s">
        <v>63</v>
      </c>
      <c r="B1132" t="s">
        <v>130</v>
      </c>
      <c r="C1132" t="s">
        <v>132</v>
      </c>
      <c r="D1132" t="s">
        <v>181</v>
      </c>
      <c r="E1132">
        <v>60</v>
      </c>
      <c r="F1132" s="11">
        <v>45638</v>
      </c>
      <c r="G1132">
        <v>54.749950908139539</v>
      </c>
      <c r="H1132">
        <v>3284.9970544883722</v>
      </c>
      <c r="I1132">
        <v>2135.2480854174419</v>
      </c>
      <c r="J1132">
        <v>1149.7489690709299</v>
      </c>
      <c r="K1132" t="s">
        <v>1229</v>
      </c>
      <c r="L1132" t="s">
        <v>1277</v>
      </c>
      <c r="M1132" t="s">
        <v>1277</v>
      </c>
      <c r="N1132" t="s">
        <v>1288</v>
      </c>
      <c r="O1132" t="s">
        <v>1290</v>
      </c>
      <c r="P1132" t="s">
        <v>1295</v>
      </c>
    </row>
    <row r="1133" spans="1:16" x14ac:dyDescent="0.3">
      <c r="A1133" t="s">
        <v>38</v>
      </c>
      <c r="B1133" t="s">
        <v>130</v>
      </c>
      <c r="C1133" t="s">
        <v>132</v>
      </c>
      <c r="D1133" t="s">
        <v>156</v>
      </c>
      <c r="E1133">
        <v>60</v>
      </c>
      <c r="F1133" s="11">
        <v>45638</v>
      </c>
      <c r="G1133">
        <v>30.894237444443601</v>
      </c>
      <c r="H1133">
        <v>1853.654246666616</v>
      </c>
      <c r="I1133">
        <v>1204.875260333301</v>
      </c>
      <c r="J1133">
        <v>648.77898633331552</v>
      </c>
      <c r="K1133" t="s">
        <v>1230</v>
      </c>
      <c r="L1133" t="s">
        <v>1282</v>
      </c>
      <c r="M1133" t="s">
        <v>1284</v>
      </c>
      <c r="N1133" t="s">
        <v>1287</v>
      </c>
      <c r="O1133" t="s">
        <v>1290</v>
      </c>
      <c r="P1133" t="s">
        <v>1295</v>
      </c>
    </row>
    <row r="1134" spans="1:16" x14ac:dyDescent="0.3">
      <c r="A1134" t="s">
        <v>28</v>
      </c>
      <c r="B1134" t="s">
        <v>130</v>
      </c>
      <c r="C1134" t="s">
        <v>132</v>
      </c>
      <c r="D1134" t="s">
        <v>146</v>
      </c>
      <c r="E1134">
        <v>60</v>
      </c>
      <c r="F1134" s="11">
        <v>45638</v>
      </c>
      <c r="G1134">
        <v>25.369538723164439</v>
      </c>
      <c r="H1134">
        <v>1522.1723233898661</v>
      </c>
      <c r="I1134">
        <v>989.41201020341316</v>
      </c>
      <c r="J1134">
        <v>532.76031318645312</v>
      </c>
      <c r="K1134" t="s">
        <v>1231</v>
      </c>
      <c r="L1134" t="s">
        <v>1282</v>
      </c>
      <c r="M1134" t="s">
        <v>1284</v>
      </c>
      <c r="N1134" t="s">
        <v>1287</v>
      </c>
      <c r="O1134" t="s">
        <v>1290</v>
      </c>
      <c r="P1134" t="s">
        <v>1295</v>
      </c>
    </row>
    <row r="1135" spans="1:16" x14ac:dyDescent="0.3">
      <c r="A1135" t="s">
        <v>85</v>
      </c>
      <c r="B1135" t="s">
        <v>130</v>
      </c>
      <c r="C1135" t="s">
        <v>132</v>
      </c>
      <c r="D1135" t="s">
        <v>203</v>
      </c>
      <c r="E1135">
        <v>60</v>
      </c>
      <c r="F1135" s="11">
        <v>45638</v>
      </c>
      <c r="G1135">
        <v>7.0936330608000642</v>
      </c>
      <c r="H1135">
        <v>425.61798364800387</v>
      </c>
      <c r="I1135">
        <v>276.65168937120251</v>
      </c>
      <c r="J1135">
        <v>148.96629427680139</v>
      </c>
      <c r="K1135" t="s">
        <v>1232</v>
      </c>
      <c r="L1135" t="s">
        <v>1277</v>
      </c>
      <c r="M1135" t="s">
        <v>1277</v>
      </c>
      <c r="N1135" t="s">
        <v>1288</v>
      </c>
      <c r="O1135" t="s">
        <v>1290</v>
      </c>
      <c r="P1135" t="s">
        <v>1295</v>
      </c>
    </row>
    <row r="1136" spans="1:16" x14ac:dyDescent="0.3">
      <c r="A1136" t="s">
        <v>120</v>
      </c>
      <c r="B1136" t="s">
        <v>130</v>
      </c>
      <c r="C1136" t="s">
        <v>132</v>
      </c>
      <c r="D1136" t="s">
        <v>238</v>
      </c>
      <c r="E1136">
        <v>60</v>
      </c>
      <c r="F1136" s="11">
        <v>45638</v>
      </c>
      <c r="G1136">
        <v>6.6932270539685312</v>
      </c>
      <c r="H1136">
        <v>401.59362323811189</v>
      </c>
      <c r="I1136">
        <v>261.03585510477268</v>
      </c>
      <c r="J1136">
        <v>140.55776813333921</v>
      </c>
      <c r="K1136" t="s">
        <v>1233</v>
      </c>
      <c r="L1136" t="s">
        <v>1282</v>
      </c>
      <c r="M1136" t="s">
        <v>1284</v>
      </c>
      <c r="N1136" t="s">
        <v>1287</v>
      </c>
      <c r="O1136" t="s">
        <v>1290</v>
      </c>
      <c r="P1136" t="s">
        <v>1295</v>
      </c>
    </row>
    <row r="1137" spans="1:16" x14ac:dyDescent="0.3">
      <c r="A1137" t="s">
        <v>91</v>
      </c>
      <c r="B1137" t="s">
        <v>130</v>
      </c>
      <c r="C1137" t="s">
        <v>132</v>
      </c>
      <c r="D1137" t="s">
        <v>209</v>
      </c>
      <c r="E1137">
        <v>50</v>
      </c>
      <c r="F1137" s="11">
        <v>45638</v>
      </c>
      <c r="G1137">
        <v>7.6755010937323416</v>
      </c>
      <c r="H1137">
        <v>383.77505468661712</v>
      </c>
      <c r="I1137">
        <v>249.45378554630111</v>
      </c>
      <c r="J1137">
        <v>134.32126914031599</v>
      </c>
      <c r="K1137" t="s">
        <v>1234</v>
      </c>
      <c r="L1137" t="s">
        <v>1282</v>
      </c>
      <c r="M1137" t="s">
        <v>1284</v>
      </c>
      <c r="N1137" t="s">
        <v>1287</v>
      </c>
      <c r="O1137" t="s">
        <v>1290</v>
      </c>
      <c r="P1137" t="s">
        <v>1295</v>
      </c>
    </row>
    <row r="1138" spans="1:16" x14ac:dyDescent="0.3">
      <c r="A1138" t="s">
        <v>87</v>
      </c>
      <c r="B1138" t="s">
        <v>130</v>
      </c>
      <c r="C1138" t="s">
        <v>132</v>
      </c>
      <c r="D1138" t="s">
        <v>205</v>
      </c>
      <c r="E1138">
        <v>64</v>
      </c>
      <c r="F1138" s="11">
        <v>45639</v>
      </c>
      <c r="G1138">
        <v>60.588758482225778</v>
      </c>
      <c r="H1138">
        <v>3877.6805428624498</v>
      </c>
      <c r="I1138">
        <v>2520.4923528605932</v>
      </c>
      <c r="J1138">
        <v>1357.188190001857</v>
      </c>
      <c r="K1138" t="s">
        <v>1235</v>
      </c>
      <c r="L1138" t="s">
        <v>1276</v>
      </c>
      <c r="M1138" t="s">
        <v>1276</v>
      </c>
      <c r="N1138" t="s">
        <v>1288</v>
      </c>
      <c r="O1138" t="s">
        <v>1290</v>
      </c>
      <c r="P1138" t="s">
        <v>1295</v>
      </c>
    </row>
    <row r="1139" spans="1:16" x14ac:dyDescent="0.3">
      <c r="A1139" t="s">
        <v>110</v>
      </c>
      <c r="B1139" t="s">
        <v>131</v>
      </c>
      <c r="C1139" t="s">
        <v>132</v>
      </c>
      <c r="D1139" t="s">
        <v>228</v>
      </c>
      <c r="E1139">
        <v>60</v>
      </c>
      <c r="F1139" s="11">
        <v>45639</v>
      </c>
      <c r="G1139">
        <v>61.55206898750437</v>
      </c>
      <c r="H1139">
        <v>3693.124139250262</v>
      </c>
      <c r="I1139">
        <v>2400.5306905126699</v>
      </c>
      <c r="J1139">
        <v>1292.5934487375921</v>
      </c>
      <c r="K1139" t="s">
        <v>1236</v>
      </c>
      <c r="L1139" t="s">
        <v>1276</v>
      </c>
      <c r="M1139" t="s">
        <v>1276</v>
      </c>
      <c r="N1139" t="s">
        <v>1288</v>
      </c>
      <c r="O1139" t="s">
        <v>1290</v>
      </c>
      <c r="P1139" t="s">
        <v>1295</v>
      </c>
    </row>
    <row r="1140" spans="1:16" x14ac:dyDescent="0.3">
      <c r="A1140" t="s">
        <v>50</v>
      </c>
      <c r="B1140" t="s">
        <v>131</v>
      </c>
      <c r="C1140" t="s">
        <v>132</v>
      </c>
      <c r="D1140" t="s">
        <v>168</v>
      </c>
      <c r="E1140">
        <v>54</v>
      </c>
      <c r="F1140" s="11">
        <v>45639</v>
      </c>
      <c r="G1140">
        <v>58.817550069130817</v>
      </c>
      <c r="H1140">
        <v>3176.1477037330642</v>
      </c>
      <c r="I1140">
        <v>2064.4960074264918</v>
      </c>
      <c r="J1140">
        <v>1111.6516963065719</v>
      </c>
      <c r="K1140" t="s">
        <v>1237</v>
      </c>
      <c r="L1140" t="s">
        <v>1276</v>
      </c>
      <c r="M1140" t="s">
        <v>1276</v>
      </c>
      <c r="N1140" t="s">
        <v>1288</v>
      </c>
      <c r="O1140" t="s">
        <v>1290</v>
      </c>
      <c r="P1140" t="s">
        <v>1295</v>
      </c>
    </row>
    <row r="1141" spans="1:16" x14ac:dyDescent="0.3">
      <c r="A1141" t="s">
        <v>58</v>
      </c>
      <c r="B1141" t="s">
        <v>131</v>
      </c>
      <c r="C1141" t="s">
        <v>132</v>
      </c>
      <c r="D1141" t="s">
        <v>176</v>
      </c>
      <c r="E1141">
        <v>50</v>
      </c>
      <c r="F1141" s="11">
        <v>45639</v>
      </c>
      <c r="G1141">
        <v>61.276044705271119</v>
      </c>
      <c r="H1141">
        <v>3063.8022352635562</v>
      </c>
      <c r="I1141">
        <v>1991.4714529213111</v>
      </c>
      <c r="J1141">
        <v>1072.330782342244</v>
      </c>
      <c r="K1141" t="s">
        <v>1238</v>
      </c>
      <c r="L1141" t="s">
        <v>1276</v>
      </c>
      <c r="M1141" t="s">
        <v>1276</v>
      </c>
      <c r="N1141" t="s">
        <v>1288</v>
      </c>
      <c r="O1141" t="s">
        <v>1290</v>
      </c>
      <c r="P1141" t="s">
        <v>1295</v>
      </c>
    </row>
    <row r="1142" spans="1:16" x14ac:dyDescent="0.3">
      <c r="A1142" t="s">
        <v>51</v>
      </c>
      <c r="B1142" t="s">
        <v>130</v>
      </c>
      <c r="C1142" t="s">
        <v>132</v>
      </c>
      <c r="D1142" t="s">
        <v>169</v>
      </c>
      <c r="E1142">
        <v>60</v>
      </c>
      <c r="F1142" s="11">
        <v>45639</v>
      </c>
      <c r="G1142">
        <v>40.889325673394119</v>
      </c>
      <c r="H1142">
        <v>2453.3595404036469</v>
      </c>
      <c r="I1142">
        <v>1594.683701262371</v>
      </c>
      <c r="J1142">
        <v>858.67583914127658</v>
      </c>
      <c r="K1142" t="s">
        <v>1239</v>
      </c>
      <c r="L1142" t="s">
        <v>1278</v>
      </c>
      <c r="M1142" t="s">
        <v>1286</v>
      </c>
      <c r="N1142" t="s">
        <v>1289</v>
      </c>
      <c r="O1142" t="s">
        <v>1290</v>
      </c>
      <c r="P1142" t="s">
        <v>1295</v>
      </c>
    </row>
    <row r="1143" spans="1:16" x14ac:dyDescent="0.3">
      <c r="A1143" t="s">
        <v>122</v>
      </c>
      <c r="B1143" t="s">
        <v>130</v>
      </c>
      <c r="C1143" t="s">
        <v>132</v>
      </c>
      <c r="D1143" t="s">
        <v>240</v>
      </c>
      <c r="E1143">
        <v>60</v>
      </c>
      <c r="F1143" s="11">
        <v>45639</v>
      </c>
      <c r="G1143">
        <v>6.7909723277080456</v>
      </c>
      <c r="H1143">
        <v>407.45833966248267</v>
      </c>
      <c r="I1143">
        <v>264.84792078061378</v>
      </c>
      <c r="J1143">
        <v>142.61041888186901</v>
      </c>
      <c r="K1143" t="s">
        <v>1240</v>
      </c>
      <c r="L1143" t="s">
        <v>1276</v>
      </c>
      <c r="M1143" t="s">
        <v>1276</v>
      </c>
      <c r="N1143" t="s">
        <v>1288</v>
      </c>
      <c r="O1143" t="s">
        <v>1290</v>
      </c>
      <c r="P1143" t="s">
        <v>1295</v>
      </c>
    </row>
    <row r="1144" spans="1:16" x14ac:dyDescent="0.3">
      <c r="A1144" t="s">
        <v>114</v>
      </c>
      <c r="B1144" t="s">
        <v>131</v>
      </c>
      <c r="C1144" t="s">
        <v>132</v>
      </c>
      <c r="D1144" t="s">
        <v>232</v>
      </c>
      <c r="E1144">
        <v>60</v>
      </c>
      <c r="F1144" s="11">
        <v>45642</v>
      </c>
      <c r="G1144">
        <v>26.419217669478421</v>
      </c>
      <c r="H1144">
        <v>1585.153060168705</v>
      </c>
      <c r="I1144">
        <v>1030.349489109658</v>
      </c>
      <c r="J1144">
        <v>554.80357105904682</v>
      </c>
      <c r="K1144" t="s">
        <v>472</v>
      </c>
      <c r="L1144" t="s">
        <v>1282</v>
      </c>
      <c r="M1144" t="s">
        <v>1284</v>
      </c>
      <c r="N1144" t="s">
        <v>1287</v>
      </c>
      <c r="O1144" t="s">
        <v>1291</v>
      </c>
      <c r="P1144" t="s">
        <v>1295</v>
      </c>
    </row>
    <row r="1145" spans="1:16" x14ac:dyDescent="0.3">
      <c r="A1145" t="s">
        <v>17</v>
      </c>
      <c r="B1145" t="s">
        <v>129</v>
      </c>
      <c r="C1145" t="s">
        <v>133</v>
      </c>
      <c r="D1145" t="s">
        <v>135</v>
      </c>
      <c r="E1145">
        <v>53.9</v>
      </c>
      <c r="F1145" s="11">
        <v>45642</v>
      </c>
      <c r="G1145">
        <v>37.620904988217333</v>
      </c>
      <c r="H1145">
        <v>2027.7667788649139</v>
      </c>
      <c r="I1145">
        <v>1318.048406262194</v>
      </c>
      <c r="J1145">
        <v>709.71837260271991</v>
      </c>
      <c r="K1145" t="s">
        <v>510</v>
      </c>
      <c r="L1145" t="s">
        <v>1275</v>
      </c>
      <c r="M1145" t="s">
        <v>1285</v>
      </c>
      <c r="N1145" t="s">
        <v>1287</v>
      </c>
      <c r="O1145" t="s">
        <v>1291</v>
      </c>
      <c r="P1145" t="s">
        <v>1295</v>
      </c>
    </row>
    <row r="1146" spans="1:16" x14ac:dyDescent="0.3">
      <c r="A1146" t="s">
        <v>61</v>
      </c>
      <c r="B1146" t="s">
        <v>129</v>
      </c>
      <c r="C1146" t="s">
        <v>133</v>
      </c>
      <c r="D1146" t="s">
        <v>179</v>
      </c>
      <c r="E1146">
        <v>53.9</v>
      </c>
      <c r="F1146" s="11">
        <v>45642</v>
      </c>
      <c r="G1146">
        <v>51.892718306502033</v>
      </c>
      <c r="H1146">
        <v>2797.0175167204588</v>
      </c>
      <c r="I1146">
        <v>1818.0613858682991</v>
      </c>
      <c r="J1146">
        <v>978.95613085216064</v>
      </c>
      <c r="K1146" t="s">
        <v>1241</v>
      </c>
      <c r="L1146" t="s">
        <v>1281</v>
      </c>
      <c r="M1146" t="s">
        <v>1284</v>
      </c>
      <c r="N1146" t="s">
        <v>1287</v>
      </c>
      <c r="O1146" t="s">
        <v>1290</v>
      </c>
      <c r="P1146" t="s">
        <v>1295</v>
      </c>
    </row>
    <row r="1147" spans="1:16" x14ac:dyDescent="0.3">
      <c r="A1147" t="s">
        <v>117</v>
      </c>
      <c r="B1147" t="s">
        <v>131</v>
      </c>
      <c r="C1147" t="s">
        <v>132</v>
      </c>
      <c r="D1147" t="s">
        <v>235</v>
      </c>
      <c r="E1147">
        <v>60</v>
      </c>
      <c r="F1147" s="11">
        <v>45642</v>
      </c>
      <c r="G1147">
        <v>41.441947212075242</v>
      </c>
      <c r="H1147">
        <v>2486.5168327245151</v>
      </c>
      <c r="I1147">
        <v>1616.235941270935</v>
      </c>
      <c r="J1147">
        <v>870.28089145358013</v>
      </c>
      <c r="K1147" t="s">
        <v>1242</v>
      </c>
      <c r="L1147" t="s">
        <v>1277</v>
      </c>
      <c r="M1147" t="s">
        <v>1277</v>
      </c>
      <c r="N1147" t="s">
        <v>1288</v>
      </c>
      <c r="O1147" t="s">
        <v>1290</v>
      </c>
      <c r="P1147" t="s">
        <v>1295</v>
      </c>
    </row>
    <row r="1148" spans="1:16" x14ac:dyDescent="0.3">
      <c r="A1148" t="s">
        <v>23</v>
      </c>
      <c r="B1148" t="s">
        <v>131</v>
      </c>
      <c r="C1148" t="s">
        <v>132</v>
      </c>
      <c r="D1148" t="s">
        <v>141</v>
      </c>
      <c r="E1148">
        <v>60</v>
      </c>
      <c r="F1148" s="11">
        <v>45642</v>
      </c>
      <c r="G1148">
        <v>38.851767751873858</v>
      </c>
      <c r="H1148">
        <v>2331.1060651124321</v>
      </c>
      <c r="I1148">
        <v>1515.2189423230809</v>
      </c>
      <c r="J1148">
        <v>815.887122789351</v>
      </c>
      <c r="K1148" t="s">
        <v>1003</v>
      </c>
      <c r="L1148" t="s">
        <v>1274</v>
      </c>
      <c r="M1148" t="s">
        <v>1284</v>
      </c>
      <c r="N1148" t="s">
        <v>1287</v>
      </c>
      <c r="O1148" t="s">
        <v>1290</v>
      </c>
      <c r="P1148" t="s">
        <v>1295</v>
      </c>
    </row>
    <row r="1149" spans="1:16" x14ac:dyDescent="0.3">
      <c r="A1149" t="s">
        <v>81</v>
      </c>
      <c r="B1149" t="s">
        <v>129</v>
      </c>
      <c r="C1149" t="s">
        <v>133</v>
      </c>
      <c r="D1149" t="s">
        <v>199</v>
      </c>
      <c r="E1149">
        <v>53.9</v>
      </c>
      <c r="F1149" s="11">
        <v>45642</v>
      </c>
      <c r="G1149">
        <v>39.623731208214807</v>
      </c>
      <c r="H1149">
        <v>2135.7191121227779</v>
      </c>
      <c r="I1149">
        <v>1388.217422879806</v>
      </c>
      <c r="J1149">
        <v>747.50168924297213</v>
      </c>
      <c r="K1149" t="s">
        <v>1243</v>
      </c>
      <c r="L1149" t="s">
        <v>1274</v>
      </c>
      <c r="M1149" t="s">
        <v>1284</v>
      </c>
      <c r="N1149" t="s">
        <v>1287</v>
      </c>
      <c r="O1149" t="s">
        <v>1290</v>
      </c>
      <c r="P1149" t="s">
        <v>1295</v>
      </c>
    </row>
    <row r="1150" spans="1:16" x14ac:dyDescent="0.3">
      <c r="A1150" t="s">
        <v>65</v>
      </c>
      <c r="B1150" t="s">
        <v>129</v>
      </c>
      <c r="C1150" t="s">
        <v>133</v>
      </c>
      <c r="D1150" t="s">
        <v>183</v>
      </c>
      <c r="E1150">
        <v>53.9</v>
      </c>
      <c r="F1150" s="11">
        <v>45642</v>
      </c>
      <c r="G1150">
        <v>33.510621610717543</v>
      </c>
      <c r="H1150">
        <v>1806.2225048176749</v>
      </c>
      <c r="I1150">
        <v>1174.0446281314889</v>
      </c>
      <c r="J1150">
        <v>632.17787668618621</v>
      </c>
      <c r="K1150" t="s">
        <v>1244</v>
      </c>
      <c r="L1150" t="s">
        <v>1275</v>
      </c>
      <c r="M1150" t="s">
        <v>1285</v>
      </c>
      <c r="N1150" t="s">
        <v>1287</v>
      </c>
      <c r="O1150" t="s">
        <v>1290</v>
      </c>
      <c r="P1150" t="s">
        <v>1295</v>
      </c>
    </row>
    <row r="1151" spans="1:16" x14ac:dyDescent="0.3">
      <c r="A1151" t="s">
        <v>118</v>
      </c>
      <c r="B1151" t="s">
        <v>131</v>
      </c>
      <c r="C1151" t="s">
        <v>132</v>
      </c>
      <c r="D1151" t="s">
        <v>236</v>
      </c>
      <c r="E1151">
        <v>60</v>
      </c>
      <c r="F1151" s="11">
        <v>45642</v>
      </c>
      <c r="G1151">
        <v>28.389490858374739</v>
      </c>
      <c r="H1151">
        <v>1703.369451502484</v>
      </c>
      <c r="I1151">
        <v>1107.190143476615</v>
      </c>
      <c r="J1151">
        <v>596.17930802586943</v>
      </c>
      <c r="K1151" t="s">
        <v>464</v>
      </c>
      <c r="L1151" t="s">
        <v>1279</v>
      </c>
      <c r="M1151" t="s">
        <v>1279</v>
      </c>
      <c r="N1151" t="s">
        <v>1288</v>
      </c>
      <c r="O1151" t="s">
        <v>1290</v>
      </c>
      <c r="P1151" t="s">
        <v>1295</v>
      </c>
    </row>
    <row r="1152" spans="1:16" x14ac:dyDescent="0.3">
      <c r="A1152" t="s">
        <v>75</v>
      </c>
      <c r="B1152" t="s">
        <v>129</v>
      </c>
      <c r="C1152" t="s">
        <v>133</v>
      </c>
      <c r="D1152" t="s">
        <v>193</v>
      </c>
      <c r="E1152">
        <v>53.9</v>
      </c>
      <c r="F1152" s="11">
        <v>45642</v>
      </c>
      <c r="G1152">
        <v>9.2162349041674876</v>
      </c>
      <c r="H1152">
        <v>496.75506133462761</v>
      </c>
      <c r="I1152">
        <v>322.89078986750792</v>
      </c>
      <c r="J1152">
        <v>173.86427146711961</v>
      </c>
      <c r="K1152" t="s">
        <v>1245</v>
      </c>
      <c r="L1152" t="s">
        <v>1282</v>
      </c>
      <c r="M1152" t="s">
        <v>1284</v>
      </c>
      <c r="N1152" t="s">
        <v>1287</v>
      </c>
      <c r="O1152" t="s">
        <v>1290</v>
      </c>
      <c r="P1152" t="s">
        <v>1295</v>
      </c>
    </row>
    <row r="1153" spans="1:16" x14ac:dyDescent="0.3">
      <c r="A1153" t="s">
        <v>26</v>
      </c>
      <c r="B1153" t="s">
        <v>129</v>
      </c>
      <c r="C1153" t="s">
        <v>133</v>
      </c>
      <c r="D1153" t="s">
        <v>144</v>
      </c>
      <c r="E1153">
        <v>63.9</v>
      </c>
      <c r="F1153" s="11">
        <v>45643</v>
      </c>
      <c r="G1153">
        <v>57.430321689571663</v>
      </c>
      <c r="H1153">
        <v>3669.7975559636288</v>
      </c>
      <c r="I1153">
        <v>2385.3684113763588</v>
      </c>
      <c r="J1153">
        <v>1284.42914458727</v>
      </c>
      <c r="K1153" t="s">
        <v>1246</v>
      </c>
      <c r="L1153" t="s">
        <v>1278</v>
      </c>
      <c r="M1153" t="s">
        <v>1286</v>
      </c>
      <c r="N1153" t="s">
        <v>1289</v>
      </c>
      <c r="O1153" t="s">
        <v>1290</v>
      </c>
      <c r="P1153" t="s">
        <v>1295</v>
      </c>
    </row>
    <row r="1154" spans="1:16" x14ac:dyDescent="0.3">
      <c r="A1154" t="s">
        <v>45</v>
      </c>
      <c r="B1154" t="s">
        <v>129</v>
      </c>
      <c r="C1154" t="s">
        <v>133</v>
      </c>
      <c r="D1154" t="s">
        <v>163</v>
      </c>
      <c r="E1154">
        <v>57.6</v>
      </c>
      <c r="F1154" s="11">
        <v>45643</v>
      </c>
      <c r="G1154">
        <v>47.861374468956278</v>
      </c>
      <c r="H1154">
        <v>2756.8151694118819</v>
      </c>
      <c r="I1154">
        <v>1791.9298601177229</v>
      </c>
      <c r="J1154">
        <v>964.88530929415856</v>
      </c>
      <c r="K1154" t="s">
        <v>1247</v>
      </c>
      <c r="L1154" t="s">
        <v>1280</v>
      </c>
      <c r="M1154" t="s">
        <v>1284</v>
      </c>
      <c r="N1154" t="s">
        <v>1287</v>
      </c>
      <c r="O1154" t="s">
        <v>1290</v>
      </c>
      <c r="P1154" t="s">
        <v>1295</v>
      </c>
    </row>
    <row r="1155" spans="1:16" x14ac:dyDescent="0.3">
      <c r="A1155" t="s">
        <v>30</v>
      </c>
      <c r="B1155" t="s">
        <v>129</v>
      </c>
      <c r="C1155" t="s">
        <v>133</v>
      </c>
      <c r="D1155" t="s">
        <v>148</v>
      </c>
      <c r="E1155">
        <v>53.9</v>
      </c>
      <c r="F1155" s="11">
        <v>45643</v>
      </c>
      <c r="G1155">
        <v>47.907448170490397</v>
      </c>
      <c r="H1155">
        <v>2582.2114563894329</v>
      </c>
      <c r="I1155">
        <v>1678.437446653131</v>
      </c>
      <c r="J1155">
        <v>903.77400973630142</v>
      </c>
      <c r="K1155" t="s">
        <v>1248</v>
      </c>
      <c r="L1155" t="s">
        <v>1280</v>
      </c>
      <c r="M1155" t="s">
        <v>1284</v>
      </c>
      <c r="N1155" t="s">
        <v>1287</v>
      </c>
      <c r="O1155" t="s">
        <v>1290</v>
      </c>
      <c r="P1155" t="s">
        <v>1295</v>
      </c>
    </row>
    <row r="1156" spans="1:16" x14ac:dyDescent="0.3">
      <c r="A1156" t="s">
        <v>72</v>
      </c>
      <c r="B1156" t="s">
        <v>129</v>
      </c>
      <c r="C1156" t="s">
        <v>133</v>
      </c>
      <c r="D1156" t="s">
        <v>190</v>
      </c>
      <c r="E1156">
        <v>63.9</v>
      </c>
      <c r="F1156" s="11">
        <v>45643</v>
      </c>
      <c r="G1156">
        <v>35.629923481084653</v>
      </c>
      <c r="H1156">
        <v>2276.752110441309</v>
      </c>
      <c r="I1156">
        <v>1479.888871786851</v>
      </c>
      <c r="J1156">
        <v>796.8632386544582</v>
      </c>
      <c r="K1156" t="s">
        <v>1249</v>
      </c>
      <c r="L1156" t="s">
        <v>1280</v>
      </c>
      <c r="M1156" t="s">
        <v>1284</v>
      </c>
      <c r="N1156" t="s">
        <v>1287</v>
      </c>
      <c r="O1156" t="s">
        <v>1290</v>
      </c>
      <c r="P1156" t="s">
        <v>1295</v>
      </c>
    </row>
    <row r="1157" spans="1:16" x14ac:dyDescent="0.3">
      <c r="A1157" t="s">
        <v>106</v>
      </c>
      <c r="B1157" t="s">
        <v>129</v>
      </c>
      <c r="C1157" t="s">
        <v>133</v>
      </c>
      <c r="D1157" t="s">
        <v>224</v>
      </c>
      <c r="E1157">
        <v>57.6</v>
      </c>
      <c r="F1157" s="11">
        <v>45643</v>
      </c>
      <c r="G1157">
        <v>31.864426578299032</v>
      </c>
      <c r="H1157">
        <v>1835.390970910024</v>
      </c>
      <c r="I1157">
        <v>1193.004131091516</v>
      </c>
      <c r="J1157">
        <v>642.38683981850841</v>
      </c>
      <c r="K1157" t="s">
        <v>1250</v>
      </c>
      <c r="L1157" t="s">
        <v>1278</v>
      </c>
      <c r="M1157" t="s">
        <v>1286</v>
      </c>
      <c r="N1157" t="s">
        <v>1289</v>
      </c>
      <c r="O1157" t="s">
        <v>1290</v>
      </c>
      <c r="P1157" t="s">
        <v>1295</v>
      </c>
    </row>
    <row r="1158" spans="1:16" x14ac:dyDescent="0.3">
      <c r="A1158" t="s">
        <v>48</v>
      </c>
      <c r="B1158" t="s">
        <v>129</v>
      </c>
      <c r="C1158" t="s">
        <v>133</v>
      </c>
      <c r="D1158" t="s">
        <v>166</v>
      </c>
      <c r="E1158">
        <v>63.9</v>
      </c>
      <c r="F1158" s="11">
        <v>45643</v>
      </c>
      <c r="G1158">
        <v>19.26864272753475</v>
      </c>
      <c r="H1158">
        <v>1231.2662702894711</v>
      </c>
      <c r="I1158">
        <v>800.32307568815611</v>
      </c>
      <c r="J1158">
        <v>430.94319460131481</v>
      </c>
      <c r="K1158" t="s">
        <v>1251</v>
      </c>
      <c r="L1158" t="s">
        <v>1276</v>
      </c>
      <c r="M1158" t="s">
        <v>1276</v>
      </c>
      <c r="N1158" t="s">
        <v>1288</v>
      </c>
      <c r="O1158" t="s">
        <v>1290</v>
      </c>
      <c r="P1158" t="s">
        <v>1295</v>
      </c>
    </row>
    <row r="1159" spans="1:16" x14ac:dyDescent="0.3">
      <c r="A1159" t="s">
        <v>20</v>
      </c>
      <c r="B1159" t="s">
        <v>129</v>
      </c>
      <c r="C1159" t="s">
        <v>133</v>
      </c>
      <c r="D1159" t="s">
        <v>138</v>
      </c>
      <c r="E1159">
        <v>63.9</v>
      </c>
      <c r="F1159" s="11">
        <v>45643</v>
      </c>
      <c r="G1159">
        <v>17.42462718885929</v>
      </c>
      <c r="H1159">
        <v>1113.433677368108</v>
      </c>
      <c r="I1159">
        <v>723.7318902892705</v>
      </c>
      <c r="J1159">
        <v>389.70178707883792</v>
      </c>
      <c r="K1159" t="s">
        <v>1252</v>
      </c>
      <c r="L1159" t="s">
        <v>1280</v>
      </c>
      <c r="M1159" t="s">
        <v>1284</v>
      </c>
      <c r="N1159" t="s">
        <v>1287</v>
      </c>
      <c r="O1159" t="s">
        <v>1290</v>
      </c>
      <c r="P1159" t="s">
        <v>1295</v>
      </c>
    </row>
    <row r="1160" spans="1:16" x14ac:dyDescent="0.3">
      <c r="A1160" t="s">
        <v>108</v>
      </c>
      <c r="B1160" t="s">
        <v>129</v>
      </c>
      <c r="C1160" t="s">
        <v>133</v>
      </c>
      <c r="D1160" t="s">
        <v>226</v>
      </c>
      <c r="E1160">
        <v>53.9</v>
      </c>
      <c r="F1160" s="11">
        <v>45643</v>
      </c>
      <c r="G1160">
        <v>11.578446555059941</v>
      </c>
      <c r="H1160">
        <v>624.07826931773081</v>
      </c>
      <c r="I1160">
        <v>405.65087505652502</v>
      </c>
      <c r="J1160">
        <v>218.42739426120579</v>
      </c>
      <c r="K1160" t="s">
        <v>1253</v>
      </c>
      <c r="L1160" t="s">
        <v>1280</v>
      </c>
      <c r="M1160" t="s">
        <v>1284</v>
      </c>
      <c r="N1160" t="s">
        <v>1287</v>
      </c>
      <c r="O1160" t="s">
        <v>1290</v>
      </c>
      <c r="P1160" t="s">
        <v>1295</v>
      </c>
    </row>
    <row r="1161" spans="1:16" x14ac:dyDescent="0.3">
      <c r="A1161" t="s">
        <v>82</v>
      </c>
      <c r="B1161" t="s">
        <v>129</v>
      </c>
      <c r="C1161" t="s">
        <v>133</v>
      </c>
      <c r="D1161" t="s">
        <v>200</v>
      </c>
      <c r="E1161">
        <v>53.9</v>
      </c>
      <c r="F1161" s="11">
        <v>45643</v>
      </c>
      <c r="G1161">
        <v>3.3924424901933969</v>
      </c>
      <c r="H1161">
        <v>182.85265022142411</v>
      </c>
      <c r="I1161">
        <v>118.8542226439257</v>
      </c>
      <c r="J1161">
        <v>63.998427577498433</v>
      </c>
      <c r="K1161" t="s">
        <v>1254</v>
      </c>
      <c r="L1161" t="s">
        <v>1281</v>
      </c>
      <c r="M1161" t="s">
        <v>1284</v>
      </c>
      <c r="N1161" t="s">
        <v>1287</v>
      </c>
      <c r="O1161" t="s">
        <v>1290</v>
      </c>
      <c r="P1161" t="s">
        <v>1295</v>
      </c>
    </row>
    <row r="1162" spans="1:16" x14ac:dyDescent="0.3">
      <c r="A1162" t="s">
        <v>84</v>
      </c>
      <c r="B1162" t="s">
        <v>129</v>
      </c>
      <c r="C1162" t="s">
        <v>133</v>
      </c>
      <c r="D1162" t="s">
        <v>202</v>
      </c>
      <c r="E1162">
        <v>63.9</v>
      </c>
      <c r="F1162" s="11">
        <v>45644</v>
      </c>
      <c r="G1162">
        <v>53.973426996792703</v>
      </c>
      <c r="H1162">
        <v>3448.9019850950531</v>
      </c>
      <c r="I1162">
        <v>2241.7862903117848</v>
      </c>
      <c r="J1162">
        <v>1207.1156947832681</v>
      </c>
      <c r="K1162" t="s">
        <v>1255</v>
      </c>
      <c r="L1162" t="s">
        <v>1275</v>
      </c>
      <c r="M1162" t="s">
        <v>1285</v>
      </c>
      <c r="N1162" t="s">
        <v>1287</v>
      </c>
      <c r="O1162" t="s">
        <v>1290</v>
      </c>
      <c r="P1162" t="s">
        <v>1295</v>
      </c>
    </row>
    <row r="1163" spans="1:16" x14ac:dyDescent="0.3">
      <c r="A1163" t="s">
        <v>67</v>
      </c>
      <c r="B1163" t="s">
        <v>129</v>
      </c>
      <c r="C1163" t="s">
        <v>133</v>
      </c>
      <c r="D1163" t="s">
        <v>185</v>
      </c>
      <c r="E1163">
        <v>74.7</v>
      </c>
      <c r="F1163" s="11">
        <v>45644</v>
      </c>
      <c r="G1163">
        <v>36.237025045727862</v>
      </c>
      <c r="H1163">
        <v>2706.905770915871</v>
      </c>
      <c r="I1163">
        <v>1759.488751095317</v>
      </c>
      <c r="J1163">
        <v>947.41701982055497</v>
      </c>
      <c r="K1163" t="s">
        <v>1256</v>
      </c>
      <c r="L1163" t="s">
        <v>1276</v>
      </c>
      <c r="M1163" t="s">
        <v>1276</v>
      </c>
      <c r="N1163" t="s">
        <v>1288</v>
      </c>
      <c r="O1163" t="s">
        <v>1290</v>
      </c>
      <c r="P1163" t="s">
        <v>1295</v>
      </c>
    </row>
    <row r="1164" spans="1:16" x14ac:dyDescent="0.3">
      <c r="A1164" t="s">
        <v>64</v>
      </c>
      <c r="B1164" t="s">
        <v>129</v>
      </c>
      <c r="C1164" t="s">
        <v>133</v>
      </c>
      <c r="D1164" t="s">
        <v>182</v>
      </c>
      <c r="E1164">
        <v>63.9</v>
      </c>
      <c r="F1164" s="11">
        <v>45644</v>
      </c>
      <c r="G1164">
        <v>35.830289619386633</v>
      </c>
      <c r="H1164">
        <v>2289.5555066788052</v>
      </c>
      <c r="I1164">
        <v>1488.211079341223</v>
      </c>
      <c r="J1164">
        <v>801.34442733758169</v>
      </c>
      <c r="K1164" t="s">
        <v>1257</v>
      </c>
      <c r="L1164" t="s">
        <v>1276</v>
      </c>
      <c r="M1164" t="s">
        <v>1276</v>
      </c>
      <c r="N1164" t="s">
        <v>1288</v>
      </c>
      <c r="O1164" t="s">
        <v>1290</v>
      </c>
      <c r="P1164" t="s">
        <v>1295</v>
      </c>
    </row>
    <row r="1165" spans="1:16" x14ac:dyDescent="0.3">
      <c r="A1165" t="s">
        <v>27</v>
      </c>
      <c r="B1165" t="s">
        <v>129</v>
      </c>
      <c r="C1165" t="s">
        <v>133</v>
      </c>
      <c r="D1165" t="s">
        <v>145</v>
      </c>
      <c r="E1165">
        <v>74.7</v>
      </c>
      <c r="F1165" s="11">
        <v>45644</v>
      </c>
      <c r="G1165">
        <v>28.32340160256895</v>
      </c>
      <c r="H1165">
        <v>2115.7580997118998</v>
      </c>
      <c r="I1165">
        <v>1375.242764812735</v>
      </c>
      <c r="J1165">
        <v>740.51533489916505</v>
      </c>
      <c r="K1165" t="s">
        <v>1258</v>
      </c>
      <c r="L1165" t="s">
        <v>1275</v>
      </c>
      <c r="M1165" t="s">
        <v>1285</v>
      </c>
      <c r="N1165" t="s">
        <v>1287</v>
      </c>
      <c r="O1165" t="s">
        <v>1290</v>
      </c>
      <c r="P1165" t="s">
        <v>1295</v>
      </c>
    </row>
    <row r="1166" spans="1:16" x14ac:dyDescent="0.3">
      <c r="A1166" t="s">
        <v>116</v>
      </c>
      <c r="B1166" t="s">
        <v>129</v>
      </c>
      <c r="C1166" t="s">
        <v>133</v>
      </c>
      <c r="D1166" t="s">
        <v>234</v>
      </c>
      <c r="E1166">
        <v>63.9</v>
      </c>
      <c r="F1166" s="11">
        <v>45644</v>
      </c>
      <c r="G1166">
        <v>32.347288400647457</v>
      </c>
      <c r="H1166">
        <v>2066.991728801373</v>
      </c>
      <c r="I1166">
        <v>1343.5446237208921</v>
      </c>
      <c r="J1166">
        <v>723.44710508048024</v>
      </c>
      <c r="K1166" t="s">
        <v>1259</v>
      </c>
      <c r="L1166" t="s">
        <v>1282</v>
      </c>
      <c r="M1166" t="s">
        <v>1284</v>
      </c>
      <c r="N1166" t="s">
        <v>1287</v>
      </c>
      <c r="O1166" t="s">
        <v>1290</v>
      </c>
      <c r="P1166" t="s">
        <v>1295</v>
      </c>
    </row>
    <row r="1167" spans="1:16" x14ac:dyDescent="0.3">
      <c r="A1167" t="s">
        <v>70</v>
      </c>
      <c r="B1167" t="s">
        <v>129</v>
      </c>
      <c r="C1167" t="s">
        <v>133</v>
      </c>
      <c r="D1167" t="s">
        <v>188</v>
      </c>
      <c r="E1167">
        <v>74.7</v>
      </c>
      <c r="F1167" s="11">
        <v>45644</v>
      </c>
      <c r="G1167">
        <v>15.334575009682579</v>
      </c>
      <c r="H1167">
        <v>1145.4927532232889</v>
      </c>
      <c r="I1167">
        <v>744.57028959513764</v>
      </c>
      <c r="J1167">
        <v>400.92246362815098</v>
      </c>
      <c r="K1167" t="s">
        <v>1260</v>
      </c>
      <c r="L1167" t="s">
        <v>1282</v>
      </c>
      <c r="M1167" t="s">
        <v>1284</v>
      </c>
      <c r="N1167" t="s">
        <v>1287</v>
      </c>
      <c r="O1167" t="s">
        <v>1290</v>
      </c>
      <c r="P1167" t="s">
        <v>1295</v>
      </c>
    </row>
    <row r="1168" spans="1:16" x14ac:dyDescent="0.3">
      <c r="A1168" t="s">
        <v>112</v>
      </c>
      <c r="B1168" t="s">
        <v>129</v>
      </c>
      <c r="C1168" t="s">
        <v>133</v>
      </c>
      <c r="D1168" t="s">
        <v>230</v>
      </c>
      <c r="E1168">
        <v>63.9</v>
      </c>
      <c r="F1168" s="11">
        <v>45644</v>
      </c>
      <c r="G1168">
        <v>8.3239750338857377</v>
      </c>
      <c r="H1168">
        <v>531.90200466529859</v>
      </c>
      <c r="I1168">
        <v>345.73630303244408</v>
      </c>
      <c r="J1168">
        <v>186.16570163285451</v>
      </c>
      <c r="K1168" t="s">
        <v>1261</v>
      </c>
      <c r="L1168" t="s">
        <v>1276</v>
      </c>
      <c r="M1168" t="s">
        <v>1276</v>
      </c>
      <c r="N1168" t="s">
        <v>1288</v>
      </c>
      <c r="O1168" t="s">
        <v>1290</v>
      </c>
      <c r="P1168" t="s">
        <v>1295</v>
      </c>
    </row>
    <row r="1169" spans="1:16" x14ac:dyDescent="0.3">
      <c r="A1169" t="s">
        <v>111</v>
      </c>
      <c r="B1169" t="s">
        <v>129</v>
      </c>
      <c r="C1169" t="s">
        <v>133</v>
      </c>
      <c r="D1169" t="s">
        <v>229</v>
      </c>
      <c r="E1169">
        <v>63.9</v>
      </c>
      <c r="F1169" s="11">
        <v>45644</v>
      </c>
      <c r="G1169">
        <v>6.874491237629222</v>
      </c>
      <c r="H1169">
        <v>439.27999008450729</v>
      </c>
      <c r="I1169">
        <v>285.53199355492973</v>
      </c>
      <c r="J1169">
        <v>153.74799652957759</v>
      </c>
      <c r="K1169" t="s">
        <v>1262</v>
      </c>
      <c r="L1169" t="s">
        <v>1279</v>
      </c>
      <c r="M1169" t="s">
        <v>1279</v>
      </c>
      <c r="N1169" t="s">
        <v>1288</v>
      </c>
      <c r="O1169" t="s">
        <v>1290</v>
      </c>
      <c r="P1169" t="s">
        <v>1295</v>
      </c>
    </row>
    <row r="1170" spans="1:16" x14ac:dyDescent="0.3">
      <c r="A1170" t="s">
        <v>119</v>
      </c>
      <c r="B1170" t="s">
        <v>129</v>
      </c>
      <c r="C1170" t="s">
        <v>133</v>
      </c>
      <c r="D1170" t="s">
        <v>237</v>
      </c>
      <c r="E1170">
        <v>74.7</v>
      </c>
      <c r="F1170" s="11">
        <v>45645</v>
      </c>
      <c r="G1170">
        <v>56.050969413840541</v>
      </c>
      <c r="H1170">
        <v>4187.0074152138886</v>
      </c>
      <c r="I1170">
        <v>2721.5548198890278</v>
      </c>
      <c r="J1170">
        <v>1465.452595324861</v>
      </c>
      <c r="K1170" t="s">
        <v>1263</v>
      </c>
      <c r="L1170" t="s">
        <v>1275</v>
      </c>
      <c r="M1170" t="s">
        <v>1285</v>
      </c>
      <c r="N1170" t="s">
        <v>1287</v>
      </c>
      <c r="O1170" t="s">
        <v>1290</v>
      </c>
      <c r="P1170" t="s">
        <v>1295</v>
      </c>
    </row>
    <row r="1171" spans="1:16" x14ac:dyDescent="0.3">
      <c r="A1171" t="s">
        <v>88</v>
      </c>
      <c r="B1171" t="s">
        <v>129</v>
      </c>
      <c r="C1171" t="s">
        <v>133</v>
      </c>
      <c r="D1171" t="s">
        <v>206</v>
      </c>
      <c r="E1171">
        <v>74.7</v>
      </c>
      <c r="F1171" s="11">
        <v>45645</v>
      </c>
      <c r="G1171">
        <v>46.56009952659403</v>
      </c>
      <c r="H1171">
        <v>3478.0394346365738</v>
      </c>
      <c r="I1171">
        <v>2260.7256325137728</v>
      </c>
      <c r="J1171">
        <v>1217.313802122801</v>
      </c>
      <c r="K1171" t="s">
        <v>1264</v>
      </c>
      <c r="L1171" t="s">
        <v>1277</v>
      </c>
      <c r="M1171" t="s">
        <v>1277</v>
      </c>
      <c r="N1171" t="s">
        <v>1288</v>
      </c>
      <c r="O1171" t="s">
        <v>1290</v>
      </c>
      <c r="P1171" t="s">
        <v>1295</v>
      </c>
    </row>
    <row r="1172" spans="1:16" x14ac:dyDescent="0.3">
      <c r="A1172" t="s">
        <v>83</v>
      </c>
      <c r="B1172" t="s">
        <v>129</v>
      </c>
      <c r="C1172" t="s">
        <v>133</v>
      </c>
      <c r="D1172" t="s">
        <v>201</v>
      </c>
      <c r="E1172">
        <v>74.7</v>
      </c>
      <c r="F1172" s="11">
        <v>45645</v>
      </c>
      <c r="G1172">
        <v>45.9315129016382</v>
      </c>
      <c r="H1172">
        <v>3431.0840137523742</v>
      </c>
      <c r="I1172">
        <v>2230.2046089390428</v>
      </c>
      <c r="J1172">
        <v>1200.8794048133309</v>
      </c>
      <c r="K1172" t="s">
        <v>1265</v>
      </c>
      <c r="L1172" t="s">
        <v>1278</v>
      </c>
      <c r="M1172" t="s">
        <v>1286</v>
      </c>
      <c r="N1172" t="s">
        <v>1289</v>
      </c>
      <c r="O1172" t="s">
        <v>1290</v>
      </c>
      <c r="P1172" t="s">
        <v>1295</v>
      </c>
    </row>
    <row r="1173" spans="1:16" x14ac:dyDescent="0.3">
      <c r="A1173" t="s">
        <v>19</v>
      </c>
      <c r="B1173" t="s">
        <v>129</v>
      </c>
      <c r="C1173" t="s">
        <v>133</v>
      </c>
      <c r="D1173" t="s">
        <v>137</v>
      </c>
      <c r="E1173">
        <v>74.7</v>
      </c>
      <c r="F1173" s="11">
        <v>45645</v>
      </c>
      <c r="G1173">
        <v>38.361779327784532</v>
      </c>
      <c r="H1173">
        <v>2865.624915785505</v>
      </c>
      <c r="I1173">
        <v>1862.656195260578</v>
      </c>
      <c r="J1173">
        <v>1002.968720524927</v>
      </c>
      <c r="K1173" t="s">
        <v>1266</v>
      </c>
      <c r="L1173" t="s">
        <v>1280</v>
      </c>
      <c r="M1173" t="s">
        <v>1284</v>
      </c>
      <c r="N1173" t="s">
        <v>1287</v>
      </c>
      <c r="O1173" t="s">
        <v>1290</v>
      </c>
      <c r="P1173" t="s">
        <v>1295</v>
      </c>
    </row>
    <row r="1174" spans="1:16" x14ac:dyDescent="0.3">
      <c r="A1174" t="s">
        <v>43</v>
      </c>
      <c r="B1174" t="s">
        <v>129</v>
      </c>
      <c r="C1174" t="s">
        <v>133</v>
      </c>
      <c r="D1174" t="s">
        <v>161</v>
      </c>
      <c r="E1174">
        <v>74.7</v>
      </c>
      <c r="F1174" s="11">
        <v>45645</v>
      </c>
      <c r="G1174">
        <v>27.766374099923649</v>
      </c>
      <c r="H1174">
        <v>2074.148145264297</v>
      </c>
      <c r="I1174">
        <v>1348.196294421793</v>
      </c>
      <c r="J1174">
        <v>725.95185084250397</v>
      </c>
      <c r="K1174" t="s">
        <v>1267</v>
      </c>
      <c r="L1174" t="s">
        <v>1279</v>
      </c>
      <c r="M1174" t="s">
        <v>1279</v>
      </c>
      <c r="N1174" t="s">
        <v>1288</v>
      </c>
      <c r="O1174" t="s">
        <v>1290</v>
      </c>
      <c r="P1174" t="s">
        <v>1295</v>
      </c>
    </row>
    <row r="1175" spans="1:16" x14ac:dyDescent="0.3">
      <c r="A1175" t="s">
        <v>123</v>
      </c>
      <c r="B1175" t="s">
        <v>129</v>
      </c>
      <c r="C1175" t="s">
        <v>133</v>
      </c>
      <c r="D1175" t="s">
        <v>241</v>
      </c>
      <c r="E1175">
        <v>74.7</v>
      </c>
      <c r="F1175" s="11">
        <v>45645</v>
      </c>
      <c r="G1175">
        <v>27.082447943873941</v>
      </c>
      <c r="H1175">
        <v>2023.058861407384</v>
      </c>
      <c r="I1175">
        <v>1314.9882599147991</v>
      </c>
      <c r="J1175">
        <v>708.07060149258427</v>
      </c>
      <c r="K1175" t="s">
        <v>1268</v>
      </c>
      <c r="L1175" t="s">
        <v>1278</v>
      </c>
      <c r="M1175" t="s">
        <v>1286</v>
      </c>
      <c r="N1175" t="s">
        <v>1289</v>
      </c>
      <c r="O1175" t="s">
        <v>1290</v>
      </c>
      <c r="P1175" t="s">
        <v>1295</v>
      </c>
    </row>
    <row r="1176" spans="1:16" x14ac:dyDescent="0.3">
      <c r="A1176" t="s">
        <v>80</v>
      </c>
      <c r="B1176" t="s">
        <v>129</v>
      </c>
      <c r="C1176" t="s">
        <v>133</v>
      </c>
      <c r="D1176" t="s">
        <v>198</v>
      </c>
      <c r="E1176">
        <v>74.7</v>
      </c>
      <c r="F1176" s="11">
        <v>45645</v>
      </c>
      <c r="G1176">
        <v>25.002957677967672</v>
      </c>
      <c r="H1176">
        <v>1867.7209385441849</v>
      </c>
      <c r="I1176">
        <v>1214.0186100537201</v>
      </c>
      <c r="J1176">
        <v>653.70232849046465</v>
      </c>
      <c r="K1176" t="s">
        <v>1269</v>
      </c>
      <c r="L1176" t="s">
        <v>1282</v>
      </c>
      <c r="M1176" t="s">
        <v>1284</v>
      </c>
      <c r="N1176" t="s">
        <v>1287</v>
      </c>
      <c r="O1176" t="s">
        <v>1290</v>
      </c>
      <c r="P1176" t="s">
        <v>1295</v>
      </c>
    </row>
    <row r="1177" spans="1:16" x14ac:dyDescent="0.3">
      <c r="A1177" t="s">
        <v>99</v>
      </c>
      <c r="B1177" t="s">
        <v>129</v>
      </c>
      <c r="C1177" t="s">
        <v>133</v>
      </c>
      <c r="D1177" t="s">
        <v>217</v>
      </c>
      <c r="E1177">
        <v>74.7</v>
      </c>
      <c r="F1177" s="11">
        <v>45646</v>
      </c>
      <c r="G1177">
        <v>25.44148037726529</v>
      </c>
      <c r="H1177">
        <v>1900.478584181717</v>
      </c>
      <c r="I1177">
        <v>1235.3110797181159</v>
      </c>
      <c r="J1177">
        <v>665.16750446360106</v>
      </c>
      <c r="K1177" t="s">
        <v>1270</v>
      </c>
      <c r="L1177" t="s">
        <v>1281</v>
      </c>
      <c r="M1177" t="s">
        <v>1284</v>
      </c>
      <c r="N1177" t="s">
        <v>1287</v>
      </c>
      <c r="O1177" t="s">
        <v>1290</v>
      </c>
      <c r="P1177" t="s">
        <v>1295</v>
      </c>
    </row>
    <row r="1178" spans="1:16" x14ac:dyDescent="0.3">
      <c r="A1178" t="s">
        <v>96</v>
      </c>
      <c r="B1178" t="s">
        <v>129</v>
      </c>
      <c r="C1178" t="s">
        <v>133</v>
      </c>
      <c r="D1178" t="s">
        <v>214</v>
      </c>
      <c r="E1178">
        <v>74.7</v>
      </c>
      <c r="F1178" s="11">
        <v>45646</v>
      </c>
      <c r="G1178">
        <v>18.565172061977641</v>
      </c>
      <c r="H1178">
        <v>1386.8183530297299</v>
      </c>
      <c r="I1178">
        <v>901.43192946932459</v>
      </c>
      <c r="J1178">
        <v>485.38642356040549</v>
      </c>
      <c r="K1178" t="s">
        <v>1271</v>
      </c>
      <c r="L1178" t="s">
        <v>1277</v>
      </c>
      <c r="M1178" t="s">
        <v>1277</v>
      </c>
      <c r="N1178" t="s">
        <v>1288</v>
      </c>
      <c r="O1178" t="s">
        <v>1290</v>
      </c>
      <c r="P1178" t="s">
        <v>1295</v>
      </c>
    </row>
    <row r="1179" spans="1:16" x14ac:dyDescent="0.3">
      <c r="A1179" t="s">
        <v>104</v>
      </c>
      <c r="B1179" t="s">
        <v>129</v>
      </c>
      <c r="C1179" t="s">
        <v>133</v>
      </c>
      <c r="D1179" t="s">
        <v>222</v>
      </c>
      <c r="E1179">
        <v>74.7</v>
      </c>
      <c r="F1179" s="11">
        <v>45646</v>
      </c>
      <c r="G1179">
        <v>5.4964257702031034</v>
      </c>
      <c r="H1179">
        <v>410.58300503417178</v>
      </c>
      <c r="I1179">
        <v>266.87895327221167</v>
      </c>
      <c r="J1179">
        <v>143.70405176196019</v>
      </c>
      <c r="K1179" t="s">
        <v>1272</v>
      </c>
      <c r="L1179" t="s">
        <v>1277</v>
      </c>
      <c r="M1179" t="s">
        <v>1277</v>
      </c>
      <c r="N1179" t="s">
        <v>1288</v>
      </c>
      <c r="O1179" t="s">
        <v>1290</v>
      </c>
      <c r="P1179" t="s">
        <v>1295</v>
      </c>
    </row>
    <row r="1180" spans="1:16" x14ac:dyDescent="0.3">
      <c r="A1180" t="s">
        <v>105</v>
      </c>
      <c r="B1180" t="s">
        <v>129</v>
      </c>
      <c r="C1180" t="s">
        <v>133</v>
      </c>
      <c r="D1180" t="s">
        <v>223</v>
      </c>
      <c r="E1180">
        <v>80.8</v>
      </c>
      <c r="F1180" s="11">
        <v>45646</v>
      </c>
      <c r="G1180">
        <v>4.6736088789700823</v>
      </c>
      <c r="H1180">
        <v>377.62759742078259</v>
      </c>
      <c r="I1180">
        <v>245.4579383235087</v>
      </c>
      <c r="J1180">
        <v>132.16965909727389</v>
      </c>
      <c r="K1180" t="s">
        <v>1273</v>
      </c>
      <c r="L1180" t="s">
        <v>1279</v>
      </c>
      <c r="M1180" t="s">
        <v>1279</v>
      </c>
      <c r="N1180" t="s">
        <v>1288</v>
      </c>
      <c r="O1180" t="s">
        <v>1290</v>
      </c>
      <c r="P1180" t="s">
        <v>1295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8CE26-2309-47D7-8953-351E75669717}">
  <dimension ref="A1:P1180"/>
  <sheetViews>
    <sheetView workbookViewId="0">
      <selection activeCell="P2" sqref="P2"/>
    </sheetView>
  </sheetViews>
  <sheetFormatPr defaultRowHeight="14.4" x14ac:dyDescent="0.3"/>
  <cols>
    <col min="1" max="1" width="16" bestFit="1" customWidth="1"/>
    <col min="2" max="2" width="18.109375" customWidth="1"/>
    <col min="3" max="3" width="16.77734375" customWidth="1"/>
    <col min="4" max="4" width="23.33203125" bestFit="1" customWidth="1"/>
    <col min="5" max="5" width="13.109375" style="2" customWidth="1"/>
    <col min="6" max="6" width="12" style="3" customWidth="1"/>
    <col min="7" max="7" width="12.6640625" style="4" customWidth="1"/>
    <col min="8" max="8" width="14.33203125" style="5" customWidth="1"/>
    <col min="9" max="10" width="12.33203125" style="5" customWidth="1"/>
    <col min="11" max="11" width="20.33203125" customWidth="1"/>
    <col min="12" max="12" width="13.109375" customWidth="1"/>
    <col min="13" max="13" width="18.21875" bestFit="1" customWidth="1"/>
    <col min="14" max="14" width="8.109375" customWidth="1"/>
    <col min="15" max="15" width="8.88671875" style="12"/>
    <col min="16" max="16" width="10" bestFit="1" customWidth="1"/>
  </cols>
  <sheetData>
    <row r="1" spans="1:16" x14ac:dyDescent="0.3">
      <c r="A1" t="s">
        <v>0</v>
      </c>
      <c r="B1" t="s">
        <v>1</v>
      </c>
      <c r="C1" t="s">
        <v>2</v>
      </c>
      <c r="D1" t="s">
        <v>3</v>
      </c>
      <c r="E1" s="2" t="s">
        <v>4</v>
      </c>
      <c r="F1" s="3" t="s">
        <v>5</v>
      </c>
      <c r="G1" s="4" t="s">
        <v>6</v>
      </c>
      <c r="H1" s="5" t="s">
        <v>7</v>
      </c>
      <c r="I1" s="5" t="s">
        <v>8</v>
      </c>
      <c r="J1" s="5" t="s">
        <v>9</v>
      </c>
      <c r="K1" t="s">
        <v>10</v>
      </c>
      <c r="L1" t="s">
        <v>11</v>
      </c>
      <c r="M1" t="s">
        <v>12</v>
      </c>
      <c r="N1" t="s">
        <v>13</v>
      </c>
      <c r="O1" s="12" t="s">
        <v>1313</v>
      </c>
      <c r="P1" t="s">
        <v>14</v>
      </c>
    </row>
    <row r="2" spans="1:16" x14ac:dyDescent="0.3">
      <c r="A2" t="s">
        <v>16</v>
      </c>
      <c r="B2" t="s">
        <v>128</v>
      </c>
      <c r="C2" t="s">
        <v>132</v>
      </c>
      <c r="D2" t="s">
        <v>134</v>
      </c>
      <c r="E2" s="2">
        <v>71</v>
      </c>
      <c r="F2" s="3">
        <v>45293</v>
      </c>
      <c r="G2" s="4">
        <v>56.009349868584607</v>
      </c>
      <c r="H2" s="5">
        <v>3976.663840669507</v>
      </c>
      <c r="I2" s="5">
        <v>2584.8314964351798</v>
      </c>
      <c r="J2" s="5">
        <v>1391.8323442343271</v>
      </c>
      <c r="K2" t="s">
        <v>246</v>
      </c>
      <c r="L2" t="s">
        <v>1274</v>
      </c>
      <c r="M2" t="s">
        <v>1284</v>
      </c>
      <c r="N2" t="s">
        <v>1287</v>
      </c>
      <c r="O2" s="12">
        <v>45293</v>
      </c>
      <c r="P2" t="s">
        <v>1290</v>
      </c>
    </row>
    <row r="3" spans="1:16" x14ac:dyDescent="0.3">
      <c r="A3" t="s">
        <v>17</v>
      </c>
      <c r="B3" t="s">
        <v>129</v>
      </c>
      <c r="C3" t="s">
        <v>133</v>
      </c>
      <c r="D3" t="s">
        <v>135</v>
      </c>
      <c r="E3" s="2">
        <v>53.9</v>
      </c>
      <c r="F3" s="3">
        <v>45293</v>
      </c>
      <c r="G3" s="4">
        <v>25.403991348042325</v>
      </c>
      <c r="H3" s="5">
        <v>1369.2751336594813</v>
      </c>
      <c r="I3" s="5">
        <v>890.0288368786629</v>
      </c>
      <c r="J3" s="5">
        <v>479.2462967808184</v>
      </c>
      <c r="K3" t="s">
        <v>247</v>
      </c>
      <c r="L3" t="s">
        <v>1274</v>
      </c>
      <c r="M3" t="s">
        <v>1284</v>
      </c>
      <c r="N3" t="s">
        <v>1287</v>
      </c>
      <c r="O3" s="12">
        <v>45293</v>
      </c>
      <c r="P3" t="s">
        <v>1290</v>
      </c>
    </row>
    <row r="4" spans="1:16" x14ac:dyDescent="0.3">
      <c r="A4" t="s">
        <v>18</v>
      </c>
      <c r="B4" t="s">
        <v>130</v>
      </c>
      <c r="C4" t="s">
        <v>132</v>
      </c>
      <c r="D4" t="s">
        <v>136</v>
      </c>
      <c r="E4" s="2">
        <v>50</v>
      </c>
      <c r="F4" s="3">
        <v>45293</v>
      </c>
      <c r="G4" s="4">
        <v>15.605584846284671</v>
      </c>
      <c r="H4" s="5">
        <v>780.27924231423356</v>
      </c>
      <c r="I4" s="5">
        <v>507.18150750425184</v>
      </c>
      <c r="J4" s="5">
        <v>273.09773480998172</v>
      </c>
      <c r="K4" t="s">
        <v>248</v>
      </c>
      <c r="L4" t="s">
        <v>1274</v>
      </c>
      <c r="M4" t="s">
        <v>1284</v>
      </c>
      <c r="N4" t="s">
        <v>1287</v>
      </c>
      <c r="O4" s="12">
        <v>45293</v>
      </c>
      <c r="P4" t="s">
        <v>1290</v>
      </c>
    </row>
    <row r="5" spans="1:16" x14ac:dyDescent="0.3">
      <c r="A5" t="s">
        <v>19</v>
      </c>
      <c r="B5" t="s">
        <v>129</v>
      </c>
      <c r="C5" t="s">
        <v>133</v>
      </c>
      <c r="D5" t="s">
        <v>137</v>
      </c>
      <c r="E5" s="2">
        <v>74.7</v>
      </c>
      <c r="F5" s="3">
        <v>45294</v>
      </c>
      <c r="G5" s="4">
        <v>50.761687958627007</v>
      </c>
      <c r="H5" s="5">
        <v>3791.8980905094377</v>
      </c>
      <c r="I5" s="5">
        <v>2464.7337588311348</v>
      </c>
      <c r="J5" s="5">
        <v>1327.1643316783029</v>
      </c>
      <c r="K5" t="s">
        <v>249</v>
      </c>
      <c r="L5" t="s">
        <v>1275</v>
      </c>
      <c r="M5" t="s">
        <v>1285</v>
      </c>
      <c r="N5" t="s">
        <v>1287</v>
      </c>
      <c r="O5" s="12">
        <v>45294</v>
      </c>
      <c r="P5" t="s">
        <v>1290</v>
      </c>
    </row>
    <row r="6" spans="1:16" x14ac:dyDescent="0.3">
      <c r="A6" t="s">
        <v>20</v>
      </c>
      <c r="B6" t="s">
        <v>129</v>
      </c>
      <c r="C6" t="s">
        <v>133</v>
      </c>
      <c r="D6" t="s">
        <v>138</v>
      </c>
      <c r="E6" s="2">
        <v>63.9</v>
      </c>
      <c r="F6" s="3">
        <v>45294</v>
      </c>
      <c r="G6" s="4">
        <v>56.04948150397562</v>
      </c>
      <c r="H6" s="5">
        <v>3581.5618681040419</v>
      </c>
      <c r="I6" s="5">
        <v>2328.0152142676275</v>
      </c>
      <c r="J6" s="5">
        <v>1253.5466538364144</v>
      </c>
      <c r="K6" t="s">
        <v>250</v>
      </c>
      <c r="L6" t="s">
        <v>1276</v>
      </c>
      <c r="M6" t="s">
        <v>1276</v>
      </c>
      <c r="N6" t="s">
        <v>1288</v>
      </c>
      <c r="O6" s="12">
        <v>45294</v>
      </c>
      <c r="P6" t="s">
        <v>1290</v>
      </c>
    </row>
    <row r="7" spans="1:16" x14ac:dyDescent="0.3">
      <c r="A7" t="s">
        <v>21</v>
      </c>
      <c r="B7" t="s">
        <v>130</v>
      </c>
      <c r="C7" t="s">
        <v>132</v>
      </c>
      <c r="D7" t="s">
        <v>139</v>
      </c>
      <c r="E7" s="2">
        <v>50</v>
      </c>
      <c r="F7" s="3">
        <v>45294</v>
      </c>
      <c r="G7" s="4">
        <v>70.104417849072718</v>
      </c>
      <c r="H7" s="5">
        <v>3505.2208924536358</v>
      </c>
      <c r="I7" s="5">
        <v>2278.3935800948634</v>
      </c>
      <c r="J7" s="5">
        <v>1226.8273123587724</v>
      </c>
      <c r="K7" t="s">
        <v>251</v>
      </c>
      <c r="L7" t="s">
        <v>1277</v>
      </c>
      <c r="M7" t="s">
        <v>1277</v>
      </c>
      <c r="N7" t="s">
        <v>1288</v>
      </c>
      <c r="O7" s="12">
        <v>45294</v>
      </c>
      <c r="P7" t="s">
        <v>1290</v>
      </c>
    </row>
    <row r="8" spans="1:16" x14ac:dyDescent="0.3">
      <c r="A8" t="s">
        <v>22</v>
      </c>
      <c r="B8" t="s">
        <v>128</v>
      </c>
      <c r="C8" t="s">
        <v>132</v>
      </c>
      <c r="D8" t="s">
        <v>140</v>
      </c>
      <c r="E8" s="2">
        <v>60</v>
      </c>
      <c r="F8" s="3">
        <v>45295</v>
      </c>
      <c r="G8" s="4">
        <v>57.83260192684962</v>
      </c>
      <c r="H8" s="5">
        <v>3469.9561156109771</v>
      </c>
      <c r="I8" s="5">
        <v>2255.4714751471352</v>
      </c>
      <c r="J8" s="5">
        <v>1214.484640463842</v>
      </c>
      <c r="K8" t="s">
        <v>252</v>
      </c>
      <c r="L8" t="s">
        <v>1274</v>
      </c>
      <c r="M8" t="s">
        <v>1284</v>
      </c>
      <c r="N8" t="s">
        <v>1287</v>
      </c>
      <c r="O8" s="12">
        <v>45295</v>
      </c>
      <c r="P8" t="s">
        <v>1290</v>
      </c>
    </row>
    <row r="9" spans="1:16" x14ac:dyDescent="0.3">
      <c r="A9" t="s">
        <v>23</v>
      </c>
      <c r="B9" t="s">
        <v>131</v>
      </c>
      <c r="C9" t="s">
        <v>132</v>
      </c>
      <c r="D9" t="s">
        <v>141</v>
      </c>
      <c r="E9" s="2">
        <v>60</v>
      </c>
      <c r="F9" s="3">
        <v>45295</v>
      </c>
      <c r="G9" s="4">
        <v>49.761211181553861</v>
      </c>
      <c r="H9" s="5">
        <v>2985.6726708932315</v>
      </c>
      <c r="I9" s="5">
        <v>1940.6872360806005</v>
      </c>
      <c r="J9" s="5">
        <v>1044.985434812631</v>
      </c>
      <c r="K9" t="s">
        <v>253</v>
      </c>
      <c r="L9" t="s">
        <v>1276</v>
      </c>
      <c r="M9" t="s">
        <v>1276</v>
      </c>
      <c r="N9" t="s">
        <v>1288</v>
      </c>
      <c r="O9" s="12">
        <v>45295</v>
      </c>
      <c r="P9" t="s">
        <v>1290</v>
      </c>
    </row>
    <row r="10" spans="1:16" x14ac:dyDescent="0.3">
      <c r="A10" t="s">
        <v>24</v>
      </c>
      <c r="B10" t="s">
        <v>129</v>
      </c>
      <c r="C10" t="s">
        <v>133</v>
      </c>
      <c r="D10" t="s">
        <v>142</v>
      </c>
      <c r="E10" s="2">
        <v>80.8</v>
      </c>
      <c r="F10" s="3">
        <v>45295</v>
      </c>
      <c r="G10" s="4">
        <v>34.794564504355492</v>
      </c>
      <c r="H10" s="5">
        <v>2811.4008119519235</v>
      </c>
      <c r="I10" s="5">
        <v>1827.4105277687504</v>
      </c>
      <c r="J10" s="5">
        <v>983.99028418317312</v>
      </c>
      <c r="K10" t="s">
        <v>254</v>
      </c>
      <c r="L10" t="s">
        <v>1278</v>
      </c>
      <c r="M10" t="s">
        <v>1286</v>
      </c>
      <c r="N10" t="s">
        <v>1289</v>
      </c>
      <c r="O10" s="12">
        <v>45295</v>
      </c>
      <c r="P10" t="s">
        <v>1290</v>
      </c>
    </row>
    <row r="11" spans="1:16" x14ac:dyDescent="0.3">
      <c r="A11" t="s">
        <v>25</v>
      </c>
      <c r="B11" t="s">
        <v>130</v>
      </c>
      <c r="C11" t="s">
        <v>132</v>
      </c>
      <c r="D11" t="s">
        <v>143</v>
      </c>
      <c r="E11" s="2">
        <v>60</v>
      </c>
      <c r="F11" s="3">
        <v>45295</v>
      </c>
      <c r="G11" s="4">
        <v>40.942442860130193</v>
      </c>
      <c r="H11" s="5">
        <v>2456.5465716078115</v>
      </c>
      <c r="I11" s="5">
        <v>1596.7552715450774</v>
      </c>
      <c r="J11" s="5">
        <v>859.79130006273408</v>
      </c>
      <c r="K11" t="s">
        <v>255</v>
      </c>
      <c r="L11" t="s">
        <v>1279</v>
      </c>
      <c r="M11" t="s">
        <v>1279</v>
      </c>
      <c r="N11" t="s">
        <v>1288</v>
      </c>
      <c r="O11" s="12">
        <v>45295</v>
      </c>
      <c r="P11" t="s">
        <v>1290</v>
      </c>
    </row>
    <row r="12" spans="1:16" x14ac:dyDescent="0.3">
      <c r="A12" t="s">
        <v>26</v>
      </c>
      <c r="B12" t="s">
        <v>129</v>
      </c>
      <c r="C12" t="s">
        <v>133</v>
      </c>
      <c r="D12" t="s">
        <v>144</v>
      </c>
      <c r="E12" s="2">
        <v>63.9</v>
      </c>
      <c r="F12" s="3">
        <v>45295</v>
      </c>
      <c r="G12" s="4">
        <v>34.703813374606774</v>
      </c>
      <c r="H12" s="5">
        <v>2217.5736746373727</v>
      </c>
      <c r="I12" s="5">
        <v>1441.4228885142923</v>
      </c>
      <c r="J12" s="5">
        <v>776.15078612308048</v>
      </c>
      <c r="K12" t="s">
        <v>256</v>
      </c>
      <c r="L12" t="s">
        <v>1274</v>
      </c>
      <c r="M12" t="s">
        <v>1284</v>
      </c>
      <c r="N12" t="s">
        <v>1287</v>
      </c>
      <c r="O12" s="12">
        <v>45295</v>
      </c>
      <c r="P12" t="s">
        <v>1290</v>
      </c>
    </row>
    <row r="13" spans="1:16" x14ac:dyDescent="0.3">
      <c r="A13" t="s">
        <v>27</v>
      </c>
      <c r="B13" t="s">
        <v>129</v>
      </c>
      <c r="C13" t="s">
        <v>133</v>
      </c>
      <c r="D13" t="s">
        <v>145</v>
      </c>
      <c r="E13" s="2">
        <v>74.7</v>
      </c>
      <c r="F13" s="3">
        <v>45296</v>
      </c>
      <c r="G13" s="4">
        <v>21.92741476680003</v>
      </c>
      <c r="H13" s="5">
        <v>1637.9778830799623</v>
      </c>
      <c r="I13" s="5">
        <v>1064.6856240019756</v>
      </c>
      <c r="J13" s="5">
        <v>573.29225907798673</v>
      </c>
      <c r="K13" t="s">
        <v>257</v>
      </c>
      <c r="L13" t="s">
        <v>1280</v>
      </c>
      <c r="M13" t="s">
        <v>1284</v>
      </c>
      <c r="N13" t="s">
        <v>1287</v>
      </c>
      <c r="O13" s="12">
        <v>45296</v>
      </c>
      <c r="P13" t="s">
        <v>1290</v>
      </c>
    </row>
    <row r="14" spans="1:16" x14ac:dyDescent="0.3">
      <c r="A14" t="s">
        <v>28</v>
      </c>
      <c r="B14" t="s">
        <v>130</v>
      </c>
      <c r="C14" t="s">
        <v>132</v>
      </c>
      <c r="D14" t="s">
        <v>146</v>
      </c>
      <c r="E14" s="2">
        <v>60</v>
      </c>
      <c r="F14" s="3">
        <v>45296</v>
      </c>
      <c r="G14" s="4">
        <v>23.866143094468036</v>
      </c>
      <c r="H14" s="5">
        <v>1431.9685856680821</v>
      </c>
      <c r="I14" s="5">
        <v>930.77958068425346</v>
      </c>
      <c r="J14" s="5">
        <v>501.18900498382868</v>
      </c>
      <c r="K14" t="s">
        <v>258</v>
      </c>
      <c r="L14" t="s">
        <v>1281</v>
      </c>
      <c r="M14" t="s">
        <v>1284</v>
      </c>
      <c r="N14" t="s">
        <v>1287</v>
      </c>
      <c r="O14" s="12">
        <v>45296</v>
      </c>
      <c r="P14" t="s">
        <v>1290</v>
      </c>
    </row>
    <row r="15" spans="1:16" x14ac:dyDescent="0.3">
      <c r="A15" t="s">
        <v>29</v>
      </c>
      <c r="B15" t="s">
        <v>128</v>
      </c>
      <c r="C15" t="s">
        <v>132</v>
      </c>
      <c r="D15" t="s">
        <v>147</v>
      </c>
      <c r="E15" s="2">
        <v>60</v>
      </c>
      <c r="F15" s="3">
        <v>45296</v>
      </c>
      <c r="G15" s="4">
        <v>13.303800032141798</v>
      </c>
      <c r="H15" s="5">
        <v>798.22800192850787</v>
      </c>
      <c r="I15" s="5">
        <v>518.84820125353008</v>
      </c>
      <c r="J15" s="5">
        <v>279.37980067497779</v>
      </c>
      <c r="K15" t="s">
        <v>259</v>
      </c>
      <c r="L15" t="s">
        <v>1277</v>
      </c>
      <c r="M15" t="s">
        <v>1277</v>
      </c>
      <c r="N15" t="s">
        <v>1288</v>
      </c>
      <c r="O15" s="12">
        <v>45296</v>
      </c>
      <c r="P15" t="s">
        <v>1290</v>
      </c>
    </row>
    <row r="16" spans="1:16" x14ac:dyDescent="0.3">
      <c r="A16" t="s">
        <v>30</v>
      </c>
      <c r="B16" t="s">
        <v>129</v>
      </c>
      <c r="C16" t="s">
        <v>133</v>
      </c>
      <c r="D16" t="s">
        <v>148</v>
      </c>
      <c r="E16" s="2">
        <v>53.9</v>
      </c>
      <c r="F16" s="3">
        <v>45296</v>
      </c>
      <c r="G16" s="4">
        <v>11.403558466840654</v>
      </c>
      <c r="H16" s="5">
        <v>614.65180136271124</v>
      </c>
      <c r="I16" s="5">
        <v>399.52367088576233</v>
      </c>
      <c r="J16" s="5">
        <v>215.12813047694891</v>
      </c>
      <c r="K16" t="s">
        <v>260</v>
      </c>
      <c r="L16" t="s">
        <v>1281</v>
      </c>
      <c r="M16" t="s">
        <v>1284</v>
      </c>
      <c r="N16" t="s">
        <v>1287</v>
      </c>
      <c r="O16" s="12">
        <v>45296</v>
      </c>
      <c r="P16" t="s">
        <v>1290</v>
      </c>
    </row>
    <row r="17" spans="1:16" x14ac:dyDescent="0.3">
      <c r="A17" t="s">
        <v>31</v>
      </c>
      <c r="B17" t="s">
        <v>129</v>
      </c>
      <c r="C17" t="s">
        <v>133</v>
      </c>
      <c r="D17" t="s">
        <v>149</v>
      </c>
      <c r="E17" s="2">
        <v>97.6</v>
      </c>
      <c r="F17" s="3">
        <v>45297</v>
      </c>
      <c r="G17" s="4">
        <v>12.450364800798049</v>
      </c>
      <c r="H17" s="5">
        <v>1215.1556045578895</v>
      </c>
      <c r="I17" s="5">
        <v>789.85114296262827</v>
      </c>
      <c r="J17" s="5">
        <v>425.30446159526127</v>
      </c>
      <c r="K17" t="s">
        <v>261</v>
      </c>
      <c r="L17" t="s">
        <v>1278</v>
      </c>
      <c r="M17" t="s">
        <v>1286</v>
      </c>
      <c r="N17" t="s">
        <v>1289</v>
      </c>
      <c r="O17" s="12">
        <v>45297</v>
      </c>
      <c r="P17" t="s">
        <v>1290</v>
      </c>
    </row>
    <row r="18" spans="1:16" x14ac:dyDescent="0.3">
      <c r="A18" t="s">
        <v>32</v>
      </c>
      <c r="B18" t="s">
        <v>130</v>
      </c>
      <c r="C18" t="s">
        <v>132</v>
      </c>
      <c r="D18" t="s">
        <v>150</v>
      </c>
      <c r="E18" s="2">
        <v>60</v>
      </c>
      <c r="F18" s="3">
        <v>45299</v>
      </c>
      <c r="G18" s="4">
        <v>61.165986445121412</v>
      </c>
      <c r="H18" s="5">
        <v>3669.9591867072845</v>
      </c>
      <c r="I18" s="5">
        <v>2385.473471359735</v>
      </c>
      <c r="J18" s="5">
        <v>1284.4857153475496</v>
      </c>
      <c r="K18" t="s">
        <v>262</v>
      </c>
      <c r="L18" t="s">
        <v>1276</v>
      </c>
      <c r="M18" t="s">
        <v>1276</v>
      </c>
      <c r="N18" t="s">
        <v>1288</v>
      </c>
      <c r="O18" s="12">
        <v>45299</v>
      </c>
      <c r="P18" t="s">
        <v>1290</v>
      </c>
    </row>
    <row r="19" spans="1:16" x14ac:dyDescent="0.3">
      <c r="A19" t="s">
        <v>33</v>
      </c>
      <c r="B19" t="s">
        <v>128</v>
      </c>
      <c r="C19" t="s">
        <v>132</v>
      </c>
      <c r="D19" t="s">
        <v>151</v>
      </c>
      <c r="E19" s="2">
        <v>71</v>
      </c>
      <c r="F19" s="3">
        <v>45299</v>
      </c>
      <c r="G19" s="4">
        <v>46.656488535864106</v>
      </c>
      <c r="H19" s="5">
        <v>3312.6106860463515</v>
      </c>
      <c r="I19" s="5">
        <v>2153.1969459301285</v>
      </c>
      <c r="J19" s="5">
        <v>1159.4137401162229</v>
      </c>
      <c r="K19" t="s">
        <v>263</v>
      </c>
      <c r="L19" t="s">
        <v>1277</v>
      </c>
      <c r="M19" t="s">
        <v>1277</v>
      </c>
      <c r="N19" t="s">
        <v>1288</v>
      </c>
      <c r="O19" s="12">
        <v>45299</v>
      </c>
      <c r="P19" t="s">
        <v>1290</v>
      </c>
    </row>
    <row r="20" spans="1:16" x14ac:dyDescent="0.3">
      <c r="A20" t="s">
        <v>34</v>
      </c>
      <c r="B20" t="s">
        <v>128</v>
      </c>
      <c r="C20" t="s">
        <v>132</v>
      </c>
      <c r="D20" t="s">
        <v>152</v>
      </c>
      <c r="E20" s="2">
        <v>60</v>
      </c>
      <c r="F20" s="3">
        <v>45299</v>
      </c>
      <c r="G20" s="4">
        <v>42.073359687078586</v>
      </c>
      <c r="H20" s="5">
        <v>2524.4015812247153</v>
      </c>
      <c r="I20" s="5">
        <v>1640.8610277960649</v>
      </c>
      <c r="J20" s="5">
        <v>883.54055342865036</v>
      </c>
      <c r="K20" t="s">
        <v>264</v>
      </c>
      <c r="L20" t="s">
        <v>1279</v>
      </c>
      <c r="M20" t="s">
        <v>1279</v>
      </c>
      <c r="N20" t="s">
        <v>1288</v>
      </c>
      <c r="O20" s="12">
        <v>45299</v>
      </c>
      <c r="P20" t="s">
        <v>1290</v>
      </c>
    </row>
    <row r="21" spans="1:16" x14ac:dyDescent="0.3">
      <c r="A21" t="s">
        <v>35</v>
      </c>
      <c r="B21" t="s">
        <v>129</v>
      </c>
      <c r="C21" t="s">
        <v>133</v>
      </c>
      <c r="D21" t="s">
        <v>153</v>
      </c>
      <c r="E21" s="2">
        <v>80.8</v>
      </c>
      <c r="F21" s="3">
        <v>45299</v>
      </c>
      <c r="G21" s="4">
        <v>26.607046271366748</v>
      </c>
      <c r="H21" s="5">
        <v>2149.849338726433</v>
      </c>
      <c r="I21" s="5">
        <v>1397.4020701721815</v>
      </c>
      <c r="J21" s="5">
        <v>752.44726855425142</v>
      </c>
      <c r="K21" t="s">
        <v>265</v>
      </c>
      <c r="L21" t="s">
        <v>1281</v>
      </c>
      <c r="M21" t="s">
        <v>1284</v>
      </c>
      <c r="N21" t="s">
        <v>1287</v>
      </c>
      <c r="O21" s="12">
        <v>45299</v>
      </c>
      <c r="P21" t="s">
        <v>1290</v>
      </c>
    </row>
    <row r="22" spans="1:16" x14ac:dyDescent="0.3">
      <c r="A22" t="s">
        <v>36</v>
      </c>
      <c r="B22" t="s">
        <v>128</v>
      </c>
      <c r="C22" t="s">
        <v>132</v>
      </c>
      <c r="D22" t="s">
        <v>154</v>
      </c>
      <c r="E22" s="2">
        <v>71</v>
      </c>
      <c r="F22" s="3">
        <v>45300</v>
      </c>
      <c r="G22" s="4">
        <v>65.098735288977622</v>
      </c>
      <c r="H22" s="5">
        <v>4622.0102055174111</v>
      </c>
      <c r="I22" s="5">
        <v>3004.3066335863173</v>
      </c>
      <c r="J22" s="5">
        <v>1617.7035719310938</v>
      </c>
      <c r="K22" t="s">
        <v>266</v>
      </c>
      <c r="L22" t="s">
        <v>1276</v>
      </c>
      <c r="M22" t="s">
        <v>1276</v>
      </c>
      <c r="N22" t="s">
        <v>1288</v>
      </c>
      <c r="O22" s="12">
        <v>45300</v>
      </c>
      <c r="P22" t="s">
        <v>1290</v>
      </c>
    </row>
    <row r="23" spans="1:16" x14ac:dyDescent="0.3">
      <c r="A23" t="s">
        <v>37</v>
      </c>
      <c r="B23" t="s">
        <v>129</v>
      </c>
      <c r="C23" t="s">
        <v>133</v>
      </c>
      <c r="D23" t="s">
        <v>155</v>
      </c>
      <c r="E23" s="2">
        <v>74.7</v>
      </c>
      <c r="F23" s="3">
        <v>45300</v>
      </c>
      <c r="G23" s="4">
        <v>29.893312748840181</v>
      </c>
      <c r="H23" s="5">
        <v>2233.0304623383618</v>
      </c>
      <c r="I23" s="5">
        <v>1451.4698005199352</v>
      </c>
      <c r="J23" s="5">
        <v>781.56066181842652</v>
      </c>
      <c r="K23" t="s">
        <v>267</v>
      </c>
      <c r="L23" t="s">
        <v>1275</v>
      </c>
      <c r="M23" t="s">
        <v>1285</v>
      </c>
      <c r="N23" t="s">
        <v>1287</v>
      </c>
      <c r="O23" s="12">
        <v>45300</v>
      </c>
      <c r="P23" t="s">
        <v>1290</v>
      </c>
    </row>
    <row r="24" spans="1:16" x14ac:dyDescent="0.3">
      <c r="A24" t="s">
        <v>38</v>
      </c>
      <c r="B24" t="s">
        <v>130</v>
      </c>
      <c r="C24" t="s">
        <v>132</v>
      </c>
      <c r="D24" t="s">
        <v>156</v>
      </c>
      <c r="E24" s="2">
        <v>60</v>
      </c>
      <c r="F24" s="3">
        <v>45300</v>
      </c>
      <c r="G24" s="4">
        <v>24.123952482219536</v>
      </c>
      <c r="H24" s="5">
        <v>1447.4371489331722</v>
      </c>
      <c r="I24" s="5">
        <v>940.83414680656199</v>
      </c>
      <c r="J24" s="5">
        <v>506.60300212661025</v>
      </c>
      <c r="K24" t="s">
        <v>268</v>
      </c>
      <c r="L24" t="s">
        <v>1280</v>
      </c>
      <c r="M24" t="s">
        <v>1284</v>
      </c>
      <c r="N24" t="s">
        <v>1287</v>
      </c>
      <c r="O24" s="12">
        <v>45300</v>
      </c>
      <c r="P24" t="s">
        <v>1290</v>
      </c>
    </row>
    <row r="25" spans="1:16" x14ac:dyDescent="0.3">
      <c r="A25" t="s">
        <v>39</v>
      </c>
      <c r="B25" t="s">
        <v>128</v>
      </c>
      <c r="C25" t="s">
        <v>132</v>
      </c>
      <c r="D25" t="s">
        <v>157</v>
      </c>
      <c r="E25" s="2">
        <v>71</v>
      </c>
      <c r="F25" s="3">
        <v>45300</v>
      </c>
      <c r="G25" s="4">
        <v>10.127545169484657</v>
      </c>
      <c r="H25" s="5">
        <v>719.05570703341061</v>
      </c>
      <c r="I25" s="5">
        <v>467.3862095717169</v>
      </c>
      <c r="J25" s="5">
        <v>251.66949746169371</v>
      </c>
      <c r="K25" t="s">
        <v>269</v>
      </c>
      <c r="L25" t="s">
        <v>1279</v>
      </c>
      <c r="M25" t="s">
        <v>1279</v>
      </c>
      <c r="N25" t="s">
        <v>1288</v>
      </c>
      <c r="O25" s="12">
        <v>45300</v>
      </c>
      <c r="P25" t="s">
        <v>1290</v>
      </c>
    </row>
    <row r="26" spans="1:16" x14ac:dyDescent="0.3">
      <c r="A26" t="s">
        <v>40</v>
      </c>
      <c r="B26" t="s">
        <v>130</v>
      </c>
      <c r="C26" t="s">
        <v>132</v>
      </c>
      <c r="D26" t="s">
        <v>158</v>
      </c>
      <c r="E26" s="2">
        <v>60</v>
      </c>
      <c r="F26" s="3">
        <v>45301</v>
      </c>
      <c r="G26" s="4">
        <v>62.782889341184671</v>
      </c>
      <c r="H26" s="5">
        <v>3766.97336047108</v>
      </c>
      <c r="I26" s="5">
        <v>2448.5326843062021</v>
      </c>
      <c r="J26" s="5">
        <v>1318.4406761648779</v>
      </c>
      <c r="K26" t="s">
        <v>270</v>
      </c>
      <c r="L26" t="s">
        <v>1282</v>
      </c>
      <c r="M26" t="s">
        <v>1284</v>
      </c>
      <c r="N26" t="s">
        <v>1287</v>
      </c>
      <c r="O26" s="12">
        <v>45301</v>
      </c>
      <c r="P26" t="s">
        <v>1290</v>
      </c>
    </row>
    <row r="27" spans="1:16" x14ac:dyDescent="0.3">
      <c r="A27" t="s">
        <v>41</v>
      </c>
      <c r="B27" t="s">
        <v>128</v>
      </c>
      <c r="C27" t="s">
        <v>132</v>
      </c>
      <c r="D27" t="s">
        <v>159</v>
      </c>
      <c r="E27" s="2">
        <v>50</v>
      </c>
      <c r="F27" s="3">
        <v>45301</v>
      </c>
      <c r="G27" s="4">
        <v>62.820418796588882</v>
      </c>
      <c r="H27" s="5">
        <v>3141.0209398294442</v>
      </c>
      <c r="I27" s="5">
        <v>2041.6636108891387</v>
      </c>
      <c r="J27" s="5">
        <v>1099.3573289403055</v>
      </c>
      <c r="K27" t="s">
        <v>271</v>
      </c>
      <c r="L27" t="s">
        <v>1277</v>
      </c>
      <c r="M27" t="s">
        <v>1277</v>
      </c>
      <c r="N27" t="s">
        <v>1288</v>
      </c>
      <c r="O27" s="12">
        <v>45301</v>
      </c>
      <c r="P27" t="s">
        <v>1290</v>
      </c>
    </row>
    <row r="28" spans="1:16" x14ac:dyDescent="0.3">
      <c r="A28" t="s">
        <v>42</v>
      </c>
      <c r="B28" t="s">
        <v>130</v>
      </c>
      <c r="C28" t="s">
        <v>132</v>
      </c>
      <c r="D28" t="s">
        <v>160</v>
      </c>
      <c r="E28" s="2">
        <v>60</v>
      </c>
      <c r="F28" s="3">
        <v>45301</v>
      </c>
      <c r="G28" s="4">
        <v>19.7602237604507</v>
      </c>
      <c r="H28" s="5">
        <v>1185.613425627042</v>
      </c>
      <c r="I28" s="5">
        <v>770.6487266575773</v>
      </c>
      <c r="J28" s="5">
        <v>414.96469896946473</v>
      </c>
      <c r="K28" t="s">
        <v>272</v>
      </c>
      <c r="L28" t="s">
        <v>1282</v>
      </c>
      <c r="M28" t="s">
        <v>1284</v>
      </c>
      <c r="N28" t="s">
        <v>1287</v>
      </c>
      <c r="O28" s="12">
        <v>45301</v>
      </c>
      <c r="P28" t="s">
        <v>1290</v>
      </c>
    </row>
    <row r="29" spans="1:16" x14ac:dyDescent="0.3">
      <c r="A29" t="s">
        <v>43</v>
      </c>
      <c r="B29" t="s">
        <v>129</v>
      </c>
      <c r="C29" t="s">
        <v>133</v>
      </c>
      <c r="D29" t="s">
        <v>161</v>
      </c>
      <c r="E29" s="2">
        <v>74.7</v>
      </c>
      <c r="F29" s="3">
        <v>45301</v>
      </c>
      <c r="G29" s="4">
        <v>14.417422554891161</v>
      </c>
      <c r="H29" s="5">
        <v>1076.9814648503698</v>
      </c>
      <c r="I29" s="5">
        <v>700.03795215274033</v>
      </c>
      <c r="J29" s="5">
        <v>376.94351269762944</v>
      </c>
      <c r="K29" t="s">
        <v>273</v>
      </c>
      <c r="L29" t="s">
        <v>1283</v>
      </c>
      <c r="M29" t="s">
        <v>1283</v>
      </c>
      <c r="N29" t="s">
        <v>1288</v>
      </c>
      <c r="O29" s="12">
        <v>45301</v>
      </c>
      <c r="P29" t="s">
        <v>1290</v>
      </c>
    </row>
    <row r="30" spans="1:16" x14ac:dyDescent="0.3">
      <c r="A30" t="s">
        <v>44</v>
      </c>
      <c r="B30" t="s">
        <v>128</v>
      </c>
      <c r="C30" t="s">
        <v>132</v>
      </c>
      <c r="D30" t="s">
        <v>162</v>
      </c>
      <c r="E30" s="2">
        <v>71</v>
      </c>
      <c r="F30" s="3">
        <v>45302</v>
      </c>
      <c r="G30" s="4">
        <v>64.23527260102675</v>
      </c>
      <c r="H30" s="5">
        <v>4560.7043546728992</v>
      </c>
      <c r="I30" s="5">
        <v>2964.4578305373848</v>
      </c>
      <c r="J30" s="5">
        <v>1596.2465241355144</v>
      </c>
      <c r="K30" t="s">
        <v>274</v>
      </c>
      <c r="L30" t="s">
        <v>1280</v>
      </c>
      <c r="M30" t="s">
        <v>1284</v>
      </c>
      <c r="N30" t="s">
        <v>1287</v>
      </c>
      <c r="O30" s="12">
        <v>45302</v>
      </c>
      <c r="P30" t="s">
        <v>1290</v>
      </c>
    </row>
    <row r="31" spans="1:16" x14ac:dyDescent="0.3">
      <c r="A31" t="s">
        <v>45</v>
      </c>
      <c r="B31" t="s">
        <v>129</v>
      </c>
      <c r="C31" t="s">
        <v>133</v>
      </c>
      <c r="D31" t="s">
        <v>163</v>
      </c>
      <c r="E31" s="2">
        <v>57.6</v>
      </c>
      <c r="F31" s="3">
        <v>45302</v>
      </c>
      <c r="G31" s="4">
        <v>43.918385439654067</v>
      </c>
      <c r="H31" s="5">
        <v>2529.6990013240743</v>
      </c>
      <c r="I31" s="5">
        <v>1644.3043508606484</v>
      </c>
      <c r="J31" s="5">
        <v>885.39465046342593</v>
      </c>
      <c r="K31" t="s">
        <v>275</v>
      </c>
      <c r="L31" t="s">
        <v>1283</v>
      </c>
      <c r="M31" t="s">
        <v>1283</v>
      </c>
      <c r="N31" t="s">
        <v>1288</v>
      </c>
      <c r="O31" s="12">
        <v>45302</v>
      </c>
      <c r="P31" t="s">
        <v>1290</v>
      </c>
    </row>
    <row r="32" spans="1:16" x14ac:dyDescent="0.3">
      <c r="A32" t="s">
        <v>46</v>
      </c>
      <c r="B32" t="s">
        <v>130</v>
      </c>
      <c r="C32" t="s">
        <v>132</v>
      </c>
      <c r="D32" t="s">
        <v>164</v>
      </c>
      <c r="E32" s="2">
        <v>60</v>
      </c>
      <c r="F32" s="3">
        <v>45302</v>
      </c>
      <c r="G32" s="4">
        <v>25.180204588939432</v>
      </c>
      <c r="H32" s="5">
        <v>1510.8122753363659</v>
      </c>
      <c r="I32" s="5">
        <v>982.02797896863785</v>
      </c>
      <c r="J32" s="5">
        <v>528.78429636772807</v>
      </c>
      <c r="K32" t="s">
        <v>276</v>
      </c>
      <c r="L32" t="s">
        <v>1280</v>
      </c>
      <c r="M32" t="s">
        <v>1284</v>
      </c>
      <c r="N32" t="s">
        <v>1287</v>
      </c>
      <c r="O32" s="12">
        <v>45302</v>
      </c>
      <c r="P32" t="s">
        <v>1290</v>
      </c>
    </row>
    <row r="33" spans="1:16" x14ac:dyDescent="0.3">
      <c r="A33" t="s">
        <v>47</v>
      </c>
      <c r="B33" t="s">
        <v>130</v>
      </c>
      <c r="C33" t="s">
        <v>132</v>
      </c>
      <c r="D33" t="s">
        <v>165</v>
      </c>
      <c r="E33" s="2">
        <v>50</v>
      </c>
      <c r="F33" s="3">
        <v>45302</v>
      </c>
      <c r="G33" s="4">
        <v>25.402791514831954</v>
      </c>
      <c r="H33" s="5">
        <v>1270.1395757415976</v>
      </c>
      <c r="I33" s="5">
        <v>825.5907242320385</v>
      </c>
      <c r="J33" s="5">
        <v>444.54885150955909</v>
      </c>
      <c r="K33" t="s">
        <v>277</v>
      </c>
      <c r="L33" t="s">
        <v>1276</v>
      </c>
      <c r="M33" t="s">
        <v>1276</v>
      </c>
      <c r="N33" t="s">
        <v>1288</v>
      </c>
      <c r="O33" s="12">
        <v>45302</v>
      </c>
      <c r="P33" t="s">
        <v>1290</v>
      </c>
    </row>
    <row r="34" spans="1:16" x14ac:dyDescent="0.3">
      <c r="A34" t="s">
        <v>48</v>
      </c>
      <c r="B34" t="s">
        <v>129</v>
      </c>
      <c r="C34" t="s">
        <v>133</v>
      </c>
      <c r="D34" t="s">
        <v>166</v>
      </c>
      <c r="E34" s="2">
        <v>63.9</v>
      </c>
      <c r="F34" s="3">
        <v>45303</v>
      </c>
      <c r="G34" s="4">
        <v>60.803193035081485</v>
      </c>
      <c r="H34" s="5">
        <v>3885.3240349417069</v>
      </c>
      <c r="I34" s="5">
        <v>2525.4606227121094</v>
      </c>
      <c r="J34" s="5">
        <v>1359.8634122295975</v>
      </c>
      <c r="K34" t="s">
        <v>278</v>
      </c>
      <c r="L34" t="s">
        <v>1276</v>
      </c>
      <c r="M34" t="s">
        <v>1276</v>
      </c>
      <c r="N34" t="s">
        <v>1288</v>
      </c>
      <c r="O34" s="12">
        <v>45303</v>
      </c>
      <c r="P34" t="s">
        <v>1290</v>
      </c>
    </row>
    <row r="35" spans="1:16" x14ac:dyDescent="0.3">
      <c r="A35" t="s">
        <v>49</v>
      </c>
      <c r="B35" t="s">
        <v>130</v>
      </c>
      <c r="C35" t="s">
        <v>132</v>
      </c>
      <c r="D35" t="s">
        <v>167</v>
      </c>
      <c r="E35" s="2">
        <v>60</v>
      </c>
      <c r="F35" s="3">
        <v>45303</v>
      </c>
      <c r="G35" s="4">
        <v>39.642122642843887</v>
      </c>
      <c r="H35" s="5">
        <v>2378.5273585706332</v>
      </c>
      <c r="I35" s="5">
        <v>1546.0427830709116</v>
      </c>
      <c r="J35" s="5">
        <v>832.48457549972159</v>
      </c>
      <c r="K35" t="s">
        <v>279</v>
      </c>
      <c r="L35" t="s">
        <v>1274</v>
      </c>
      <c r="M35" t="s">
        <v>1284</v>
      </c>
      <c r="N35" t="s">
        <v>1287</v>
      </c>
      <c r="O35" s="12">
        <v>45303</v>
      </c>
      <c r="P35" t="s">
        <v>1290</v>
      </c>
    </row>
    <row r="36" spans="1:16" x14ac:dyDescent="0.3">
      <c r="A36" t="s">
        <v>50</v>
      </c>
      <c r="B36" t="s">
        <v>131</v>
      </c>
      <c r="C36" t="s">
        <v>132</v>
      </c>
      <c r="D36" t="s">
        <v>168</v>
      </c>
      <c r="E36" s="2">
        <v>54</v>
      </c>
      <c r="F36" s="3">
        <v>45303</v>
      </c>
      <c r="G36" s="4">
        <v>36.212931192374278</v>
      </c>
      <c r="H36" s="5">
        <v>1955.498284388211</v>
      </c>
      <c r="I36" s="5">
        <v>1271.0738848523372</v>
      </c>
      <c r="J36" s="5">
        <v>684.42439953587382</v>
      </c>
      <c r="K36" t="s">
        <v>280</v>
      </c>
      <c r="L36" t="s">
        <v>1278</v>
      </c>
      <c r="M36" t="s">
        <v>1286</v>
      </c>
      <c r="N36" t="s">
        <v>1289</v>
      </c>
      <c r="O36" s="12">
        <v>45303</v>
      </c>
      <c r="P36" t="s">
        <v>1290</v>
      </c>
    </row>
    <row r="37" spans="1:16" x14ac:dyDescent="0.3">
      <c r="A37" t="s">
        <v>51</v>
      </c>
      <c r="B37" t="s">
        <v>130</v>
      </c>
      <c r="C37" t="s">
        <v>132</v>
      </c>
      <c r="D37" t="s">
        <v>169</v>
      </c>
      <c r="E37" s="2">
        <v>60</v>
      </c>
      <c r="F37" s="3">
        <v>45303</v>
      </c>
      <c r="G37" s="4">
        <v>29.575028788295114</v>
      </c>
      <c r="H37" s="5">
        <v>1774.5017272977068</v>
      </c>
      <c r="I37" s="5">
        <v>1153.4261227435095</v>
      </c>
      <c r="J37" s="5">
        <v>621.0756045541973</v>
      </c>
      <c r="K37" t="s">
        <v>281</v>
      </c>
      <c r="L37" t="s">
        <v>1274</v>
      </c>
      <c r="M37" t="s">
        <v>1284</v>
      </c>
      <c r="N37" t="s">
        <v>1287</v>
      </c>
      <c r="O37" s="12">
        <v>45303</v>
      </c>
      <c r="P37" t="s">
        <v>1290</v>
      </c>
    </row>
    <row r="38" spans="1:16" x14ac:dyDescent="0.3">
      <c r="A38" t="s">
        <v>52</v>
      </c>
      <c r="B38" t="s">
        <v>130</v>
      </c>
      <c r="C38" t="s">
        <v>132</v>
      </c>
      <c r="D38" t="s">
        <v>170</v>
      </c>
      <c r="E38" s="2">
        <v>50</v>
      </c>
      <c r="F38" s="3">
        <v>45304</v>
      </c>
      <c r="G38" s="4">
        <v>27.578814535220076</v>
      </c>
      <c r="H38" s="5">
        <v>1378.9407267610038</v>
      </c>
      <c r="I38" s="5">
        <v>896.31147239465247</v>
      </c>
      <c r="J38" s="5">
        <v>482.62925436635135</v>
      </c>
      <c r="K38" t="s">
        <v>282</v>
      </c>
      <c r="L38" t="s">
        <v>1279</v>
      </c>
      <c r="M38" t="s">
        <v>1279</v>
      </c>
      <c r="N38" t="s">
        <v>1288</v>
      </c>
      <c r="O38" s="12">
        <v>45304</v>
      </c>
      <c r="P38" t="s">
        <v>1290</v>
      </c>
    </row>
    <row r="39" spans="1:16" x14ac:dyDescent="0.3">
      <c r="A39" t="s">
        <v>53</v>
      </c>
      <c r="B39" t="s">
        <v>128</v>
      </c>
      <c r="C39" t="s">
        <v>132</v>
      </c>
      <c r="D39" t="s">
        <v>171</v>
      </c>
      <c r="E39" s="2">
        <v>60</v>
      </c>
      <c r="F39" s="3">
        <v>45306</v>
      </c>
      <c r="G39" s="4">
        <v>58.693980811015038</v>
      </c>
      <c r="H39" s="5">
        <v>3521.6388486609021</v>
      </c>
      <c r="I39" s="5">
        <v>2289.0652516295863</v>
      </c>
      <c r="J39" s="5">
        <v>1232.5735970313158</v>
      </c>
      <c r="K39" t="s">
        <v>283</v>
      </c>
      <c r="L39" t="s">
        <v>1278</v>
      </c>
      <c r="M39" t="s">
        <v>1286</v>
      </c>
      <c r="N39" t="s">
        <v>1289</v>
      </c>
      <c r="O39" s="12">
        <v>45306</v>
      </c>
      <c r="P39" t="s">
        <v>1290</v>
      </c>
    </row>
    <row r="40" spans="1:16" x14ac:dyDescent="0.3">
      <c r="A40" t="s">
        <v>54</v>
      </c>
      <c r="B40" t="s">
        <v>130</v>
      </c>
      <c r="C40" t="s">
        <v>132</v>
      </c>
      <c r="D40" t="s">
        <v>172</v>
      </c>
      <c r="E40" s="2">
        <v>45</v>
      </c>
      <c r="F40" s="3">
        <v>45306</v>
      </c>
      <c r="G40" s="4">
        <v>55.740831375381703</v>
      </c>
      <c r="H40" s="5">
        <v>2508.3374118921765</v>
      </c>
      <c r="I40" s="5">
        <v>1630.4193177299148</v>
      </c>
      <c r="J40" s="5">
        <v>877.9180941622617</v>
      </c>
      <c r="K40" t="s">
        <v>284</v>
      </c>
      <c r="L40" t="s">
        <v>1280</v>
      </c>
      <c r="M40" t="s">
        <v>1284</v>
      </c>
      <c r="N40" t="s">
        <v>1287</v>
      </c>
      <c r="O40" s="12">
        <v>45306</v>
      </c>
      <c r="P40" t="s">
        <v>1290</v>
      </c>
    </row>
    <row r="41" spans="1:16" x14ac:dyDescent="0.3">
      <c r="A41" t="s">
        <v>55</v>
      </c>
      <c r="B41" t="s">
        <v>128</v>
      </c>
      <c r="C41" t="s">
        <v>132</v>
      </c>
      <c r="D41" t="s">
        <v>173</v>
      </c>
      <c r="E41" s="2">
        <v>71</v>
      </c>
      <c r="F41" s="3">
        <v>45306</v>
      </c>
      <c r="G41" s="4">
        <v>32.661531844211936</v>
      </c>
      <c r="H41" s="5">
        <v>2318.9687609390476</v>
      </c>
      <c r="I41" s="5">
        <v>1507.329694610381</v>
      </c>
      <c r="J41" s="5">
        <v>811.63906632866656</v>
      </c>
      <c r="K41" t="s">
        <v>285</v>
      </c>
      <c r="L41" t="s">
        <v>1277</v>
      </c>
      <c r="M41" t="s">
        <v>1277</v>
      </c>
      <c r="N41" t="s">
        <v>1288</v>
      </c>
      <c r="O41" s="12">
        <v>45306</v>
      </c>
      <c r="P41" t="s">
        <v>1290</v>
      </c>
    </row>
    <row r="42" spans="1:16" x14ac:dyDescent="0.3">
      <c r="A42" t="s">
        <v>56</v>
      </c>
      <c r="B42" t="s">
        <v>130</v>
      </c>
      <c r="C42" t="s">
        <v>132</v>
      </c>
      <c r="D42" t="s">
        <v>174</v>
      </c>
      <c r="E42" s="2">
        <v>60</v>
      </c>
      <c r="F42" s="3">
        <v>45306</v>
      </c>
      <c r="G42" s="4">
        <v>7.5511132630008237</v>
      </c>
      <c r="H42" s="5">
        <v>453.0667957800494</v>
      </c>
      <c r="I42" s="5">
        <v>294.49341725703215</v>
      </c>
      <c r="J42" s="5">
        <v>158.57337852301725</v>
      </c>
      <c r="K42" t="s">
        <v>286</v>
      </c>
      <c r="L42" t="s">
        <v>1282</v>
      </c>
      <c r="M42" t="s">
        <v>1284</v>
      </c>
      <c r="N42" t="s">
        <v>1287</v>
      </c>
      <c r="O42" s="12">
        <v>45306</v>
      </c>
      <c r="P42" t="s">
        <v>1290</v>
      </c>
    </row>
    <row r="43" spans="1:16" x14ac:dyDescent="0.3">
      <c r="A43" t="s">
        <v>57</v>
      </c>
      <c r="B43" t="s">
        <v>128</v>
      </c>
      <c r="C43" t="s">
        <v>132</v>
      </c>
      <c r="D43" t="s">
        <v>175</v>
      </c>
      <c r="E43" s="2">
        <v>71</v>
      </c>
      <c r="F43" s="3">
        <v>45307</v>
      </c>
      <c r="G43" s="4">
        <v>75.891456293295093</v>
      </c>
      <c r="H43" s="5">
        <v>5388.2933968239513</v>
      </c>
      <c r="I43" s="5">
        <v>3502.3907079355686</v>
      </c>
      <c r="J43" s="5">
        <v>1885.9026888883827</v>
      </c>
      <c r="K43" t="s">
        <v>287</v>
      </c>
      <c r="L43" t="s">
        <v>1281</v>
      </c>
      <c r="M43" t="s">
        <v>1284</v>
      </c>
      <c r="N43" t="s">
        <v>1287</v>
      </c>
      <c r="O43" s="12">
        <v>45307</v>
      </c>
      <c r="P43" t="s">
        <v>1290</v>
      </c>
    </row>
    <row r="44" spans="1:16" x14ac:dyDescent="0.3">
      <c r="A44" t="s">
        <v>58</v>
      </c>
      <c r="B44" t="s">
        <v>131</v>
      </c>
      <c r="C44" t="s">
        <v>132</v>
      </c>
      <c r="D44" t="s">
        <v>176</v>
      </c>
      <c r="E44" s="2">
        <v>50</v>
      </c>
      <c r="F44" s="3">
        <v>45307</v>
      </c>
      <c r="G44" s="4">
        <v>55.347610675678304</v>
      </c>
      <c r="H44" s="5">
        <v>2767.3805337839153</v>
      </c>
      <c r="I44" s="5">
        <v>1798.7973469595449</v>
      </c>
      <c r="J44" s="5">
        <v>968.58318682437039</v>
      </c>
      <c r="K44" t="s">
        <v>288</v>
      </c>
      <c r="L44" t="s">
        <v>1279</v>
      </c>
      <c r="M44" t="s">
        <v>1279</v>
      </c>
      <c r="N44" t="s">
        <v>1288</v>
      </c>
      <c r="O44" s="12">
        <v>45307</v>
      </c>
      <c r="P44" t="s">
        <v>1290</v>
      </c>
    </row>
    <row r="45" spans="1:16" x14ac:dyDescent="0.3">
      <c r="A45" t="s">
        <v>59</v>
      </c>
      <c r="B45" t="s">
        <v>130</v>
      </c>
      <c r="C45" t="s">
        <v>132</v>
      </c>
      <c r="D45" t="s">
        <v>177</v>
      </c>
      <c r="E45" s="2">
        <v>60</v>
      </c>
      <c r="F45" s="3">
        <v>45307</v>
      </c>
      <c r="G45" s="4">
        <v>38.605314691133835</v>
      </c>
      <c r="H45" s="5">
        <v>2316.3188814680302</v>
      </c>
      <c r="I45" s="5">
        <v>1505.6072729542198</v>
      </c>
      <c r="J45" s="5">
        <v>810.71160851381046</v>
      </c>
      <c r="K45" t="s">
        <v>289</v>
      </c>
      <c r="L45" t="s">
        <v>1274</v>
      </c>
      <c r="M45" t="s">
        <v>1284</v>
      </c>
      <c r="N45" t="s">
        <v>1287</v>
      </c>
      <c r="O45" s="12">
        <v>45307</v>
      </c>
      <c r="P45" t="s">
        <v>1290</v>
      </c>
    </row>
    <row r="46" spans="1:16" x14ac:dyDescent="0.3">
      <c r="A46" t="s">
        <v>60</v>
      </c>
      <c r="B46" t="s">
        <v>128</v>
      </c>
      <c r="C46" t="s">
        <v>132</v>
      </c>
      <c r="D46" t="s">
        <v>178</v>
      </c>
      <c r="E46" s="2">
        <v>71</v>
      </c>
      <c r="F46" s="3">
        <v>45307</v>
      </c>
      <c r="G46" s="4">
        <v>18.999302887848074</v>
      </c>
      <c r="H46" s="5">
        <v>1348.9505050372134</v>
      </c>
      <c r="I46" s="5">
        <v>876.81782827418874</v>
      </c>
      <c r="J46" s="5">
        <v>472.13267676302462</v>
      </c>
      <c r="K46" t="s">
        <v>290</v>
      </c>
      <c r="L46" t="s">
        <v>1282</v>
      </c>
      <c r="M46" t="s">
        <v>1284</v>
      </c>
      <c r="N46" t="s">
        <v>1287</v>
      </c>
      <c r="O46" s="12">
        <v>45307</v>
      </c>
      <c r="P46" t="s">
        <v>1290</v>
      </c>
    </row>
    <row r="47" spans="1:16" x14ac:dyDescent="0.3">
      <c r="A47" t="s">
        <v>61</v>
      </c>
      <c r="B47" t="s">
        <v>129</v>
      </c>
      <c r="C47" t="s">
        <v>133</v>
      </c>
      <c r="D47" t="s">
        <v>179</v>
      </c>
      <c r="E47" s="2">
        <v>53.9</v>
      </c>
      <c r="F47" s="3">
        <v>45308</v>
      </c>
      <c r="G47" s="4">
        <v>62.122997159681702</v>
      </c>
      <c r="H47" s="5">
        <v>3348.4295469068438</v>
      </c>
      <c r="I47" s="5">
        <v>2176.4792054894488</v>
      </c>
      <c r="J47" s="5">
        <v>1171.9503414173951</v>
      </c>
      <c r="K47" t="s">
        <v>291</v>
      </c>
      <c r="L47" t="s">
        <v>1279</v>
      </c>
      <c r="M47" t="s">
        <v>1279</v>
      </c>
      <c r="N47" t="s">
        <v>1288</v>
      </c>
      <c r="O47" s="12">
        <v>45308</v>
      </c>
      <c r="P47" t="s">
        <v>1290</v>
      </c>
    </row>
    <row r="48" spans="1:16" x14ac:dyDescent="0.3">
      <c r="A48" t="s">
        <v>62</v>
      </c>
      <c r="B48" t="s">
        <v>128</v>
      </c>
      <c r="C48" t="s">
        <v>132</v>
      </c>
      <c r="D48" t="s">
        <v>180</v>
      </c>
      <c r="E48" s="2">
        <v>60</v>
      </c>
      <c r="F48" s="3">
        <v>45308</v>
      </c>
      <c r="G48" s="4">
        <v>37.731303294610896</v>
      </c>
      <c r="H48" s="5">
        <v>2263.8781976766536</v>
      </c>
      <c r="I48" s="5">
        <v>1471.5208284898249</v>
      </c>
      <c r="J48" s="5">
        <v>792.35736918682869</v>
      </c>
      <c r="K48" t="s">
        <v>292</v>
      </c>
      <c r="L48" t="s">
        <v>1279</v>
      </c>
      <c r="M48" t="s">
        <v>1279</v>
      </c>
      <c r="N48" t="s">
        <v>1288</v>
      </c>
      <c r="O48" s="12">
        <v>45308</v>
      </c>
      <c r="P48" t="s">
        <v>1290</v>
      </c>
    </row>
    <row r="49" spans="1:16" x14ac:dyDescent="0.3">
      <c r="A49" t="s">
        <v>63</v>
      </c>
      <c r="B49" t="s">
        <v>130</v>
      </c>
      <c r="C49" t="s">
        <v>132</v>
      </c>
      <c r="D49" t="s">
        <v>181</v>
      </c>
      <c r="E49" s="2">
        <v>60</v>
      </c>
      <c r="F49" s="3">
        <v>45308</v>
      </c>
      <c r="G49" s="4">
        <v>16.5079232182403</v>
      </c>
      <c r="H49" s="5">
        <v>990.475393094418</v>
      </c>
      <c r="I49" s="5">
        <v>643.80900551137177</v>
      </c>
      <c r="J49" s="5">
        <v>346.66638758304623</v>
      </c>
      <c r="K49" t="s">
        <v>293</v>
      </c>
      <c r="L49" t="s">
        <v>1276</v>
      </c>
      <c r="M49" t="s">
        <v>1276</v>
      </c>
      <c r="N49" t="s">
        <v>1288</v>
      </c>
      <c r="O49" s="12">
        <v>45308</v>
      </c>
      <c r="P49" t="s">
        <v>1290</v>
      </c>
    </row>
    <row r="50" spans="1:16" x14ac:dyDescent="0.3">
      <c r="A50" t="s">
        <v>64</v>
      </c>
      <c r="B50" t="s">
        <v>129</v>
      </c>
      <c r="C50" t="s">
        <v>133</v>
      </c>
      <c r="D50" t="s">
        <v>182</v>
      </c>
      <c r="E50" s="2">
        <v>63.9</v>
      </c>
      <c r="F50" s="3">
        <v>45308</v>
      </c>
      <c r="G50" s="4">
        <v>13.221622309967124</v>
      </c>
      <c r="H50" s="5">
        <v>844.86166560689924</v>
      </c>
      <c r="I50" s="5">
        <v>549.16008264448453</v>
      </c>
      <c r="J50" s="5">
        <v>295.7015829624147</v>
      </c>
      <c r="K50" t="s">
        <v>294</v>
      </c>
      <c r="L50" t="s">
        <v>1278</v>
      </c>
      <c r="M50" t="s">
        <v>1286</v>
      </c>
      <c r="N50" t="s">
        <v>1289</v>
      </c>
      <c r="O50" s="12">
        <v>45308</v>
      </c>
      <c r="P50" t="s">
        <v>1290</v>
      </c>
    </row>
    <row r="51" spans="1:16" x14ac:dyDescent="0.3">
      <c r="A51" t="s">
        <v>65</v>
      </c>
      <c r="B51" t="s">
        <v>129</v>
      </c>
      <c r="C51" t="s">
        <v>133</v>
      </c>
      <c r="D51" t="s">
        <v>183</v>
      </c>
      <c r="E51" s="2">
        <v>53.9</v>
      </c>
      <c r="F51" s="3">
        <v>45309</v>
      </c>
      <c r="G51" s="4">
        <v>70.576270735135921</v>
      </c>
      <c r="H51" s="5">
        <v>3804.0609926238262</v>
      </c>
      <c r="I51" s="5">
        <v>2472.6396452054873</v>
      </c>
      <c r="J51" s="5">
        <v>1331.4213474183389</v>
      </c>
      <c r="K51" t="s">
        <v>295</v>
      </c>
      <c r="L51" t="s">
        <v>1277</v>
      </c>
      <c r="M51" t="s">
        <v>1277</v>
      </c>
      <c r="N51" t="s">
        <v>1288</v>
      </c>
      <c r="O51" s="12">
        <v>45309</v>
      </c>
      <c r="P51" t="s">
        <v>1290</v>
      </c>
    </row>
    <row r="52" spans="1:16" x14ac:dyDescent="0.3">
      <c r="A52" t="s">
        <v>66</v>
      </c>
      <c r="B52" t="s">
        <v>128</v>
      </c>
      <c r="C52" t="s">
        <v>132</v>
      </c>
      <c r="D52" t="s">
        <v>184</v>
      </c>
      <c r="E52" s="2">
        <v>71</v>
      </c>
      <c r="F52" s="3">
        <v>45309</v>
      </c>
      <c r="G52" s="4">
        <v>38.026617851264675</v>
      </c>
      <c r="H52" s="5">
        <v>2699.8898674397919</v>
      </c>
      <c r="I52" s="5">
        <v>1754.9284138358648</v>
      </c>
      <c r="J52" s="5">
        <v>944.96145360392711</v>
      </c>
      <c r="K52" t="s">
        <v>296</v>
      </c>
      <c r="L52" t="s">
        <v>1282</v>
      </c>
      <c r="M52" t="s">
        <v>1284</v>
      </c>
      <c r="N52" t="s">
        <v>1287</v>
      </c>
      <c r="O52" s="12">
        <v>45309</v>
      </c>
      <c r="P52" t="s">
        <v>1290</v>
      </c>
    </row>
    <row r="53" spans="1:16" x14ac:dyDescent="0.3">
      <c r="A53" t="s">
        <v>67</v>
      </c>
      <c r="B53" t="s">
        <v>129</v>
      </c>
      <c r="C53" t="s">
        <v>133</v>
      </c>
      <c r="D53" t="s">
        <v>185</v>
      </c>
      <c r="E53" s="2">
        <v>74.7</v>
      </c>
      <c r="F53" s="3">
        <v>45309</v>
      </c>
      <c r="G53" s="4">
        <v>35.126364904254942</v>
      </c>
      <c r="H53" s="5">
        <v>2623.9394583478443</v>
      </c>
      <c r="I53" s="5">
        <v>1705.5606479260989</v>
      </c>
      <c r="J53" s="5">
        <v>918.37881042174536</v>
      </c>
      <c r="K53" t="s">
        <v>297</v>
      </c>
      <c r="L53" t="s">
        <v>1280</v>
      </c>
      <c r="M53" t="s">
        <v>1284</v>
      </c>
      <c r="N53" t="s">
        <v>1287</v>
      </c>
      <c r="O53" s="12">
        <v>45309</v>
      </c>
      <c r="P53" t="s">
        <v>1290</v>
      </c>
    </row>
    <row r="54" spans="1:16" x14ac:dyDescent="0.3">
      <c r="A54" t="s">
        <v>68</v>
      </c>
      <c r="B54" t="s">
        <v>129</v>
      </c>
      <c r="C54" t="s">
        <v>133</v>
      </c>
      <c r="D54" t="s">
        <v>186</v>
      </c>
      <c r="E54" s="2">
        <v>67.5</v>
      </c>
      <c r="F54" s="3">
        <v>45310</v>
      </c>
      <c r="G54" s="4">
        <v>70.392785359729885</v>
      </c>
      <c r="H54" s="5">
        <v>4751.5130117817671</v>
      </c>
      <c r="I54" s="5">
        <v>3088.4834576581488</v>
      </c>
      <c r="J54" s="5">
        <v>1663.0295541236183</v>
      </c>
      <c r="K54" t="s">
        <v>298</v>
      </c>
      <c r="L54" t="s">
        <v>1274</v>
      </c>
      <c r="M54" t="s">
        <v>1284</v>
      </c>
      <c r="N54" t="s">
        <v>1287</v>
      </c>
      <c r="O54" s="12">
        <v>45310</v>
      </c>
      <c r="P54" t="s">
        <v>1291</v>
      </c>
    </row>
    <row r="55" spans="1:16" x14ac:dyDescent="0.3">
      <c r="A55" t="s">
        <v>69</v>
      </c>
      <c r="B55" t="s">
        <v>128</v>
      </c>
      <c r="C55" t="s">
        <v>132</v>
      </c>
      <c r="D55" t="s">
        <v>187</v>
      </c>
      <c r="E55" s="2">
        <v>50</v>
      </c>
      <c r="F55" s="3">
        <v>45310</v>
      </c>
      <c r="G55" s="4">
        <v>55.738796472856322</v>
      </c>
      <c r="H55" s="5">
        <v>2786.939823642816</v>
      </c>
      <c r="I55" s="5">
        <v>1811.5108853678305</v>
      </c>
      <c r="J55" s="5">
        <v>975.42893827498551</v>
      </c>
      <c r="K55" t="s">
        <v>299</v>
      </c>
      <c r="L55" t="s">
        <v>1280</v>
      </c>
      <c r="M55" t="s">
        <v>1284</v>
      </c>
      <c r="N55" t="s">
        <v>1287</v>
      </c>
      <c r="O55" s="12">
        <v>45310</v>
      </c>
      <c r="P55" t="s">
        <v>1290</v>
      </c>
    </row>
    <row r="56" spans="1:16" x14ac:dyDescent="0.3">
      <c r="A56" t="s">
        <v>70</v>
      </c>
      <c r="B56" t="s">
        <v>129</v>
      </c>
      <c r="C56" t="s">
        <v>133</v>
      </c>
      <c r="D56" t="s">
        <v>188</v>
      </c>
      <c r="E56" s="2">
        <v>74.7</v>
      </c>
      <c r="F56" s="3">
        <v>45310</v>
      </c>
      <c r="G56" s="4">
        <v>24.192613309649879</v>
      </c>
      <c r="H56" s="5">
        <v>1807.1882142308459</v>
      </c>
      <c r="I56" s="5">
        <v>1174.6723392500498</v>
      </c>
      <c r="J56" s="5">
        <v>632.51587498079607</v>
      </c>
      <c r="K56" t="s">
        <v>300</v>
      </c>
      <c r="L56" t="s">
        <v>1274</v>
      </c>
      <c r="M56" t="s">
        <v>1284</v>
      </c>
      <c r="N56" t="s">
        <v>1287</v>
      </c>
      <c r="O56" s="12">
        <v>45310</v>
      </c>
      <c r="P56" t="s">
        <v>1290</v>
      </c>
    </row>
    <row r="57" spans="1:16" x14ac:dyDescent="0.3">
      <c r="A57" t="s">
        <v>71</v>
      </c>
      <c r="B57" t="s">
        <v>130</v>
      </c>
      <c r="C57" t="s">
        <v>132</v>
      </c>
      <c r="D57" t="s">
        <v>189</v>
      </c>
      <c r="E57" s="2">
        <v>50</v>
      </c>
      <c r="F57" s="3">
        <v>45311</v>
      </c>
      <c r="G57" s="4">
        <v>28.476018163845708</v>
      </c>
      <c r="H57" s="5">
        <v>1423.8009081922855</v>
      </c>
      <c r="I57" s="5">
        <v>925.47059032498566</v>
      </c>
      <c r="J57" s="5">
        <v>498.33031786729987</v>
      </c>
      <c r="K57" t="s">
        <v>301</v>
      </c>
      <c r="L57" t="s">
        <v>1277</v>
      </c>
      <c r="M57" t="s">
        <v>1277</v>
      </c>
      <c r="N57" t="s">
        <v>1288</v>
      </c>
      <c r="O57" s="12">
        <v>45311</v>
      </c>
      <c r="P57" t="s">
        <v>1290</v>
      </c>
    </row>
    <row r="58" spans="1:16" x14ac:dyDescent="0.3">
      <c r="A58" t="s">
        <v>72</v>
      </c>
      <c r="B58" t="s">
        <v>129</v>
      </c>
      <c r="C58" t="s">
        <v>133</v>
      </c>
      <c r="D58" t="s">
        <v>190</v>
      </c>
      <c r="E58" s="2">
        <v>63.9</v>
      </c>
      <c r="F58" s="3">
        <v>45313</v>
      </c>
      <c r="G58" s="4">
        <v>66.922115356487851</v>
      </c>
      <c r="H58" s="5">
        <v>4276.3231712795732</v>
      </c>
      <c r="I58" s="5">
        <v>2779.6100613317226</v>
      </c>
      <c r="J58" s="5">
        <v>1496.7131099478506</v>
      </c>
      <c r="K58" t="s">
        <v>302</v>
      </c>
      <c r="L58" t="s">
        <v>1281</v>
      </c>
      <c r="M58" t="s">
        <v>1284</v>
      </c>
      <c r="N58" t="s">
        <v>1287</v>
      </c>
      <c r="O58" s="12">
        <v>45313</v>
      </c>
      <c r="P58" t="s">
        <v>1291</v>
      </c>
    </row>
    <row r="59" spans="1:16" x14ac:dyDescent="0.3">
      <c r="A59" t="s">
        <v>73</v>
      </c>
      <c r="B59" t="s">
        <v>128</v>
      </c>
      <c r="C59" t="s">
        <v>132</v>
      </c>
      <c r="D59" t="s">
        <v>191</v>
      </c>
      <c r="E59" s="2">
        <v>71</v>
      </c>
      <c r="F59" s="3">
        <v>45313</v>
      </c>
      <c r="G59" s="4">
        <v>42.264730629256533</v>
      </c>
      <c r="H59" s="5">
        <v>3000.7958746772138</v>
      </c>
      <c r="I59" s="5">
        <v>1950.5173185401891</v>
      </c>
      <c r="J59" s="5">
        <v>1050.2785561370247</v>
      </c>
      <c r="K59" t="s">
        <v>303</v>
      </c>
      <c r="L59" t="s">
        <v>1275</v>
      </c>
      <c r="M59" t="s">
        <v>1285</v>
      </c>
      <c r="N59" t="s">
        <v>1287</v>
      </c>
      <c r="O59" s="12">
        <v>45313</v>
      </c>
      <c r="P59" t="s">
        <v>1290</v>
      </c>
    </row>
    <row r="60" spans="1:16" x14ac:dyDescent="0.3">
      <c r="A60" t="s">
        <v>74</v>
      </c>
      <c r="B60" t="s">
        <v>128</v>
      </c>
      <c r="C60" t="s">
        <v>132</v>
      </c>
      <c r="D60" t="s">
        <v>192</v>
      </c>
      <c r="E60" s="2">
        <v>71</v>
      </c>
      <c r="F60" s="3">
        <v>45313</v>
      </c>
      <c r="G60" s="4">
        <v>31.484480932709062</v>
      </c>
      <c r="H60" s="5">
        <v>2235.3981462223433</v>
      </c>
      <c r="I60" s="5">
        <v>1453.0087950445231</v>
      </c>
      <c r="J60" s="5">
        <v>782.38935117782012</v>
      </c>
      <c r="K60" t="s">
        <v>304</v>
      </c>
      <c r="L60" t="s">
        <v>1279</v>
      </c>
      <c r="M60" t="s">
        <v>1279</v>
      </c>
      <c r="N60" t="s">
        <v>1288</v>
      </c>
      <c r="O60" s="12">
        <v>45313</v>
      </c>
      <c r="P60" t="s">
        <v>1290</v>
      </c>
    </row>
    <row r="61" spans="1:16" x14ac:dyDescent="0.3">
      <c r="A61" t="s">
        <v>75</v>
      </c>
      <c r="B61" t="s">
        <v>129</v>
      </c>
      <c r="C61" t="s">
        <v>133</v>
      </c>
      <c r="D61" t="s">
        <v>193</v>
      </c>
      <c r="E61" s="2">
        <v>53.9</v>
      </c>
      <c r="F61" s="3">
        <v>45314</v>
      </c>
      <c r="G61" s="4">
        <v>53.149305806534265</v>
      </c>
      <c r="H61" s="5">
        <v>2864.7475829721966</v>
      </c>
      <c r="I61" s="5">
        <v>1862.0859289319278</v>
      </c>
      <c r="J61" s="5">
        <v>1002.6616540402688</v>
      </c>
      <c r="K61" t="s">
        <v>305</v>
      </c>
      <c r="L61" t="s">
        <v>1283</v>
      </c>
      <c r="M61" t="s">
        <v>1283</v>
      </c>
      <c r="N61" t="s">
        <v>1288</v>
      </c>
      <c r="O61" s="12">
        <v>45314</v>
      </c>
      <c r="P61" t="s">
        <v>1290</v>
      </c>
    </row>
    <row r="62" spans="1:16" x14ac:dyDescent="0.3">
      <c r="A62" t="s">
        <v>76</v>
      </c>
      <c r="B62" t="s">
        <v>129</v>
      </c>
      <c r="C62" t="s">
        <v>133</v>
      </c>
      <c r="D62" t="s">
        <v>194</v>
      </c>
      <c r="E62" s="2">
        <v>63.9</v>
      </c>
      <c r="F62" s="3">
        <v>45314</v>
      </c>
      <c r="G62" s="4">
        <v>36.713895920836251</v>
      </c>
      <c r="H62" s="5">
        <v>2346.0179493414362</v>
      </c>
      <c r="I62" s="5">
        <v>1524.9116670719336</v>
      </c>
      <c r="J62" s="5">
        <v>821.10628226950257</v>
      </c>
      <c r="K62" t="s">
        <v>306</v>
      </c>
      <c r="L62" t="s">
        <v>1282</v>
      </c>
      <c r="M62" t="s">
        <v>1284</v>
      </c>
      <c r="N62" t="s">
        <v>1287</v>
      </c>
      <c r="O62" s="12">
        <v>45314</v>
      </c>
      <c r="P62" t="s">
        <v>1290</v>
      </c>
    </row>
    <row r="63" spans="1:16" x14ac:dyDescent="0.3">
      <c r="A63" t="s">
        <v>77</v>
      </c>
      <c r="B63" t="s">
        <v>129</v>
      </c>
      <c r="C63" t="s">
        <v>133</v>
      </c>
      <c r="D63" t="s">
        <v>195</v>
      </c>
      <c r="E63" s="2">
        <v>53.9</v>
      </c>
      <c r="F63" s="3">
        <v>45314</v>
      </c>
      <c r="G63" s="4">
        <v>18.91107783687783</v>
      </c>
      <c r="H63" s="5">
        <v>1019.307095407715</v>
      </c>
      <c r="I63" s="5">
        <v>662.54961201501476</v>
      </c>
      <c r="J63" s="5">
        <v>356.75748339270024</v>
      </c>
      <c r="K63" t="s">
        <v>307</v>
      </c>
      <c r="L63" t="s">
        <v>1276</v>
      </c>
      <c r="M63" t="s">
        <v>1276</v>
      </c>
      <c r="N63" t="s">
        <v>1288</v>
      </c>
      <c r="O63" s="12">
        <v>45314</v>
      </c>
      <c r="P63" t="s">
        <v>1290</v>
      </c>
    </row>
    <row r="64" spans="1:16" x14ac:dyDescent="0.3">
      <c r="A64" t="s">
        <v>78</v>
      </c>
      <c r="B64" t="s">
        <v>128</v>
      </c>
      <c r="C64" t="s">
        <v>132</v>
      </c>
      <c r="D64" t="s">
        <v>196</v>
      </c>
      <c r="E64" s="2">
        <v>71</v>
      </c>
      <c r="F64" s="3">
        <v>45315</v>
      </c>
      <c r="G64" s="4">
        <v>70.5768619910571</v>
      </c>
      <c r="H64" s="5">
        <v>5010.9572013650541</v>
      </c>
      <c r="I64" s="5">
        <v>3257.1221808872851</v>
      </c>
      <c r="J64" s="5">
        <v>1753.8350204777689</v>
      </c>
      <c r="K64" t="s">
        <v>308</v>
      </c>
      <c r="L64" t="s">
        <v>1276</v>
      </c>
      <c r="M64" t="s">
        <v>1276</v>
      </c>
      <c r="N64" t="s">
        <v>1288</v>
      </c>
      <c r="O64" s="12">
        <v>45315</v>
      </c>
      <c r="P64" t="s">
        <v>1291</v>
      </c>
    </row>
    <row r="65" spans="1:16" x14ac:dyDescent="0.3">
      <c r="A65" t="s">
        <v>79</v>
      </c>
      <c r="B65" t="s">
        <v>131</v>
      </c>
      <c r="C65" t="s">
        <v>132</v>
      </c>
      <c r="D65" t="s">
        <v>197</v>
      </c>
      <c r="E65" s="2">
        <v>50</v>
      </c>
      <c r="F65" s="3">
        <v>45315</v>
      </c>
      <c r="G65" s="4">
        <v>75.180041322724293</v>
      </c>
      <c r="H65" s="5">
        <v>3759.0020661362146</v>
      </c>
      <c r="I65" s="5">
        <v>2443.3513429885397</v>
      </c>
      <c r="J65" s="5">
        <v>1315.6507231476749</v>
      </c>
      <c r="K65" t="s">
        <v>309</v>
      </c>
      <c r="L65" t="s">
        <v>1277</v>
      </c>
      <c r="M65" t="s">
        <v>1277</v>
      </c>
      <c r="N65" t="s">
        <v>1288</v>
      </c>
      <c r="O65" s="12">
        <v>45315</v>
      </c>
      <c r="P65" t="s">
        <v>1290</v>
      </c>
    </row>
    <row r="66" spans="1:16" x14ac:dyDescent="0.3">
      <c r="A66" t="s">
        <v>80</v>
      </c>
      <c r="B66" t="s">
        <v>129</v>
      </c>
      <c r="C66" t="s">
        <v>133</v>
      </c>
      <c r="D66" t="s">
        <v>198</v>
      </c>
      <c r="E66" s="2">
        <v>74.7</v>
      </c>
      <c r="F66" s="3">
        <v>45315</v>
      </c>
      <c r="G66" s="4">
        <v>41.21892635230035</v>
      </c>
      <c r="H66" s="5">
        <v>3079.0537985168362</v>
      </c>
      <c r="I66" s="5">
        <v>2001.3849690359436</v>
      </c>
      <c r="J66" s="5">
        <v>1077.6688294808926</v>
      </c>
      <c r="K66" t="s">
        <v>310</v>
      </c>
      <c r="L66" t="s">
        <v>1278</v>
      </c>
      <c r="M66" t="s">
        <v>1286</v>
      </c>
      <c r="N66" t="s">
        <v>1289</v>
      </c>
      <c r="O66" s="12">
        <v>45315</v>
      </c>
      <c r="P66" t="s">
        <v>1290</v>
      </c>
    </row>
    <row r="67" spans="1:16" x14ac:dyDescent="0.3">
      <c r="A67" t="s">
        <v>81</v>
      </c>
      <c r="B67" t="s">
        <v>129</v>
      </c>
      <c r="C67" t="s">
        <v>133</v>
      </c>
      <c r="D67" t="s">
        <v>199</v>
      </c>
      <c r="E67" s="2">
        <v>53.9</v>
      </c>
      <c r="F67" s="3">
        <v>45316</v>
      </c>
      <c r="G67" s="4">
        <v>68.506103497451434</v>
      </c>
      <c r="H67" s="5">
        <v>3692.4789785126322</v>
      </c>
      <c r="I67" s="5">
        <v>2400.111336033211</v>
      </c>
      <c r="J67" s="5">
        <v>1292.3676424794212</v>
      </c>
      <c r="K67" t="s">
        <v>311</v>
      </c>
      <c r="L67" t="s">
        <v>1274</v>
      </c>
      <c r="M67" t="s">
        <v>1284</v>
      </c>
      <c r="N67" t="s">
        <v>1287</v>
      </c>
      <c r="O67" s="12">
        <v>45316</v>
      </c>
      <c r="P67" t="s">
        <v>1290</v>
      </c>
    </row>
    <row r="68" spans="1:16" x14ac:dyDescent="0.3">
      <c r="A68" t="s">
        <v>82</v>
      </c>
      <c r="B68" t="s">
        <v>129</v>
      </c>
      <c r="C68" t="s">
        <v>133</v>
      </c>
      <c r="D68" t="s">
        <v>200</v>
      </c>
      <c r="E68" s="2">
        <v>53.9</v>
      </c>
      <c r="F68" s="3">
        <v>45316</v>
      </c>
      <c r="G68" s="4">
        <v>24.800871734605906</v>
      </c>
      <c r="H68" s="5">
        <v>1336.7669864952584</v>
      </c>
      <c r="I68" s="5">
        <v>868.89854122191798</v>
      </c>
      <c r="J68" s="5">
        <v>467.8684452733404</v>
      </c>
      <c r="K68" t="s">
        <v>312</v>
      </c>
      <c r="L68" t="s">
        <v>1283</v>
      </c>
      <c r="M68" t="s">
        <v>1283</v>
      </c>
      <c r="N68" t="s">
        <v>1288</v>
      </c>
      <c r="O68" s="12">
        <v>45316</v>
      </c>
      <c r="P68" t="s">
        <v>1290</v>
      </c>
    </row>
    <row r="69" spans="1:16" x14ac:dyDescent="0.3">
      <c r="A69" t="s">
        <v>83</v>
      </c>
      <c r="B69" t="s">
        <v>129</v>
      </c>
      <c r="C69" t="s">
        <v>133</v>
      </c>
      <c r="D69" t="s">
        <v>201</v>
      </c>
      <c r="E69" s="2">
        <v>74.7</v>
      </c>
      <c r="F69" s="3">
        <v>45316</v>
      </c>
      <c r="G69" s="4">
        <v>11.917554506467283</v>
      </c>
      <c r="H69" s="5">
        <v>890.24132163310605</v>
      </c>
      <c r="I69" s="5">
        <v>578.65685906151896</v>
      </c>
      <c r="J69" s="5">
        <v>311.5844625715871</v>
      </c>
      <c r="K69" t="s">
        <v>313</v>
      </c>
      <c r="L69" t="s">
        <v>1276</v>
      </c>
      <c r="M69" t="s">
        <v>1276</v>
      </c>
      <c r="N69" t="s">
        <v>1288</v>
      </c>
      <c r="O69" s="12">
        <v>45316</v>
      </c>
      <c r="P69" t="s">
        <v>1290</v>
      </c>
    </row>
    <row r="70" spans="1:16" x14ac:dyDescent="0.3">
      <c r="A70" t="s">
        <v>84</v>
      </c>
      <c r="B70" t="s">
        <v>129</v>
      </c>
      <c r="C70" t="s">
        <v>133</v>
      </c>
      <c r="D70" t="s">
        <v>202</v>
      </c>
      <c r="E70" s="2">
        <v>63.9</v>
      </c>
      <c r="F70" s="3">
        <v>45317</v>
      </c>
      <c r="G70" s="4">
        <v>20.873102830731675</v>
      </c>
      <c r="H70" s="5">
        <v>1333.7912708837539</v>
      </c>
      <c r="I70" s="5">
        <v>866.96432607444001</v>
      </c>
      <c r="J70" s="5">
        <v>466.82694480931389</v>
      </c>
      <c r="K70" t="s">
        <v>314</v>
      </c>
      <c r="L70" t="s">
        <v>1277</v>
      </c>
      <c r="M70" t="s">
        <v>1277</v>
      </c>
      <c r="N70" t="s">
        <v>1288</v>
      </c>
      <c r="O70" s="12">
        <v>45317</v>
      </c>
      <c r="P70" t="s">
        <v>1290</v>
      </c>
    </row>
    <row r="71" spans="1:16" x14ac:dyDescent="0.3">
      <c r="A71" t="s">
        <v>85</v>
      </c>
      <c r="B71" t="s">
        <v>130</v>
      </c>
      <c r="C71" t="s">
        <v>132</v>
      </c>
      <c r="D71" t="s">
        <v>203</v>
      </c>
      <c r="E71" s="2">
        <v>60</v>
      </c>
      <c r="F71" s="3">
        <v>45317</v>
      </c>
      <c r="G71" s="4">
        <v>19.730409609248994</v>
      </c>
      <c r="H71" s="5">
        <v>1183.8245765549395</v>
      </c>
      <c r="I71" s="5">
        <v>769.48597476071075</v>
      </c>
      <c r="J71" s="5">
        <v>414.33860179422879</v>
      </c>
      <c r="K71" t="s">
        <v>315</v>
      </c>
      <c r="L71" t="s">
        <v>1277</v>
      </c>
      <c r="M71" t="s">
        <v>1277</v>
      </c>
      <c r="N71" t="s">
        <v>1288</v>
      </c>
      <c r="O71" s="12">
        <v>45317</v>
      </c>
      <c r="P71" t="s">
        <v>1290</v>
      </c>
    </row>
    <row r="72" spans="1:16" x14ac:dyDescent="0.3">
      <c r="A72" t="s">
        <v>86</v>
      </c>
      <c r="B72" t="s">
        <v>129</v>
      </c>
      <c r="C72" t="s">
        <v>133</v>
      </c>
      <c r="D72" t="s">
        <v>204</v>
      </c>
      <c r="E72" s="2">
        <v>80.8</v>
      </c>
      <c r="F72" s="3">
        <v>45317</v>
      </c>
      <c r="G72" s="4">
        <v>10.296167524209508</v>
      </c>
      <c r="H72" s="5">
        <v>831.93033595612826</v>
      </c>
      <c r="I72" s="5">
        <v>540.75471837148336</v>
      </c>
      <c r="J72" s="5">
        <v>291.1756175846449</v>
      </c>
      <c r="K72" t="s">
        <v>316</v>
      </c>
      <c r="L72" t="s">
        <v>1281</v>
      </c>
      <c r="M72" t="s">
        <v>1284</v>
      </c>
      <c r="N72" t="s">
        <v>1287</v>
      </c>
      <c r="O72" s="12">
        <v>45317</v>
      </c>
      <c r="P72" t="s">
        <v>1290</v>
      </c>
    </row>
    <row r="73" spans="1:16" x14ac:dyDescent="0.3">
      <c r="A73" t="s">
        <v>87</v>
      </c>
      <c r="B73" t="s">
        <v>130</v>
      </c>
      <c r="C73" t="s">
        <v>132</v>
      </c>
      <c r="D73" t="s">
        <v>205</v>
      </c>
      <c r="E73" s="2">
        <v>64</v>
      </c>
      <c r="F73" s="3">
        <v>45318</v>
      </c>
      <c r="G73" s="4">
        <v>53.738659843508039</v>
      </c>
      <c r="H73" s="5">
        <v>3439.2742299845145</v>
      </c>
      <c r="I73" s="5">
        <v>2235.5282494899343</v>
      </c>
      <c r="J73" s="5">
        <v>1203.7459804945802</v>
      </c>
      <c r="K73" t="s">
        <v>317</v>
      </c>
      <c r="L73" t="s">
        <v>1276</v>
      </c>
      <c r="M73" t="s">
        <v>1276</v>
      </c>
      <c r="N73" t="s">
        <v>1288</v>
      </c>
      <c r="O73" s="12">
        <v>45318</v>
      </c>
      <c r="P73" t="s">
        <v>1290</v>
      </c>
    </row>
    <row r="74" spans="1:16" x14ac:dyDescent="0.3">
      <c r="A74" t="s">
        <v>88</v>
      </c>
      <c r="B74" t="s">
        <v>129</v>
      </c>
      <c r="C74" t="s">
        <v>133</v>
      </c>
      <c r="D74" t="s">
        <v>206</v>
      </c>
      <c r="E74" s="2">
        <v>74.7</v>
      </c>
      <c r="F74" s="3">
        <v>45320</v>
      </c>
      <c r="G74" s="4">
        <v>70.699808766067775</v>
      </c>
      <c r="H74" s="5">
        <v>5281.2757148252631</v>
      </c>
      <c r="I74" s="5">
        <v>3432.8292146364211</v>
      </c>
      <c r="J74" s="5">
        <v>1848.446500188842</v>
      </c>
      <c r="K74" t="s">
        <v>318</v>
      </c>
      <c r="L74" t="s">
        <v>1276</v>
      </c>
      <c r="M74" t="s">
        <v>1276</v>
      </c>
      <c r="N74" t="s">
        <v>1288</v>
      </c>
      <c r="O74" s="12">
        <v>45320</v>
      </c>
      <c r="P74" t="s">
        <v>1290</v>
      </c>
    </row>
    <row r="75" spans="1:16" x14ac:dyDescent="0.3">
      <c r="A75" t="s">
        <v>89</v>
      </c>
      <c r="B75" t="s">
        <v>128</v>
      </c>
      <c r="C75" t="s">
        <v>132</v>
      </c>
      <c r="D75" t="s">
        <v>207</v>
      </c>
      <c r="E75" s="2">
        <v>60</v>
      </c>
      <c r="F75" s="3">
        <v>45320</v>
      </c>
      <c r="G75" s="4">
        <v>44.811226934860052</v>
      </c>
      <c r="H75" s="5">
        <v>2688.673616091603</v>
      </c>
      <c r="I75" s="5">
        <v>1747.6378504595421</v>
      </c>
      <c r="J75" s="5">
        <v>941.03576563206093</v>
      </c>
      <c r="K75" t="s">
        <v>319</v>
      </c>
      <c r="L75" t="s">
        <v>1283</v>
      </c>
      <c r="M75" t="s">
        <v>1283</v>
      </c>
      <c r="N75" t="s">
        <v>1288</v>
      </c>
      <c r="O75" s="12">
        <v>45320</v>
      </c>
      <c r="P75" t="s">
        <v>1290</v>
      </c>
    </row>
    <row r="76" spans="1:16" x14ac:dyDescent="0.3">
      <c r="A76" t="s">
        <v>90</v>
      </c>
      <c r="B76" t="s">
        <v>129</v>
      </c>
      <c r="C76" t="s">
        <v>133</v>
      </c>
      <c r="D76" t="s">
        <v>208</v>
      </c>
      <c r="E76" s="2">
        <v>80.8</v>
      </c>
      <c r="F76" s="3">
        <v>45320</v>
      </c>
      <c r="G76" s="4">
        <v>14.858376321306423</v>
      </c>
      <c r="H76" s="5">
        <v>1200.5568067615588</v>
      </c>
      <c r="I76" s="5">
        <v>780.36192439501326</v>
      </c>
      <c r="J76" s="5">
        <v>420.19488236654558</v>
      </c>
      <c r="K76" t="s">
        <v>320</v>
      </c>
      <c r="L76" t="s">
        <v>1279</v>
      </c>
      <c r="M76" t="s">
        <v>1279</v>
      </c>
      <c r="N76" t="s">
        <v>1288</v>
      </c>
      <c r="O76" s="12">
        <v>45320</v>
      </c>
      <c r="P76" t="s">
        <v>1290</v>
      </c>
    </row>
    <row r="77" spans="1:16" x14ac:dyDescent="0.3">
      <c r="A77" t="s">
        <v>91</v>
      </c>
      <c r="B77" t="s">
        <v>130</v>
      </c>
      <c r="C77" t="s">
        <v>132</v>
      </c>
      <c r="D77" t="s">
        <v>209</v>
      </c>
      <c r="E77" s="2">
        <v>50</v>
      </c>
      <c r="F77" s="3">
        <v>45320</v>
      </c>
      <c r="G77" s="4">
        <v>16.525947467807491</v>
      </c>
      <c r="H77" s="5">
        <v>826.29737339037456</v>
      </c>
      <c r="I77" s="5">
        <v>537.09329270374349</v>
      </c>
      <c r="J77" s="5">
        <v>289.20408068663107</v>
      </c>
      <c r="K77" t="s">
        <v>321</v>
      </c>
      <c r="L77" t="s">
        <v>1277</v>
      </c>
      <c r="M77" t="s">
        <v>1277</v>
      </c>
      <c r="N77" t="s">
        <v>1288</v>
      </c>
      <c r="O77" s="12">
        <v>45320</v>
      </c>
      <c r="P77" t="s">
        <v>1290</v>
      </c>
    </row>
    <row r="78" spans="1:16" x14ac:dyDescent="0.3">
      <c r="A78" t="s">
        <v>92</v>
      </c>
      <c r="B78" t="s">
        <v>128</v>
      </c>
      <c r="C78" t="s">
        <v>132</v>
      </c>
      <c r="D78" t="s">
        <v>210</v>
      </c>
      <c r="E78" s="2">
        <v>71</v>
      </c>
      <c r="F78" s="3">
        <v>45321</v>
      </c>
      <c r="G78" s="4">
        <v>71.1326999215173</v>
      </c>
      <c r="H78" s="5">
        <v>5050.4216944277287</v>
      </c>
      <c r="I78" s="5">
        <v>3282.7741013780237</v>
      </c>
      <c r="J78" s="5">
        <v>1767.6475930497049</v>
      </c>
      <c r="K78" t="s">
        <v>322</v>
      </c>
      <c r="L78" t="s">
        <v>1275</v>
      </c>
      <c r="M78" t="s">
        <v>1285</v>
      </c>
      <c r="N78" t="s">
        <v>1287</v>
      </c>
      <c r="O78" s="12">
        <v>45321</v>
      </c>
      <c r="P78" t="s">
        <v>1291</v>
      </c>
    </row>
    <row r="79" spans="1:16" x14ac:dyDescent="0.3">
      <c r="A79" t="s">
        <v>93</v>
      </c>
      <c r="B79" t="s">
        <v>129</v>
      </c>
      <c r="C79" t="s">
        <v>133</v>
      </c>
      <c r="D79" t="s">
        <v>211</v>
      </c>
      <c r="E79" s="2">
        <v>80.8</v>
      </c>
      <c r="F79" s="3">
        <v>45321</v>
      </c>
      <c r="G79" s="4">
        <v>50.370130969705059</v>
      </c>
      <c r="H79" s="5">
        <v>4069.9065823521687</v>
      </c>
      <c r="I79" s="5">
        <v>2645.4392785289097</v>
      </c>
      <c r="J79" s="5">
        <v>1424.467303823259</v>
      </c>
      <c r="K79" t="s">
        <v>323</v>
      </c>
      <c r="L79" t="s">
        <v>1275</v>
      </c>
      <c r="M79" t="s">
        <v>1285</v>
      </c>
      <c r="N79" t="s">
        <v>1287</v>
      </c>
      <c r="O79" s="12">
        <v>45321</v>
      </c>
      <c r="P79" t="s">
        <v>1290</v>
      </c>
    </row>
    <row r="80" spans="1:16" x14ac:dyDescent="0.3">
      <c r="A80" t="s">
        <v>94</v>
      </c>
      <c r="B80" t="s">
        <v>130</v>
      </c>
      <c r="C80" t="s">
        <v>132</v>
      </c>
      <c r="D80" t="s">
        <v>212</v>
      </c>
      <c r="E80" s="2">
        <v>50</v>
      </c>
      <c r="F80" s="3">
        <v>45321</v>
      </c>
      <c r="G80" s="4">
        <v>27.745014333199549</v>
      </c>
      <c r="H80" s="5">
        <v>1387.2507166599776</v>
      </c>
      <c r="I80" s="5">
        <v>901.71296582898549</v>
      </c>
      <c r="J80" s="5">
        <v>485.53775083099208</v>
      </c>
      <c r="K80" t="s">
        <v>324</v>
      </c>
      <c r="L80" t="s">
        <v>1276</v>
      </c>
      <c r="M80" t="s">
        <v>1276</v>
      </c>
      <c r="N80" t="s">
        <v>1288</v>
      </c>
      <c r="O80" s="12">
        <v>45321</v>
      </c>
      <c r="P80" t="s">
        <v>1290</v>
      </c>
    </row>
    <row r="81" spans="1:16" x14ac:dyDescent="0.3">
      <c r="A81" t="s">
        <v>95</v>
      </c>
      <c r="B81" t="s">
        <v>129</v>
      </c>
      <c r="C81" t="s">
        <v>133</v>
      </c>
      <c r="D81" t="s">
        <v>213</v>
      </c>
      <c r="E81" s="2">
        <v>80.8</v>
      </c>
      <c r="F81" s="3">
        <v>45321</v>
      </c>
      <c r="G81" s="4">
        <v>15.344667929518694</v>
      </c>
      <c r="H81" s="5">
        <v>1239.8491687051105</v>
      </c>
      <c r="I81" s="5">
        <v>805.90195965832186</v>
      </c>
      <c r="J81" s="5">
        <v>433.94720904678866</v>
      </c>
      <c r="K81" t="s">
        <v>325</v>
      </c>
      <c r="L81" t="s">
        <v>1280</v>
      </c>
      <c r="M81" t="s">
        <v>1284</v>
      </c>
      <c r="N81" t="s">
        <v>1287</v>
      </c>
      <c r="O81" s="12">
        <v>45321</v>
      </c>
      <c r="P81" t="s">
        <v>1290</v>
      </c>
    </row>
    <row r="82" spans="1:16" x14ac:dyDescent="0.3">
      <c r="A82" t="s">
        <v>96</v>
      </c>
      <c r="B82" t="s">
        <v>129</v>
      </c>
      <c r="C82" t="s">
        <v>133</v>
      </c>
      <c r="D82" t="s">
        <v>214</v>
      </c>
      <c r="E82" s="2">
        <v>74.7</v>
      </c>
      <c r="F82" s="3">
        <v>45322</v>
      </c>
      <c r="G82" s="4">
        <v>75.005475865353219</v>
      </c>
      <c r="H82" s="5">
        <v>5602.9090471418858</v>
      </c>
      <c r="I82" s="5">
        <v>3641.890880642226</v>
      </c>
      <c r="J82" s="5">
        <v>1961.0181664996599</v>
      </c>
      <c r="K82" t="s">
        <v>326</v>
      </c>
      <c r="L82" t="s">
        <v>1280</v>
      </c>
      <c r="M82" t="s">
        <v>1284</v>
      </c>
      <c r="N82" t="s">
        <v>1287</v>
      </c>
      <c r="O82" s="12">
        <v>45322</v>
      </c>
      <c r="P82" t="s">
        <v>1290</v>
      </c>
    </row>
    <row r="83" spans="1:16" x14ac:dyDescent="0.3">
      <c r="A83" t="s">
        <v>97</v>
      </c>
      <c r="B83" t="s">
        <v>128</v>
      </c>
      <c r="C83" t="s">
        <v>132</v>
      </c>
      <c r="D83" t="s">
        <v>215</v>
      </c>
      <c r="E83" s="2">
        <v>71</v>
      </c>
      <c r="F83" s="3">
        <v>45322</v>
      </c>
      <c r="G83" s="4">
        <v>44.815852686347974</v>
      </c>
      <c r="H83" s="5">
        <v>3181.925540730706</v>
      </c>
      <c r="I83" s="5">
        <v>2068.251601474959</v>
      </c>
      <c r="J83" s="5">
        <v>1113.673939255747</v>
      </c>
      <c r="K83" t="s">
        <v>327</v>
      </c>
      <c r="L83" t="s">
        <v>1275</v>
      </c>
      <c r="M83" t="s">
        <v>1285</v>
      </c>
      <c r="N83" t="s">
        <v>1287</v>
      </c>
      <c r="O83" s="12">
        <v>45322</v>
      </c>
      <c r="P83" t="s">
        <v>1290</v>
      </c>
    </row>
    <row r="84" spans="1:16" x14ac:dyDescent="0.3">
      <c r="A84" t="s">
        <v>98</v>
      </c>
      <c r="B84" t="s">
        <v>128</v>
      </c>
      <c r="C84" t="s">
        <v>132</v>
      </c>
      <c r="D84" t="s">
        <v>216</v>
      </c>
      <c r="E84" s="2">
        <v>71</v>
      </c>
      <c r="F84" s="3">
        <v>45322</v>
      </c>
      <c r="G84" s="4">
        <v>13.263915921853441</v>
      </c>
      <c r="H84" s="5">
        <v>941.73803045159423</v>
      </c>
      <c r="I84" s="5">
        <v>612.12971979353631</v>
      </c>
      <c r="J84" s="5">
        <v>329.60831065805792</v>
      </c>
      <c r="K84" t="s">
        <v>328</v>
      </c>
      <c r="L84" t="s">
        <v>1280</v>
      </c>
      <c r="M84" t="s">
        <v>1284</v>
      </c>
      <c r="N84" t="s">
        <v>1287</v>
      </c>
      <c r="O84" s="12">
        <v>45322</v>
      </c>
      <c r="P84" t="s">
        <v>1290</v>
      </c>
    </row>
    <row r="85" spans="1:16" x14ac:dyDescent="0.3">
      <c r="A85" t="s">
        <v>99</v>
      </c>
      <c r="B85" t="s">
        <v>129</v>
      </c>
      <c r="C85" t="s">
        <v>133</v>
      </c>
      <c r="D85" t="s">
        <v>217</v>
      </c>
      <c r="E85" s="2">
        <v>74.7</v>
      </c>
      <c r="F85" s="3">
        <v>45322</v>
      </c>
      <c r="G85" s="4">
        <v>9.5791996429668114</v>
      </c>
      <c r="H85" s="5">
        <v>715.56621332962084</v>
      </c>
      <c r="I85" s="5">
        <v>465.11803866425356</v>
      </c>
      <c r="J85" s="5">
        <v>250.44817466536728</v>
      </c>
      <c r="K85" t="s">
        <v>329</v>
      </c>
      <c r="L85" t="s">
        <v>1276</v>
      </c>
      <c r="M85" t="s">
        <v>1276</v>
      </c>
      <c r="N85" t="s">
        <v>1288</v>
      </c>
      <c r="O85" s="12">
        <v>45322</v>
      </c>
      <c r="P85" t="s">
        <v>1290</v>
      </c>
    </row>
    <row r="86" spans="1:16" x14ac:dyDescent="0.3">
      <c r="A86" t="s">
        <v>92</v>
      </c>
      <c r="B86" t="s">
        <v>128</v>
      </c>
      <c r="C86" t="s">
        <v>132</v>
      </c>
      <c r="D86" t="s">
        <v>210</v>
      </c>
      <c r="E86" s="2">
        <v>71</v>
      </c>
      <c r="F86" s="3">
        <v>45323</v>
      </c>
      <c r="G86" s="4">
        <v>41.621626002236212</v>
      </c>
      <c r="H86" s="5">
        <v>2955.1354461587712</v>
      </c>
      <c r="I86" s="5">
        <v>1920.8380400032013</v>
      </c>
      <c r="J86" s="5">
        <v>1034.2974061555699</v>
      </c>
      <c r="K86" t="s">
        <v>302</v>
      </c>
      <c r="L86" t="s">
        <v>1279</v>
      </c>
      <c r="M86" t="s">
        <v>1279</v>
      </c>
      <c r="N86" t="s">
        <v>1288</v>
      </c>
      <c r="O86" s="12">
        <v>45323</v>
      </c>
      <c r="P86" t="s">
        <v>1291</v>
      </c>
    </row>
    <row r="87" spans="1:16" x14ac:dyDescent="0.3">
      <c r="A87" t="s">
        <v>97</v>
      </c>
      <c r="B87" t="s">
        <v>128</v>
      </c>
      <c r="C87" t="s">
        <v>132</v>
      </c>
      <c r="D87" t="s">
        <v>215</v>
      </c>
      <c r="E87" s="2">
        <v>71</v>
      </c>
      <c r="F87" s="3">
        <v>45323</v>
      </c>
      <c r="G87" s="4">
        <v>40.536272470143409</v>
      </c>
      <c r="H87" s="5">
        <v>2878.0753453801822</v>
      </c>
      <c r="I87" s="5">
        <v>1870.7489744971185</v>
      </c>
      <c r="J87" s="5">
        <v>1007.3263708830636</v>
      </c>
      <c r="K87" t="s">
        <v>330</v>
      </c>
      <c r="L87" t="s">
        <v>1280</v>
      </c>
      <c r="M87" t="s">
        <v>1284</v>
      </c>
      <c r="N87" t="s">
        <v>1287</v>
      </c>
      <c r="O87" s="12">
        <v>45323</v>
      </c>
      <c r="P87" t="s">
        <v>1291</v>
      </c>
    </row>
    <row r="88" spans="1:16" x14ac:dyDescent="0.3">
      <c r="A88" t="s">
        <v>34</v>
      </c>
      <c r="B88" t="s">
        <v>128</v>
      </c>
      <c r="C88" t="s">
        <v>132</v>
      </c>
      <c r="D88" t="s">
        <v>152</v>
      </c>
      <c r="E88" s="2">
        <v>60</v>
      </c>
      <c r="F88" s="3">
        <v>45323</v>
      </c>
      <c r="G88" s="4">
        <v>62.196092159435807</v>
      </c>
      <c r="H88" s="5">
        <v>3731.7655295661484</v>
      </c>
      <c r="I88" s="5">
        <v>2425.6475942179964</v>
      </c>
      <c r="J88" s="5">
        <v>1306.1179353481521</v>
      </c>
      <c r="K88" t="s">
        <v>331</v>
      </c>
      <c r="L88" t="s">
        <v>1276</v>
      </c>
      <c r="M88" t="s">
        <v>1276</v>
      </c>
      <c r="N88" t="s">
        <v>1288</v>
      </c>
      <c r="O88" s="12">
        <v>45323</v>
      </c>
      <c r="P88" t="s">
        <v>1290</v>
      </c>
    </row>
    <row r="89" spans="1:16" x14ac:dyDescent="0.3">
      <c r="A89" t="s">
        <v>98</v>
      </c>
      <c r="B89" t="s">
        <v>128</v>
      </c>
      <c r="C89" t="s">
        <v>132</v>
      </c>
      <c r="D89" t="s">
        <v>216</v>
      </c>
      <c r="E89" s="2">
        <v>71</v>
      </c>
      <c r="F89" s="3">
        <v>45323</v>
      </c>
      <c r="G89" s="4">
        <v>50.021547628810382</v>
      </c>
      <c r="H89" s="5">
        <v>3551.529881645537</v>
      </c>
      <c r="I89" s="5">
        <v>2308.4944230695992</v>
      </c>
      <c r="J89" s="5">
        <v>1243.0354585759378</v>
      </c>
      <c r="K89" t="s">
        <v>332</v>
      </c>
      <c r="L89" t="s">
        <v>1274</v>
      </c>
      <c r="M89" t="s">
        <v>1284</v>
      </c>
      <c r="N89" t="s">
        <v>1287</v>
      </c>
      <c r="O89" s="12">
        <v>45323</v>
      </c>
      <c r="P89" t="s">
        <v>1290</v>
      </c>
    </row>
    <row r="90" spans="1:16" x14ac:dyDescent="0.3">
      <c r="A90" t="s">
        <v>89</v>
      </c>
      <c r="B90" t="s">
        <v>128</v>
      </c>
      <c r="C90" t="s">
        <v>132</v>
      </c>
      <c r="D90" t="s">
        <v>207</v>
      </c>
      <c r="E90" s="2">
        <v>60</v>
      </c>
      <c r="F90" s="3">
        <v>45323</v>
      </c>
      <c r="G90" s="4">
        <v>58.729156231635379</v>
      </c>
      <c r="H90" s="5">
        <v>3523.7493738981229</v>
      </c>
      <c r="I90" s="5">
        <v>2290.43709303378</v>
      </c>
      <c r="J90" s="5">
        <v>1233.3122808643429</v>
      </c>
      <c r="K90" t="s">
        <v>333</v>
      </c>
      <c r="L90" t="s">
        <v>1277</v>
      </c>
      <c r="M90" t="s">
        <v>1277</v>
      </c>
      <c r="N90" t="s">
        <v>1288</v>
      </c>
      <c r="O90" s="12">
        <v>45323</v>
      </c>
      <c r="P90" t="s">
        <v>1290</v>
      </c>
    </row>
    <row r="91" spans="1:16" x14ac:dyDescent="0.3">
      <c r="A91" t="s">
        <v>62</v>
      </c>
      <c r="B91" t="s">
        <v>128</v>
      </c>
      <c r="C91" t="s">
        <v>132</v>
      </c>
      <c r="D91" t="s">
        <v>180</v>
      </c>
      <c r="E91" s="2">
        <v>60</v>
      </c>
      <c r="F91" s="3">
        <v>45323</v>
      </c>
      <c r="G91" s="4">
        <v>39.301699826818314</v>
      </c>
      <c r="H91" s="5">
        <v>2358.1019896090988</v>
      </c>
      <c r="I91" s="5">
        <v>1532.7662932459143</v>
      </c>
      <c r="J91" s="5">
        <v>825.33569636318452</v>
      </c>
      <c r="K91" t="s">
        <v>334</v>
      </c>
      <c r="L91" t="s">
        <v>1281</v>
      </c>
      <c r="M91" t="s">
        <v>1284</v>
      </c>
      <c r="N91" t="s">
        <v>1287</v>
      </c>
      <c r="O91" s="12">
        <v>45323</v>
      </c>
      <c r="P91" t="s">
        <v>1290</v>
      </c>
    </row>
    <row r="92" spans="1:16" x14ac:dyDescent="0.3">
      <c r="A92" t="s">
        <v>36</v>
      </c>
      <c r="B92" t="s">
        <v>128</v>
      </c>
      <c r="C92" t="s">
        <v>132</v>
      </c>
      <c r="D92" t="s">
        <v>154</v>
      </c>
      <c r="E92" s="2">
        <v>71</v>
      </c>
      <c r="F92" s="3">
        <v>45323</v>
      </c>
      <c r="G92" s="4">
        <v>21.469919739945368</v>
      </c>
      <c r="H92" s="5">
        <v>1524.364301536121</v>
      </c>
      <c r="I92" s="5">
        <v>990.83679599847869</v>
      </c>
      <c r="J92" s="5">
        <v>533.52750553764236</v>
      </c>
      <c r="K92" t="s">
        <v>335</v>
      </c>
      <c r="L92" t="s">
        <v>1278</v>
      </c>
      <c r="M92" t="s">
        <v>1286</v>
      </c>
      <c r="N92" t="s">
        <v>1289</v>
      </c>
      <c r="O92" s="12">
        <v>45323</v>
      </c>
      <c r="P92" t="s">
        <v>1290</v>
      </c>
    </row>
    <row r="93" spans="1:16" x14ac:dyDescent="0.3">
      <c r="A93" t="s">
        <v>69</v>
      </c>
      <c r="B93" t="s">
        <v>128</v>
      </c>
      <c r="C93" t="s">
        <v>132</v>
      </c>
      <c r="D93" t="s">
        <v>187</v>
      </c>
      <c r="E93" s="2">
        <v>50</v>
      </c>
      <c r="F93" s="3">
        <v>45323</v>
      </c>
      <c r="G93" s="4">
        <v>20.755767452729884</v>
      </c>
      <c r="H93" s="5">
        <v>1037.7883726364942</v>
      </c>
      <c r="I93" s="5">
        <v>674.56244221372128</v>
      </c>
      <c r="J93" s="5">
        <v>363.22593042277288</v>
      </c>
      <c r="K93" t="s">
        <v>336</v>
      </c>
      <c r="L93" t="s">
        <v>1276</v>
      </c>
      <c r="M93" t="s">
        <v>1276</v>
      </c>
      <c r="N93" t="s">
        <v>1288</v>
      </c>
      <c r="O93" s="12">
        <v>45323</v>
      </c>
      <c r="P93" t="s">
        <v>1290</v>
      </c>
    </row>
    <row r="94" spans="1:16" x14ac:dyDescent="0.3">
      <c r="A94" t="s">
        <v>41</v>
      </c>
      <c r="B94" t="s">
        <v>128</v>
      </c>
      <c r="C94" t="s">
        <v>132</v>
      </c>
      <c r="D94" t="s">
        <v>159</v>
      </c>
      <c r="E94" s="2">
        <v>50</v>
      </c>
      <c r="F94" s="3">
        <v>45323</v>
      </c>
      <c r="G94" s="4">
        <v>15.993350567313163</v>
      </c>
      <c r="H94" s="5">
        <v>799.6675283656582</v>
      </c>
      <c r="I94" s="5">
        <v>519.78389343767788</v>
      </c>
      <c r="J94" s="5">
        <v>279.88363492798032</v>
      </c>
      <c r="K94" t="s">
        <v>337</v>
      </c>
      <c r="L94" t="s">
        <v>1279</v>
      </c>
      <c r="M94" t="s">
        <v>1279</v>
      </c>
      <c r="N94" t="s">
        <v>1288</v>
      </c>
      <c r="O94" s="12">
        <v>45323</v>
      </c>
      <c r="P94" t="s">
        <v>1290</v>
      </c>
    </row>
    <row r="95" spans="1:16" x14ac:dyDescent="0.3">
      <c r="A95" t="s">
        <v>39</v>
      </c>
      <c r="B95" t="s">
        <v>128</v>
      </c>
      <c r="C95" t="s">
        <v>132</v>
      </c>
      <c r="D95" t="s">
        <v>157</v>
      </c>
      <c r="E95" s="2">
        <v>71</v>
      </c>
      <c r="F95" s="3">
        <v>45324</v>
      </c>
      <c r="G95" s="4">
        <v>54.43294938501257</v>
      </c>
      <c r="H95" s="5">
        <v>3864.7394063358925</v>
      </c>
      <c r="I95" s="5">
        <v>2512.0806141183302</v>
      </c>
      <c r="J95" s="5">
        <v>1352.6587922175622</v>
      </c>
      <c r="K95" t="s">
        <v>338</v>
      </c>
      <c r="L95" t="s">
        <v>1281</v>
      </c>
      <c r="M95" t="s">
        <v>1284</v>
      </c>
      <c r="N95" t="s">
        <v>1287</v>
      </c>
      <c r="O95" s="12">
        <v>45324</v>
      </c>
      <c r="P95" t="s">
        <v>1290</v>
      </c>
    </row>
    <row r="96" spans="1:16" x14ac:dyDescent="0.3">
      <c r="A96" t="s">
        <v>58</v>
      </c>
      <c r="B96" t="s">
        <v>131</v>
      </c>
      <c r="C96" t="s">
        <v>132</v>
      </c>
      <c r="D96" t="s">
        <v>176</v>
      </c>
      <c r="E96" s="2">
        <v>50</v>
      </c>
      <c r="F96" s="3">
        <v>45324</v>
      </c>
      <c r="G96" s="4">
        <v>61.854252815783873</v>
      </c>
      <c r="H96" s="5">
        <v>3092.7126407891938</v>
      </c>
      <c r="I96" s="5">
        <v>2010.263216512976</v>
      </c>
      <c r="J96" s="5">
        <v>1082.4494242762178</v>
      </c>
      <c r="K96" t="s">
        <v>339</v>
      </c>
      <c r="L96" t="s">
        <v>1274</v>
      </c>
      <c r="M96" t="s">
        <v>1284</v>
      </c>
      <c r="N96" t="s">
        <v>1287</v>
      </c>
      <c r="O96" s="12">
        <v>45324</v>
      </c>
      <c r="P96" t="s">
        <v>1290</v>
      </c>
    </row>
    <row r="97" spans="1:16" x14ac:dyDescent="0.3">
      <c r="A97" t="s">
        <v>61</v>
      </c>
      <c r="B97" t="s">
        <v>129</v>
      </c>
      <c r="C97" t="s">
        <v>133</v>
      </c>
      <c r="D97" t="s">
        <v>179</v>
      </c>
      <c r="E97" s="2">
        <v>53.9</v>
      </c>
      <c r="F97" s="3">
        <v>45324</v>
      </c>
      <c r="G97" s="4">
        <v>49.908657152450168</v>
      </c>
      <c r="H97" s="5">
        <v>2690.0766205170639</v>
      </c>
      <c r="I97" s="5">
        <v>1748.5498033360916</v>
      </c>
      <c r="J97" s="5">
        <v>941.52681718097233</v>
      </c>
      <c r="K97" t="s">
        <v>340</v>
      </c>
      <c r="L97" t="s">
        <v>1282</v>
      </c>
      <c r="M97" t="s">
        <v>1284</v>
      </c>
      <c r="N97" t="s">
        <v>1287</v>
      </c>
      <c r="O97" s="12">
        <v>45324</v>
      </c>
      <c r="P97" t="s">
        <v>1290</v>
      </c>
    </row>
    <row r="98" spans="1:16" x14ac:dyDescent="0.3">
      <c r="A98" t="s">
        <v>38</v>
      </c>
      <c r="B98" t="s">
        <v>130</v>
      </c>
      <c r="C98" t="s">
        <v>132</v>
      </c>
      <c r="D98" t="s">
        <v>156</v>
      </c>
      <c r="E98" s="2">
        <v>60</v>
      </c>
      <c r="F98" s="3">
        <v>45324</v>
      </c>
      <c r="G98" s="4">
        <v>37.622541539728573</v>
      </c>
      <c r="H98" s="5">
        <v>2257.3524923837144</v>
      </c>
      <c r="I98" s="5">
        <v>1467.2791200494144</v>
      </c>
      <c r="J98" s="5">
        <v>790.07337233430007</v>
      </c>
      <c r="K98" t="s">
        <v>341</v>
      </c>
      <c r="L98" t="s">
        <v>1276</v>
      </c>
      <c r="M98" t="s">
        <v>1276</v>
      </c>
      <c r="N98" t="s">
        <v>1288</v>
      </c>
      <c r="O98" s="12">
        <v>45324</v>
      </c>
      <c r="P98" t="s">
        <v>1290</v>
      </c>
    </row>
    <row r="99" spans="1:16" x14ac:dyDescent="0.3">
      <c r="A99" t="s">
        <v>100</v>
      </c>
      <c r="B99" t="s">
        <v>130</v>
      </c>
      <c r="C99" t="s">
        <v>132</v>
      </c>
      <c r="D99" t="s">
        <v>218</v>
      </c>
      <c r="E99" s="2">
        <v>50</v>
      </c>
      <c r="F99" s="3">
        <v>45324</v>
      </c>
      <c r="G99" s="4">
        <v>42.203004715156126</v>
      </c>
      <c r="H99" s="5">
        <v>2110.1502357578065</v>
      </c>
      <c r="I99" s="5">
        <v>1371.5976532425743</v>
      </c>
      <c r="J99" s="5">
        <v>738.55258251523219</v>
      </c>
      <c r="K99" t="s">
        <v>342</v>
      </c>
      <c r="L99" t="s">
        <v>1280</v>
      </c>
      <c r="M99" t="s">
        <v>1284</v>
      </c>
      <c r="N99" t="s">
        <v>1287</v>
      </c>
      <c r="O99" s="12">
        <v>45324</v>
      </c>
      <c r="P99" t="s">
        <v>1290</v>
      </c>
    </row>
    <row r="100" spans="1:16" x14ac:dyDescent="0.3">
      <c r="A100" t="s">
        <v>84</v>
      </c>
      <c r="B100" t="s">
        <v>129</v>
      </c>
      <c r="C100" t="s">
        <v>133</v>
      </c>
      <c r="D100" t="s">
        <v>202</v>
      </c>
      <c r="E100" s="2">
        <v>63.9</v>
      </c>
      <c r="F100" s="3">
        <v>45324</v>
      </c>
      <c r="G100" s="4">
        <v>32.66935267381924</v>
      </c>
      <c r="H100" s="5">
        <v>2087.5716358570494</v>
      </c>
      <c r="I100" s="5">
        <v>1356.9215633070821</v>
      </c>
      <c r="J100" s="5">
        <v>730.65007254996726</v>
      </c>
      <c r="K100" t="s">
        <v>343</v>
      </c>
      <c r="L100" t="s">
        <v>1278</v>
      </c>
      <c r="M100" t="s">
        <v>1286</v>
      </c>
      <c r="N100" t="s">
        <v>1289</v>
      </c>
      <c r="O100" s="12">
        <v>45324</v>
      </c>
      <c r="P100" t="s">
        <v>1290</v>
      </c>
    </row>
    <row r="101" spans="1:16" x14ac:dyDescent="0.3">
      <c r="A101" t="s">
        <v>18</v>
      </c>
      <c r="B101" t="s">
        <v>130</v>
      </c>
      <c r="C101" t="s">
        <v>132</v>
      </c>
      <c r="D101" t="s">
        <v>136</v>
      </c>
      <c r="E101" s="2">
        <v>50</v>
      </c>
      <c r="F101" s="3">
        <v>45324</v>
      </c>
      <c r="G101" s="4">
        <v>26.550761811382138</v>
      </c>
      <c r="H101" s="5">
        <v>1327.538090569107</v>
      </c>
      <c r="I101" s="5">
        <v>862.89975886991954</v>
      </c>
      <c r="J101" s="5">
        <v>464.63833169918746</v>
      </c>
      <c r="K101" t="s">
        <v>344</v>
      </c>
      <c r="L101" t="s">
        <v>1276</v>
      </c>
      <c r="M101" t="s">
        <v>1276</v>
      </c>
      <c r="N101" t="s">
        <v>1288</v>
      </c>
      <c r="O101" s="12">
        <v>45324</v>
      </c>
      <c r="P101" t="s">
        <v>1290</v>
      </c>
    </row>
    <row r="102" spans="1:16" x14ac:dyDescent="0.3">
      <c r="A102" t="s">
        <v>42</v>
      </c>
      <c r="B102" t="s">
        <v>130</v>
      </c>
      <c r="C102" t="s">
        <v>132</v>
      </c>
      <c r="D102" t="s">
        <v>160</v>
      </c>
      <c r="E102" s="2">
        <v>60</v>
      </c>
      <c r="F102" s="3">
        <v>45324</v>
      </c>
      <c r="G102" s="4">
        <v>19.913767997059345</v>
      </c>
      <c r="H102" s="5">
        <v>1194.8260798235608</v>
      </c>
      <c r="I102" s="5">
        <v>776.6369518853146</v>
      </c>
      <c r="J102" s="5">
        <v>418.1891279382462</v>
      </c>
      <c r="K102" t="s">
        <v>345</v>
      </c>
      <c r="L102" t="s">
        <v>1275</v>
      </c>
      <c r="M102" t="s">
        <v>1285</v>
      </c>
      <c r="N102" t="s">
        <v>1287</v>
      </c>
      <c r="O102" s="12">
        <v>45324</v>
      </c>
      <c r="P102" t="s">
        <v>1290</v>
      </c>
    </row>
    <row r="103" spans="1:16" x14ac:dyDescent="0.3">
      <c r="A103" t="s">
        <v>101</v>
      </c>
      <c r="B103" t="s">
        <v>130</v>
      </c>
      <c r="C103" t="s">
        <v>132</v>
      </c>
      <c r="D103" t="s">
        <v>219</v>
      </c>
      <c r="E103" s="2">
        <v>60</v>
      </c>
      <c r="F103" s="3">
        <v>45324</v>
      </c>
      <c r="G103" s="4">
        <v>19.325131769595608</v>
      </c>
      <c r="H103" s="5">
        <v>1159.5079061757365</v>
      </c>
      <c r="I103" s="5">
        <v>753.68013901422876</v>
      </c>
      <c r="J103" s="5">
        <v>405.82776716150772</v>
      </c>
      <c r="K103" t="s">
        <v>346</v>
      </c>
      <c r="L103" t="s">
        <v>1281</v>
      </c>
      <c r="M103" t="s">
        <v>1284</v>
      </c>
      <c r="N103" t="s">
        <v>1287</v>
      </c>
      <c r="O103" s="12">
        <v>45324</v>
      </c>
      <c r="P103" t="s">
        <v>1290</v>
      </c>
    </row>
    <row r="104" spans="1:16" x14ac:dyDescent="0.3">
      <c r="A104" t="s">
        <v>102</v>
      </c>
      <c r="B104" t="s">
        <v>128</v>
      </c>
      <c r="C104" t="s">
        <v>132</v>
      </c>
      <c r="D104" t="s">
        <v>220</v>
      </c>
      <c r="E104" s="2">
        <v>50</v>
      </c>
      <c r="F104" s="3">
        <v>45324</v>
      </c>
      <c r="G104" s="4">
        <v>21.379211255992377</v>
      </c>
      <c r="H104" s="5">
        <v>1068.9605627996189</v>
      </c>
      <c r="I104" s="5">
        <v>694.8243658197523</v>
      </c>
      <c r="J104" s="5">
        <v>374.13619697986655</v>
      </c>
      <c r="K104" t="s">
        <v>347</v>
      </c>
      <c r="L104" t="s">
        <v>1275</v>
      </c>
      <c r="M104" t="s">
        <v>1285</v>
      </c>
      <c r="N104" t="s">
        <v>1287</v>
      </c>
      <c r="O104" s="12">
        <v>45324</v>
      </c>
      <c r="P104" t="s">
        <v>1290</v>
      </c>
    </row>
    <row r="105" spans="1:16" x14ac:dyDescent="0.3">
      <c r="A105" t="s">
        <v>29</v>
      </c>
      <c r="B105" t="s">
        <v>128</v>
      </c>
      <c r="C105" t="s">
        <v>132</v>
      </c>
      <c r="D105" t="s">
        <v>147</v>
      </c>
      <c r="E105" s="2">
        <v>60</v>
      </c>
      <c r="F105" s="3">
        <v>45324</v>
      </c>
      <c r="G105" s="4">
        <v>17.66587578434714</v>
      </c>
      <c r="H105" s="5">
        <v>1059.9525470608285</v>
      </c>
      <c r="I105" s="5">
        <v>688.96915558953856</v>
      </c>
      <c r="J105" s="5">
        <v>370.98339147128991</v>
      </c>
      <c r="K105" t="s">
        <v>348</v>
      </c>
      <c r="L105" t="s">
        <v>1283</v>
      </c>
      <c r="M105" t="s">
        <v>1283</v>
      </c>
      <c r="N105" t="s">
        <v>1288</v>
      </c>
      <c r="O105" s="12">
        <v>45324</v>
      </c>
      <c r="P105" t="s">
        <v>1290</v>
      </c>
    </row>
    <row r="106" spans="1:16" x14ac:dyDescent="0.3">
      <c r="A106" t="s">
        <v>47</v>
      </c>
      <c r="B106" t="s">
        <v>130</v>
      </c>
      <c r="C106" t="s">
        <v>132</v>
      </c>
      <c r="D106" t="s">
        <v>165</v>
      </c>
      <c r="E106" s="2">
        <v>50</v>
      </c>
      <c r="F106" s="3">
        <v>45324</v>
      </c>
      <c r="G106" s="4">
        <v>18.075836660811014</v>
      </c>
      <c r="H106" s="5">
        <v>903.79183304055073</v>
      </c>
      <c r="I106" s="5">
        <v>587.46469147635798</v>
      </c>
      <c r="J106" s="5">
        <v>316.32714156419274</v>
      </c>
      <c r="K106" t="s">
        <v>349</v>
      </c>
      <c r="L106" t="s">
        <v>1277</v>
      </c>
      <c r="M106" t="s">
        <v>1277</v>
      </c>
      <c r="N106" t="s">
        <v>1288</v>
      </c>
      <c r="O106" s="12">
        <v>45324</v>
      </c>
      <c r="P106" t="s">
        <v>1290</v>
      </c>
    </row>
    <row r="107" spans="1:16" x14ac:dyDescent="0.3">
      <c r="A107" t="s">
        <v>60</v>
      </c>
      <c r="B107" t="s">
        <v>128</v>
      </c>
      <c r="C107" t="s">
        <v>132</v>
      </c>
      <c r="D107" t="s">
        <v>178</v>
      </c>
      <c r="E107" s="2">
        <v>71</v>
      </c>
      <c r="F107" s="3">
        <v>45324</v>
      </c>
      <c r="G107" s="4">
        <v>11.812993695076809</v>
      </c>
      <c r="H107" s="5">
        <v>838.7225523504535</v>
      </c>
      <c r="I107" s="5">
        <v>545.16965902779475</v>
      </c>
      <c r="J107" s="5">
        <v>293.55289332265875</v>
      </c>
      <c r="K107" t="s">
        <v>350</v>
      </c>
      <c r="L107" t="s">
        <v>1274</v>
      </c>
      <c r="M107" t="s">
        <v>1284</v>
      </c>
      <c r="N107" t="s">
        <v>1287</v>
      </c>
      <c r="O107" s="12">
        <v>45324</v>
      </c>
      <c r="P107" t="s">
        <v>1290</v>
      </c>
    </row>
    <row r="108" spans="1:16" x14ac:dyDescent="0.3">
      <c r="A108" t="s">
        <v>103</v>
      </c>
      <c r="B108" t="s">
        <v>130</v>
      </c>
      <c r="C108" t="s">
        <v>132</v>
      </c>
      <c r="D108" t="s">
        <v>221</v>
      </c>
      <c r="E108" s="2">
        <v>50</v>
      </c>
      <c r="F108" s="3">
        <v>45324</v>
      </c>
      <c r="G108" s="4">
        <v>11.939086807419294</v>
      </c>
      <c r="H108" s="5">
        <v>596.9543403709647</v>
      </c>
      <c r="I108" s="5">
        <v>388.02032124112708</v>
      </c>
      <c r="J108" s="5">
        <v>208.93401912983762</v>
      </c>
      <c r="K108" t="s">
        <v>351</v>
      </c>
      <c r="L108" t="s">
        <v>1279</v>
      </c>
      <c r="M108" t="s">
        <v>1279</v>
      </c>
      <c r="N108" t="s">
        <v>1288</v>
      </c>
      <c r="O108" s="12">
        <v>45324</v>
      </c>
      <c r="P108" t="s">
        <v>1290</v>
      </c>
    </row>
    <row r="109" spans="1:16" x14ac:dyDescent="0.3">
      <c r="A109" t="s">
        <v>87</v>
      </c>
      <c r="B109" t="s">
        <v>130</v>
      </c>
      <c r="C109" t="s">
        <v>132</v>
      </c>
      <c r="D109" t="s">
        <v>205</v>
      </c>
      <c r="E109" s="2">
        <v>64</v>
      </c>
      <c r="F109" s="3">
        <v>45324</v>
      </c>
      <c r="G109" s="4">
        <v>5.4723122756294575</v>
      </c>
      <c r="H109" s="5">
        <v>350.22798564028528</v>
      </c>
      <c r="I109" s="5">
        <v>227.64819066618543</v>
      </c>
      <c r="J109" s="5">
        <v>122.57979497409985</v>
      </c>
      <c r="K109" t="s">
        <v>352</v>
      </c>
      <c r="L109" t="s">
        <v>1277</v>
      </c>
      <c r="M109" t="s">
        <v>1277</v>
      </c>
      <c r="N109" t="s">
        <v>1288</v>
      </c>
      <c r="O109" s="12">
        <v>45324</v>
      </c>
      <c r="P109" t="s">
        <v>1290</v>
      </c>
    </row>
    <row r="110" spans="1:16" x14ac:dyDescent="0.3">
      <c r="A110" t="s">
        <v>104</v>
      </c>
      <c r="B110" t="s">
        <v>129</v>
      </c>
      <c r="C110" t="s">
        <v>133</v>
      </c>
      <c r="D110" t="s">
        <v>222</v>
      </c>
      <c r="E110" s="2">
        <v>74.7</v>
      </c>
      <c r="F110" s="3">
        <v>45325</v>
      </c>
      <c r="G110" s="4">
        <v>63.526898159034715</v>
      </c>
      <c r="H110" s="5">
        <v>4745.4592924798935</v>
      </c>
      <c r="I110" s="5">
        <v>3084.5485401119308</v>
      </c>
      <c r="J110" s="5">
        <v>1660.9107523679627</v>
      </c>
      <c r="K110" t="s">
        <v>353</v>
      </c>
      <c r="L110" t="s">
        <v>1280</v>
      </c>
      <c r="M110" t="s">
        <v>1284</v>
      </c>
      <c r="N110" t="s">
        <v>1287</v>
      </c>
      <c r="O110" s="12">
        <v>45325</v>
      </c>
      <c r="P110" t="s">
        <v>1291</v>
      </c>
    </row>
    <row r="111" spans="1:16" x14ac:dyDescent="0.3">
      <c r="A111" t="s">
        <v>65</v>
      </c>
      <c r="B111" t="s">
        <v>129</v>
      </c>
      <c r="C111" t="s">
        <v>133</v>
      </c>
      <c r="D111" t="s">
        <v>183</v>
      </c>
      <c r="E111" s="2">
        <v>53.9</v>
      </c>
      <c r="F111" s="3">
        <v>45325</v>
      </c>
      <c r="G111" s="4">
        <v>14.99992886090474</v>
      </c>
      <c r="H111" s="5">
        <v>808.49616560276547</v>
      </c>
      <c r="I111" s="5">
        <v>525.52250764179757</v>
      </c>
      <c r="J111" s="5">
        <v>282.9736579609679</v>
      </c>
      <c r="K111" t="s">
        <v>354</v>
      </c>
      <c r="L111" t="s">
        <v>1282</v>
      </c>
      <c r="M111" t="s">
        <v>1284</v>
      </c>
      <c r="N111" t="s">
        <v>1287</v>
      </c>
      <c r="O111" s="12">
        <v>45325</v>
      </c>
      <c r="P111" t="s">
        <v>1290</v>
      </c>
    </row>
    <row r="112" spans="1:16" x14ac:dyDescent="0.3">
      <c r="A112" t="s">
        <v>99</v>
      </c>
      <c r="B112" t="s">
        <v>129</v>
      </c>
      <c r="C112" t="s">
        <v>133</v>
      </c>
      <c r="D112" t="s">
        <v>217</v>
      </c>
      <c r="E112" s="2">
        <v>74.7</v>
      </c>
      <c r="F112" s="3">
        <v>45327</v>
      </c>
      <c r="G112" s="4">
        <v>54.078559945051346</v>
      </c>
      <c r="H112" s="5">
        <v>4039.6684278953358</v>
      </c>
      <c r="I112" s="5">
        <v>2625.7844781319682</v>
      </c>
      <c r="J112" s="5">
        <v>1413.8839497633676</v>
      </c>
      <c r="K112" t="s">
        <v>355</v>
      </c>
      <c r="L112" t="s">
        <v>1280</v>
      </c>
      <c r="M112" t="s">
        <v>1284</v>
      </c>
      <c r="N112" t="s">
        <v>1287</v>
      </c>
      <c r="O112" s="12">
        <v>45327</v>
      </c>
      <c r="P112" t="s">
        <v>1290</v>
      </c>
    </row>
    <row r="113" spans="1:16" x14ac:dyDescent="0.3">
      <c r="A113" t="s">
        <v>81</v>
      </c>
      <c r="B113" t="s">
        <v>129</v>
      </c>
      <c r="C113" t="s">
        <v>133</v>
      </c>
      <c r="D113" t="s">
        <v>199</v>
      </c>
      <c r="E113" s="2">
        <v>53.9</v>
      </c>
      <c r="F113" s="3">
        <v>45327</v>
      </c>
      <c r="G113" s="4">
        <v>27.011360239945674</v>
      </c>
      <c r="H113" s="5">
        <v>1455.9123169330717</v>
      </c>
      <c r="I113" s="5">
        <v>946.34300600649658</v>
      </c>
      <c r="J113" s="5">
        <v>509.5693109265751</v>
      </c>
      <c r="K113" t="s">
        <v>356</v>
      </c>
      <c r="L113" t="s">
        <v>1282</v>
      </c>
      <c r="M113" t="s">
        <v>1284</v>
      </c>
      <c r="N113" t="s">
        <v>1287</v>
      </c>
      <c r="O113" s="12">
        <v>45327</v>
      </c>
      <c r="P113" t="s">
        <v>1290</v>
      </c>
    </row>
    <row r="114" spans="1:16" x14ac:dyDescent="0.3">
      <c r="A114" t="s">
        <v>96</v>
      </c>
      <c r="B114" t="s">
        <v>129</v>
      </c>
      <c r="C114" t="s">
        <v>133</v>
      </c>
      <c r="D114" t="s">
        <v>214</v>
      </c>
      <c r="E114" s="2">
        <v>74.7</v>
      </c>
      <c r="F114" s="3">
        <v>45328</v>
      </c>
      <c r="G114" s="4">
        <v>32.488807918515654</v>
      </c>
      <c r="H114" s="5">
        <v>2426.9139515131196</v>
      </c>
      <c r="I114" s="5">
        <v>1577.4940684835278</v>
      </c>
      <c r="J114" s="5">
        <v>849.4198830295918</v>
      </c>
      <c r="K114" t="s">
        <v>357</v>
      </c>
      <c r="L114" t="s">
        <v>1275</v>
      </c>
      <c r="M114" t="s">
        <v>1285</v>
      </c>
      <c r="N114" t="s">
        <v>1287</v>
      </c>
      <c r="O114" s="12">
        <v>45328</v>
      </c>
      <c r="P114" t="s">
        <v>1290</v>
      </c>
    </row>
    <row r="115" spans="1:16" x14ac:dyDescent="0.3">
      <c r="A115" t="s">
        <v>75</v>
      </c>
      <c r="B115" t="s">
        <v>129</v>
      </c>
      <c r="C115" t="s">
        <v>133</v>
      </c>
      <c r="D115" t="s">
        <v>193</v>
      </c>
      <c r="E115" s="2">
        <v>53.9</v>
      </c>
      <c r="F115" s="3">
        <v>45328</v>
      </c>
      <c r="G115" s="4">
        <v>35.214612362055711</v>
      </c>
      <c r="H115" s="5">
        <v>1898.0676063148028</v>
      </c>
      <c r="I115" s="5">
        <v>1233.743944104622</v>
      </c>
      <c r="J115" s="5">
        <v>664.32366221018083</v>
      </c>
      <c r="K115" t="s">
        <v>358</v>
      </c>
      <c r="L115" t="s">
        <v>1278</v>
      </c>
      <c r="M115" t="s">
        <v>1286</v>
      </c>
      <c r="N115" t="s">
        <v>1289</v>
      </c>
      <c r="O115" s="12">
        <v>45328</v>
      </c>
      <c r="P115" t="s">
        <v>1290</v>
      </c>
    </row>
    <row r="116" spans="1:16" x14ac:dyDescent="0.3">
      <c r="A116" t="s">
        <v>45</v>
      </c>
      <c r="B116" t="s">
        <v>129</v>
      </c>
      <c r="C116" t="s">
        <v>133</v>
      </c>
      <c r="D116" t="s">
        <v>163</v>
      </c>
      <c r="E116" s="2">
        <v>57.6</v>
      </c>
      <c r="F116" s="3">
        <v>45329</v>
      </c>
      <c r="G116" s="4">
        <v>45.793186377074242</v>
      </c>
      <c r="H116" s="5">
        <v>2637.6875353194764</v>
      </c>
      <c r="I116" s="5">
        <v>1714.4968979576597</v>
      </c>
      <c r="J116" s="5">
        <v>923.1906373618167</v>
      </c>
      <c r="K116" t="s">
        <v>359</v>
      </c>
      <c r="L116" t="s">
        <v>1281</v>
      </c>
      <c r="M116" t="s">
        <v>1284</v>
      </c>
      <c r="N116" t="s">
        <v>1287</v>
      </c>
      <c r="O116" s="12">
        <v>45329</v>
      </c>
      <c r="P116" t="s">
        <v>1290</v>
      </c>
    </row>
    <row r="117" spans="1:16" x14ac:dyDescent="0.3">
      <c r="A117" t="s">
        <v>49</v>
      </c>
      <c r="B117" t="s">
        <v>130</v>
      </c>
      <c r="C117" t="s">
        <v>132</v>
      </c>
      <c r="D117" t="s">
        <v>167</v>
      </c>
      <c r="E117" s="2">
        <v>60</v>
      </c>
      <c r="F117" s="3">
        <v>45329</v>
      </c>
      <c r="G117" s="4">
        <v>23.421373155736131</v>
      </c>
      <c r="H117" s="5">
        <v>1405.2823893441678</v>
      </c>
      <c r="I117" s="5">
        <v>913.43355307370905</v>
      </c>
      <c r="J117" s="5">
        <v>491.84883627045872</v>
      </c>
      <c r="K117" t="s">
        <v>360</v>
      </c>
      <c r="L117" t="s">
        <v>1283</v>
      </c>
      <c r="M117" t="s">
        <v>1283</v>
      </c>
      <c r="N117" t="s">
        <v>1288</v>
      </c>
      <c r="O117" s="12">
        <v>45329</v>
      </c>
      <c r="P117" t="s">
        <v>1290</v>
      </c>
    </row>
    <row r="118" spans="1:16" x14ac:dyDescent="0.3">
      <c r="A118" t="s">
        <v>105</v>
      </c>
      <c r="B118" t="s">
        <v>129</v>
      </c>
      <c r="C118" t="s">
        <v>133</v>
      </c>
      <c r="D118" t="s">
        <v>223</v>
      </c>
      <c r="E118" s="2">
        <v>80.8</v>
      </c>
      <c r="F118" s="3">
        <v>45329</v>
      </c>
      <c r="G118" s="4">
        <v>12.735093293040521</v>
      </c>
      <c r="H118" s="5">
        <v>1028.9955380776739</v>
      </c>
      <c r="I118" s="5">
        <v>668.84709975048804</v>
      </c>
      <c r="J118" s="5">
        <v>360.14843832718589</v>
      </c>
      <c r="K118" t="s">
        <v>361</v>
      </c>
      <c r="L118" t="s">
        <v>1276</v>
      </c>
      <c r="M118" t="s">
        <v>1276</v>
      </c>
      <c r="N118" t="s">
        <v>1288</v>
      </c>
      <c r="O118" s="12">
        <v>45329</v>
      </c>
      <c r="P118" t="s">
        <v>1290</v>
      </c>
    </row>
    <row r="119" spans="1:16" x14ac:dyDescent="0.3">
      <c r="A119" t="s">
        <v>82</v>
      </c>
      <c r="B119" t="s">
        <v>129</v>
      </c>
      <c r="C119" t="s">
        <v>133</v>
      </c>
      <c r="D119" t="s">
        <v>200</v>
      </c>
      <c r="E119" s="2">
        <v>53.9</v>
      </c>
      <c r="F119" s="3">
        <v>45329</v>
      </c>
      <c r="G119" s="4">
        <v>9.3624643884784593</v>
      </c>
      <c r="H119" s="5">
        <v>504.63683053898893</v>
      </c>
      <c r="I119" s="5">
        <v>328.01393985034281</v>
      </c>
      <c r="J119" s="5">
        <v>176.62289068864612</v>
      </c>
      <c r="K119" t="s">
        <v>362</v>
      </c>
      <c r="L119" t="s">
        <v>1276</v>
      </c>
      <c r="M119" t="s">
        <v>1276</v>
      </c>
      <c r="N119" t="s">
        <v>1288</v>
      </c>
      <c r="O119" s="12">
        <v>45329</v>
      </c>
      <c r="P119" t="s">
        <v>1290</v>
      </c>
    </row>
    <row r="120" spans="1:16" x14ac:dyDescent="0.3">
      <c r="A120" t="s">
        <v>106</v>
      </c>
      <c r="B120" t="s">
        <v>129</v>
      </c>
      <c r="C120" t="s">
        <v>133</v>
      </c>
      <c r="D120" t="s">
        <v>224</v>
      </c>
      <c r="E120" s="2">
        <v>57.6</v>
      </c>
      <c r="F120" s="3">
        <v>45330</v>
      </c>
      <c r="G120" s="4">
        <v>49.464380270433473</v>
      </c>
      <c r="H120" s="5">
        <v>2849.1483035769679</v>
      </c>
      <c r="I120" s="5">
        <v>1851.9463973250292</v>
      </c>
      <c r="J120" s="5">
        <v>997.20190625193868</v>
      </c>
      <c r="K120" t="s">
        <v>363</v>
      </c>
      <c r="L120" t="s">
        <v>1279</v>
      </c>
      <c r="M120" t="s">
        <v>1279</v>
      </c>
      <c r="N120" t="s">
        <v>1288</v>
      </c>
      <c r="O120" s="12">
        <v>45330</v>
      </c>
      <c r="P120" t="s">
        <v>1290</v>
      </c>
    </row>
    <row r="121" spans="1:16" x14ac:dyDescent="0.3">
      <c r="A121" t="s">
        <v>107</v>
      </c>
      <c r="B121" t="s">
        <v>129</v>
      </c>
      <c r="C121" t="s">
        <v>133</v>
      </c>
      <c r="D121" t="s">
        <v>225</v>
      </c>
      <c r="E121" s="2">
        <v>80.8</v>
      </c>
      <c r="F121" s="3">
        <v>45330</v>
      </c>
      <c r="G121" s="4">
        <v>22.970465480943247</v>
      </c>
      <c r="H121" s="5">
        <v>1856.0136108602144</v>
      </c>
      <c r="I121" s="5">
        <v>1206.4088470591394</v>
      </c>
      <c r="J121" s="5">
        <v>649.60476380107502</v>
      </c>
      <c r="K121" t="s">
        <v>364</v>
      </c>
      <c r="L121" t="s">
        <v>1276</v>
      </c>
      <c r="M121" t="s">
        <v>1276</v>
      </c>
      <c r="N121" t="s">
        <v>1288</v>
      </c>
      <c r="O121" s="12">
        <v>45330</v>
      </c>
      <c r="P121" t="s">
        <v>1290</v>
      </c>
    </row>
    <row r="122" spans="1:16" x14ac:dyDescent="0.3">
      <c r="A122" t="s">
        <v>30</v>
      </c>
      <c r="B122" t="s">
        <v>129</v>
      </c>
      <c r="C122" t="s">
        <v>133</v>
      </c>
      <c r="D122" t="s">
        <v>148</v>
      </c>
      <c r="E122" s="2">
        <v>53.9</v>
      </c>
      <c r="F122" s="3">
        <v>45330</v>
      </c>
      <c r="G122" s="4">
        <v>25.802906063529985</v>
      </c>
      <c r="H122" s="5">
        <v>1390.7766368242662</v>
      </c>
      <c r="I122" s="5">
        <v>904.00481393577309</v>
      </c>
      <c r="J122" s="5">
        <v>486.77182288849315</v>
      </c>
      <c r="K122" t="s">
        <v>365</v>
      </c>
      <c r="L122" t="s">
        <v>1275</v>
      </c>
      <c r="M122" t="s">
        <v>1285</v>
      </c>
      <c r="N122" t="s">
        <v>1287</v>
      </c>
      <c r="O122" s="12">
        <v>45330</v>
      </c>
      <c r="P122" t="s">
        <v>1290</v>
      </c>
    </row>
    <row r="123" spans="1:16" x14ac:dyDescent="0.3">
      <c r="A123" t="s">
        <v>32</v>
      </c>
      <c r="B123" t="s">
        <v>130</v>
      </c>
      <c r="C123" t="s">
        <v>132</v>
      </c>
      <c r="D123" t="s">
        <v>150</v>
      </c>
      <c r="E123" s="2">
        <v>60</v>
      </c>
      <c r="F123" s="3">
        <v>45330</v>
      </c>
      <c r="G123" s="4">
        <v>22.362227825129505</v>
      </c>
      <c r="H123" s="5">
        <v>1341.7336695077704</v>
      </c>
      <c r="I123" s="5">
        <v>872.12688518005075</v>
      </c>
      <c r="J123" s="5">
        <v>469.60678432771965</v>
      </c>
      <c r="K123" t="s">
        <v>366</v>
      </c>
      <c r="L123" t="s">
        <v>1275</v>
      </c>
      <c r="M123" t="s">
        <v>1285</v>
      </c>
      <c r="N123" t="s">
        <v>1287</v>
      </c>
      <c r="O123" s="12">
        <v>45330</v>
      </c>
      <c r="P123" t="s">
        <v>1290</v>
      </c>
    </row>
    <row r="124" spans="1:16" x14ac:dyDescent="0.3">
      <c r="A124" t="s">
        <v>86</v>
      </c>
      <c r="B124" t="s">
        <v>129</v>
      </c>
      <c r="C124" t="s">
        <v>133</v>
      </c>
      <c r="D124" t="s">
        <v>204</v>
      </c>
      <c r="E124" s="2">
        <v>80.8</v>
      </c>
      <c r="F124" s="3">
        <v>45331</v>
      </c>
      <c r="G124" s="4">
        <v>45.785088953834432</v>
      </c>
      <c r="H124" s="5">
        <v>3699.4351874698218</v>
      </c>
      <c r="I124" s="5">
        <v>2404.6328718553841</v>
      </c>
      <c r="J124" s="5">
        <v>1294.8023156144377</v>
      </c>
      <c r="K124" t="s">
        <v>367</v>
      </c>
      <c r="L124" t="s">
        <v>1283</v>
      </c>
      <c r="M124" t="s">
        <v>1283</v>
      </c>
      <c r="N124" t="s">
        <v>1288</v>
      </c>
      <c r="O124" s="12">
        <v>45331</v>
      </c>
      <c r="P124" t="s">
        <v>1290</v>
      </c>
    </row>
    <row r="125" spans="1:16" x14ac:dyDescent="0.3">
      <c r="A125" t="s">
        <v>108</v>
      </c>
      <c r="B125" t="s">
        <v>129</v>
      </c>
      <c r="C125" t="s">
        <v>133</v>
      </c>
      <c r="D125" t="s">
        <v>226</v>
      </c>
      <c r="E125" s="2">
        <v>53.9</v>
      </c>
      <c r="F125" s="3">
        <v>45331</v>
      </c>
      <c r="G125" s="4">
        <v>35.583169691379993</v>
      </c>
      <c r="H125" s="5">
        <v>1917.9328463653815</v>
      </c>
      <c r="I125" s="5">
        <v>1246.6563501374981</v>
      </c>
      <c r="J125" s="5">
        <v>671.2764962278834</v>
      </c>
      <c r="K125" t="s">
        <v>368</v>
      </c>
      <c r="L125" t="s">
        <v>1279</v>
      </c>
      <c r="M125" t="s">
        <v>1279</v>
      </c>
      <c r="N125" t="s">
        <v>1288</v>
      </c>
      <c r="O125" s="12">
        <v>45331</v>
      </c>
      <c r="P125" t="s">
        <v>1290</v>
      </c>
    </row>
    <row r="126" spans="1:16" x14ac:dyDescent="0.3">
      <c r="A126" t="s">
        <v>20</v>
      </c>
      <c r="B126" t="s">
        <v>129</v>
      </c>
      <c r="C126" t="s">
        <v>133</v>
      </c>
      <c r="D126" t="s">
        <v>138</v>
      </c>
      <c r="E126" s="2">
        <v>63.9</v>
      </c>
      <c r="F126" s="3">
        <v>45331</v>
      </c>
      <c r="G126" s="4">
        <v>29.817306430852636</v>
      </c>
      <c r="H126" s="5">
        <v>1905.3258809314834</v>
      </c>
      <c r="I126" s="5">
        <v>1238.4618226054642</v>
      </c>
      <c r="J126" s="5">
        <v>666.86405832601918</v>
      </c>
      <c r="K126" t="s">
        <v>369</v>
      </c>
      <c r="L126" t="s">
        <v>1283</v>
      </c>
      <c r="M126" t="s">
        <v>1283</v>
      </c>
      <c r="N126" t="s">
        <v>1288</v>
      </c>
      <c r="O126" s="12">
        <v>45331</v>
      </c>
      <c r="P126" t="s">
        <v>1290</v>
      </c>
    </row>
    <row r="127" spans="1:16" x14ac:dyDescent="0.3">
      <c r="A127" t="s">
        <v>21</v>
      </c>
      <c r="B127" t="s">
        <v>130</v>
      </c>
      <c r="C127" t="s">
        <v>132</v>
      </c>
      <c r="D127" t="s">
        <v>139</v>
      </c>
      <c r="E127" s="2">
        <v>50</v>
      </c>
      <c r="F127" s="3">
        <v>45331</v>
      </c>
      <c r="G127" s="4">
        <v>21.323964329694441</v>
      </c>
      <c r="H127" s="5">
        <v>1066.198216484722</v>
      </c>
      <c r="I127" s="5">
        <v>693.02884071506935</v>
      </c>
      <c r="J127" s="5">
        <v>373.16937576965267</v>
      </c>
      <c r="K127" t="s">
        <v>370</v>
      </c>
      <c r="L127" t="s">
        <v>1275</v>
      </c>
      <c r="M127" t="s">
        <v>1285</v>
      </c>
      <c r="N127" t="s">
        <v>1287</v>
      </c>
      <c r="O127" s="12">
        <v>45331</v>
      </c>
      <c r="P127" t="s">
        <v>1290</v>
      </c>
    </row>
    <row r="128" spans="1:16" x14ac:dyDescent="0.3">
      <c r="A128" t="s">
        <v>72</v>
      </c>
      <c r="B128" t="s">
        <v>129</v>
      </c>
      <c r="C128" t="s">
        <v>133</v>
      </c>
      <c r="D128" t="s">
        <v>190</v>
      </c>
      <c r="E128" s="2">
        <v>63.9</v>
      </c>
      <c r="F128" s="3">
        <v>45332</v>
      </c>
      <c r="G128" s="4">
        <v>19.56829288524354</v>
      </c>
      <c r="H128" s="5">
        <v>1250.4139153670621</v>
      </c>
      <c r="I128" s="5">
        <v>812.76904498859039</v>
      </c>
      <c r="J128" s="5">
        <v>437.64487037847175</v>
      </c>
      <c r="K128" t="s">
        <v>371</v>
      </c>
      <c r="L128" t="s">
        <v>1283</v>
      </c>
      <c r="M128" t="s">
        <v>1283</v>
      </c>
      <c r="N128" t="s">
        <v>1288</v>
      </c>
      <c r="O128" s="12">
        <v>45332</v>
      </c>
      <c r="P128" t="s">
        <v>1291</v>
      </c>
    </row>
    <row r="129" spans="1:16" x14ac:dyDescent="0.3">
      <c r="A129" t="s">
        <v>95</v>
      </c>
      <c r="B129" t="s">
        <v>129</v>
      </c>
      <c r="C129" t="s">
        <v>133</v>
      </c>
      <c r="D129" t="s">
        <v>213</v>
      </c>
      <c r="E129" s="2">
        <v>80.8</v>
      </c>
      <c r="F129" s="3">
        <v>45332</v>
      </c>
      <c r="G129" s="4">
        <v>36.773843258684494</v>
      </c>
      <c r="H129" s="5">
        <v>2971.3265353017068</v>
      </c>
      <c r="I129" s="5">
        <v>1931.3622479461094</v>
      </c>
      <c r="J129" s="5">
        <v>1039.9642873555974</v>
      </c>
      <c r="K129" t="s">
        <v>372</v>
      </c>
      <c r="L129" t="s">
        <v>1276</v>
      </c>
      <c r="M129" t="s">
        <v>1276</v>
      </c>
      <c r="N129" t="s">
        <v>1288</v>
      </c>
      <c r="O129" s="12">
        <v>45332</v>
      </c>
      <c r="P129" t="s">
        <v>1290</v>
      </c>
    </row>
    <row r="130" spans="1:16" x14ac:dyDescent="0.3">
      <c r="A130" t="s">
        <v>25</v>
      </c>
      <c r="B130" t="s">
        <v>130</v>
      </c>
      <c r="C130" t="s">
        <v>132</v>
      </c>
      <c r="D130" t="s">
        <v>143</v>
      </c>
      <c r="E130" s="2">
        <v>60</v>
      </c>
      <c r="F130" s="3">
        <v>45332</v>
      </c>
      <c r="G130" s="4">
        <v>18.148449669305297</v>
      </c>
      <c r="H130" s="5">
        <v>1088.9069801583178</v>
      </c>
      <c r="I130" s="5">
        <v>707.78953710290659</v>
      </c>
      <c r="J130" s="5">
        <v>381.11744305541117</v>
      </c>
      <c r="K130" t="s">
        <v>373</v>
      </c>
      <c r="L130" t="s">
        <v>1283</v>
      </c>
      <c r="M130" t="s">
        <v>1283</v>
      </c>
      <c r="N130" t="s">
        <v>1288</v>
      </c>
      <c r="O130" s="12">
        <v>45332</v>
      </c>
      <c r="P130" t="s">
        <v>1290</v>
      </c>
    </row>
    <row r="131" spans="1:16" x14ac:dyDescent="0.3">
      <c r="A131" t="s">
        <v>46</v>
      </c>
      <c r="B131" t="s">
        <v>130</v>
      </c>
      <c r="C131" t="s">
        <v>132</v>
      </c>
      <c r="D131" t="s">
        <v>164</v>
      </c>
      <c r="E131" s="2">
        <v>60</v>
      </c>
      <c r="F131" s="3">
        <v>45334</v>
      </c>
      <c r="G131" s="4">
        <v>47.887022175516456</v>
      </c>
      <c r="H131" s="5">
        <v>2873.2213305309874</v>
      </c>
      <c r="I131" s="5">
        <v>1867.593864845142</v>
      </c>
      <c r="J131" s="5">
        <v>1005.6274656858454</v>
      </c>
      <c r="K131" t="s">
        <v>374</v>
      </c>
      <c r="L131" t="s">
        <v>1275</v>
      </c>
      <c r="M131" t="s">
        <v>1285</v>
      </c>
      <c r="N131" t="s">
        <v>1287</v>
      </c>
      <c r="O131" s="12">
        <v>45334</v>
      </c>
      <c r="P131" t="s">
        <v>1291</v>
      </c>
    </row>
    <row r="132" spans="1:16" x14ac:dyDescent="0.3">
      <c r="A132" t="s">
        <v>109</v>
      </c>
      <c r="B132" t="s">
        <v>129</v>
      </c>
      <c r="C132" t="s">
        <v>133</v>
      </c>
      <c r="D132" t="s">
        <v>227</v>
      </c>
      <c r="E132" s="2">
        <v>80.8</v>
      </c>
      <c r="F132" s="3">
        <v>45334</v>
      </c>
      <c r="G132" s="4">
        <v>59.920209097905797</v>
      </c>
      <c r="H132" s="5">
        <v>4841.5528951107881</v>
      </c>
      <c r="I132" s="5">
        <v>3147.0093818220125</v>
      </c>
      <c r="J132" s="5">
        <v>1694.5435132887756</v>
      </c>
      <c r="K132" t="s">
        <v>375</v>
      </c>
      <c r="L132" t="s">
        <v>1274</v>
      </c>
      <c r="M132" t="s">
        <v>1284</v>
      </c>
      <c r="N132" t="s">
        <v>1287</v>
      </c>
      <c r="O132" s="12">
        <v>45334</v>
      </c>
      <c r="P132" t="s">
        <v>1291</v>
      </c>
    </row>
    <row r="133" spans="1:16" x14ac:dyDescent="0.3">
      <c r="A133" t="s">
        <v>26</v>
      </c>
      <c r="B133" t="s">
        <v>129</v>
      </c>
      <c r="C133" t="s">
        <v>133</v>
      </c>
      <c r="D133" t="s">
        <v>144</v>
      </c>
      <c r="E133" s="2">
        <v>63.9</v>
      </c>
      <c r="F133" s="3">
        <v>45334</v>
      </c>
      <c r="G133" s="4">
        <v>31.897383484714712</v>
      </c>
      <c r="H133" s="5">
        <v>2038.24280467327</v>
      </c>
      <c r="I133" s="5">
        <v>1324.8578230376256</v>
      </c>
      <c r="J133" s="5">
        <v>713.38498163564441</v>
      </c>
      <c r="K133" t="s">
        <v>376</v>
      </c>
      <c r="L133" t="s">
        <v>1279</v>
      </c>
      <c r="M133" t="s">
        <v>1279</v>
      </c>
      <c r="N133" t="s">
        <v>1288</v>
      </c>
      <c r="O133" s="12">
        <v>45334</v>
      </c>
      <c r="P133" t="s">
        <v>1291</v>
      </c>
    </row>
    <row r="134" spans="1:16" x14ac:dyDescent="0.3">
      <c r="A134" t="s">
        <v>40</v>
      </c>
      <c r="B134" t="s">
        <v>130</v>
      </c>
      <c r="C134" t="s">
        <v>132</v>
      </c>
      <c r="D134" t="s">
        <v>158</v>
      </c>
      <c r="E134" s="2">
        <v>60</v>
      </c>
      <c r="F134" s="3">
        <v>45335</v>
      </c>
      <c r="G134" s="4">
        <v>60.960337677707535</v>
      </c>
      <c r="H134" s="5">
        <v>3657.620260662452</v>
      </c>
      <c r="I134" s="5">
        <v>2377.4531694305938</v>
      </c>
      <c r="J134" s="5">
        <v>1280.1670912318582</v>
      </c>
      <c r="K134" t="s">
        <v>377</v>
      </c>
      <c r="L134" t="s">
        <v>1275</v>
      </c>
      <c r="M134" t="s">
        <v>1285</v>
      </c>
      <c r="N134" t="s">
        <v>1287</v>
      </c>
      <c r="O134" s="12">
        <v>45335</v>
      </c>
      <c r="P134" t="s">
        <v>1290</v>
      </c>
    </row>
    <row r="135" spans="1:16" x14ac:dyDescent="0.3">
      <c r="A135" t="s">
        <v>50</v>
      </c>
      <c r="B135" t="s">
        <v>131</v>
      </c>
      <c r="C135" t="s">
        <v>132</v>
      </c>
      <c r="D135" t="s">
        <v>168</v>
      </c>
      <c r="E135" s="2">
        <v>54</v>
      </c>
      <c r="F135" s="3">
        <v>45335</v>
      </c>
      <c r="G135" s="4">
        <v>59.816959525517532</v>
      </c>
      <c r="H135" s="5">
        <v>3230.1158143779467</v>
      </c>
      <c r="I135" s="5">
        <v>2099.5752793456654</v>
      </c>
      <c r="J135" s="5">
        <v>1130.5405350322812</v>
      </c>
      <c r="K135" t="s">
        <v>378</v>
      </c>
      <c r="L135" t="s">
        <v>1276</v>
      </c>
      <c r="M135" t="s">
        <v>1276</v>
      </c>
      <c r="N135" t="s">
        <v>1288</v>
      </c>
      <c r="O135" s="12">
        <v>45335</v>
      </c>
      <c r="P135" t="s">
        <v>1290</v>
      </c>
    </row>
    <row r="136" spans="1:16" x14ac:dyDescent="0.3">
      <c r="A136" t="s">
        <v>54</v>
      </c>
      <c r="B136" t="s">
        <v>130</v>
      </c>
      <c r="C136" t="s">
        <v>132</v>
      </c>
      <c r="D136" t="s">
        <v>172</v>
      </c>
      <c r="E136" s="2">
        <v>45</v>
      </c>
      <c r="F136" s="3">
        <v>45335</v>
      </c>
      <c r="G136" s="4">
        <v>50.154936834282807</v>
      </c>
      <c r="H136" s="5">
        <v>2256.9721575427266</v>
      </c>
      <c r="I136" s="5">
        <v>1467.0319024027724</v>
      </c>
      <c r="J136" s="5">
        <v>789.94025513995416</v>
      </c>
      <c r="K136" t="s">
        <v>379</v>
      </c>
      <c r="L136" t="s">
        <v>1281</v>
      </c>
      <c r="M136" t="s">
        <v>1284</v>
      </c>
      <c r="N136" t="s">
        <v>1287</v>
      </c>
      <c r="O136" s="12">
        <v>45335</v>
      </c>
      <c r="P136" t="s">
        <v>1290</v>
      </c>
    </row>
    <row r="137" spans="1:16" x14ac:dyDescent="0.3">
      <c r="A137" t="s">
        <v>93</v>
      </c>
      <c r="B137" t="s">
        <v>129</v>
      </c>
      <c r="C137" t="s">
        <v>133</v>
      </c>
      <c r="D137" t="s">
        <v>211</v>
      </c>
      <c r="E137" s="2">
        <v>80.8</v>
      </c>
      <c r="F137" s="3">
        <v>45335</v>
      </c>
      <c r="G137" s="4">
        <v>26.56564784411918</v>
      </c>
      <c r="H137" s="5">
        <v>2146.5043458048299</v>
      </c>
      <c r="I137" s="5">
        <v>1395.2278247731394</v>
      </c>
      <c r="J137" s="5">
        <v>751.27652103169044</v>
      </c>
      <c r="K137" t="s">
        <v>380</v>
      </c>
      <c r="L137" t="s">
        <v>1274</v>
      </c>
      <c r="M137" t="s">
        <v>1284</v>
      </c>
      <c r="N137" t="s">
        <v>1287</v>
      </c>
      <c r="O137" s="12">
        <v>45335</v>
      </c>
      <c r="P137" t="s">
        <v>1290</v>
      </c>
    </row>
    <row r="138" spans="1:16" x14ac:dyDescent="0.3">
      <c r="A138" t="s">
        <v>48</v>
      </c>
      <c r="B138" t="s">
        <v>129</v>
      </c>
      <c r="C138" t="s">
        <v>133</v>
      </c>
      <c r="D138" t="s">
        <v>166</v>
      </c>
      <c r="E138" s="2">
        <v>63.9</v>
      </c>
      <c r="F138" s="3">
        <v>45335</v>
      </c>
      <c r="G138" s="4">
        <v>23.324626779265898</v>
      </c>
      <c r="H138" s="5">
        <v>1490.443651195091</v>
      </c>
      <c r="I138" s="5">
        <v>968.78837327680912</v>
      </c>
      <c r="J138" s="5">
        <v>521.65527791828185</v>
      </c>
      <c r="K138" t="s">
        <v>381</v>
      </c>
      <c r="L138" t="s">
        <v>1274</v>
      </c>
      <c r="M138" t="s">
        <v>1284</v>
      </c>
      <c r="N138" t="s">
        <v>1287</v>
      </c>
      <c r="O138" s="12">
        <v>45335</v>
      </c>
      <c r="P138" t="s">
        <v>1290</v>
      </c>
    </row>
    <row r="139" spans="1:16" x14ac:dyDescent="0.3">
      <c r="A139" t="s">
        <v>110</v>
      </c>
      <c r="B139" t="s">
        <v>131</v>
      </c>
      <c r="C139" t="s">
        <v>132</v>
      </c>
      <c r="D139" t="s">
        <v>228</v>
      </c>
      <c r="E139" s="2">
        <v>60</v>
      </c>
      <c r="F139" s="3">
        <v>45336</v>
      </c>
      <c r="G139" s="4">
        <v>38.157063554528158</v>
      </c>
      <c r="H139" s="5">
        <v>2289.4238132716896</v>
      </c>
      <c r="I139" s="5">
        <v>1488.1254786265984</v>
      </c>
      <c r="J139" s="5">
        <v>801.29833464509124</v>
      </c>
      <c r="K139" t="s">
        <v>382</v>
      </c>
      <c r="L139" t="s">
        <v>1276</v>
      </c>
      <c r="M139" t="s">
        <v>1276</v>
      </c>
      <c r="N139" t="s">
        <v>1288</v>
      </c>
      <c r="O139" s="12">
        <v>45336</v>
      </c>
      <c r="P139" t="s">
        <v>1290</v>
      </c>
    </row>
    <row r="140" spans="1:16" x14ac:dyDescent="0.3">
      <c r="A140" t="s">
        <v>90</v>
      </c>
      <c r="B140" t="s">
        <v>129</v>
      </c>
      <c r="C140" t="s">
        <v>133</v>
      </c>
      <c r="D140" t="s">
        <v>208</v>
      </c>
      <c r="E140" s="2">
        <v>80.8</v>
      </c>
      <c r="F140" s="3">
        <v>45336</v>
      </c>
      <c r="G140" s="4">
        <v>20.847591158399762</v>
      </c>
      <c r="H140" s="5">
        <v>1684.4853655987008</v>
      </c>
      <c r="I140" s="5">
        <v>1094.9154876391556</v>
      </c>
      <c r="J140" s="5">
        <v>589.56987795954524</v>
      </c>
      <c r="K140" t="s">
        <v>383</v>
      </c>
      <c r="L140" t="s">
        <v>1277</v>
      </c>
      <c r="M140" t="s">
        <v>1277</v>
      </c>
      <c r="N140" t="s">
        <v>1288</v>
      </c>
      <c r="O140" s="12">
        <v>45336</v>
      </c>
      <c r="P140" t="s">
        <v>1290</v>
      </c>
    </row>
    <row r="141" spans="1:16" x14ac:dyDescent="0.3">
      <c r="A141" t="s">
        <v>59</v>
      </c>
      <c r="B141" t="s">
        <v>130</v>
      </c>
      <c r="C141" t="s">
        <v>132</v>
      </c>
      <c r="D141" t="s">
        <v>177</v>
      </c>
      <c r="E141" s="2">
        <v>60</v>
      </c>
      <c r="F141" s="3">
        <v>45336</v>
      </c>
      <c r="G141" s="4">
        <v>23.536687127678732</v>
      </c>
      <c r="H141" s="5">
        <v>1412.2012276607238</v>
      </c>
      <c r="I141" s="5">
        <v>917.93079797947053</v>
      </c>
      <c r="J141" s="5">
        <v>494.27042968125329</v>
      </c>
      <c r="K141" t="s">
        <v>384</v>
      </c>
      <c r="L141" t="s">
        <v>1283</v>
      </c>
      <c r="M141" t="s">
        <v>1283</v>
      </c>
      <c r="N141" t="s">
        <v>1288</v>
      </c>
      <c r="O141" s="12">
        <v>45336</v>
      </c>
      <c r="P141" t="s">
        <v>1290</v>
      </c>
    </row>
    <row r="142" spans="1:16" x14ac:dyDescent="0.3">
      <c r="A142" t="s">
        <v>111</v>
      </c>
      <c r="B142" t="s">
        <v>129</v>
      </c>
      <c r="C142" t="s">
        <v>133</v>
      </c>
      <c r="D142" t="s">
        <v>229</v>
      </c>
      <c r="E142" s="2">
        <v>63.9</v>
      </c>
      <c r="F142" s="3">
        <v>45336</v>
      </c>
      <c r="G142" s="4">
        <v>14.893034168186029</v>
      </c>
      <c r="H142" s="5">
        <v>951.6648833470872</v>
      </c>
      <c r="I142" s="5">
        <v>618.58217417560672</v>
      </c>
      <c r="J142" s="5">
        <v>333.08270917148047</v>
      </c>
      <c r="K142" t="s">
        <v>385</v>
      </c>
      <c r="L142" t="s">
        <v>1276</v>
      </c>
      <c r="M142" t="s">
        <v>1276</v>
      </c>
      <c r="N142" t="s">
        <v>1288</v>
      </c>
      <c r="O142" s="12">
        <v>45336</v>
      </c>
      <c r="P142" t="s">
        <v>1290</v>
      </c>
    </row>
    <row r="143" spans="1:16" x14ac:dyDescent="0.3">
      <c r="A143" t="s">
        <v>53</v>
      </c>
      <c r="B143" t="s">
        <v>128</v>
      </c>
      <c r="C143" t="s">
        <v>132</v>
      </c>
      <c r="D143" t="s">
        <v>171</v>
      </c>
      <c r="E143" s="2">
        <v>60</v>
      </c>
      <c r="F143" s="3">
        <v>45337</v>
      </c>
      <c r="G143" s="4">
        <v>63.161880924658277</v>
      </c>
      <c r="H143" s="5">
        <v>3789.7128554794967</v>
      </c>
      <c r="I143" s="5">
        <v>2463.3133560616729</v>
      </c>
      <c r="J143" s="5">
        <v>1326.3994994178238</v>
      </c>
      <c r="K143" t="s">
        <v>386</v>
      </c>
      <c r="L143" t="s">
        <v>1280</v>
      </c>
      <c r="M143" t="s">
        <v>1284</v>
      </c>
      <c r="N143" t="s">
        <v>1287</v>
      </c>
      <c r="O143" s="12">
        <v>45337</v>
      </c>
      <c r="P143" t="s">
        <v>1290</v>
      </c>
    </row>
    <row r="144" spans="1:16" x14ac:dyDescent="0.3">
      <c r="A144" t="s">
        <v>112</v>
      </c>
      <c r="B144" t="s">
        <v>129</v>
      </c>
      <c r="C144" t="s">
        <v>133</v>
      </c>
      <c r="D144" t="s">
        <v>230</v>
      </c>
      <c r="E144" s="2">
        <v>63.9</v>
      </c>
      <c r="F144" s="3">
        <v>45337</v>
      </c>
      <c r="G144" s="4">
        <v>54.062595005365864</v>
      </c>
      <c r="H144" s="5">
        <v>3454.5998208428787</v>
      </c>
      <c r="I144" s="5">
        <v>2245.4898835478712</v>
      </c>
      <c r="J144" s="5">
        <v>1209.1099372950075</v>
      </c>
      <c r="K144" t="s">
        <v>387</v>
      </c>
      <c r="L144" t="s">
        <v>1275</v>
      </c>
      <c r="M144" t="s">
        <v>1285</v>
      </c>
      <c r="N144" t="s">
        <v>1287</v>
      </c>
      <c r="O144" s="12">
        <v>45337</v>
      </c>
      <c r="P144" t="s">
        <v>1290</v>
      </c>
    </row>
    <row r="145" spans="1:16" x14ac:dyDescent="0.3">
      <c r="A145" t="s">
        <v>113</v>
      </c>
      <c r="B145" t="s">
        <v>130</v>
      </c>
      <c r="C145" t="s">
        <v>132</v>
      </c>
      <c r="D145" t="s">
        <v>231</v>
      </c>
      <c r="E145" s="2">
        <v>60</v>
      </c>
      <c r="F145" s="3">
        <v>45337</v>
      </c>
      <c r="G145" s="4">
        <v>54.549592348789346</v>
      </c>
      <c r="H145" s="5">
        <v>3272.9755409273607</v>
      </c>
      <c r="I145" s="5">
        <v>2127.4341016027847</v>
      </c>
      <c r="J145" s="5">
        <v>1145.541439324576</v>
      </c>
      <c r="K145" t="s">
        <v>388</v>
      </c>
      <c r="L145" t="s">
        <v>1278</v>
      </c>
      <c r="M145" t="s">
        <v>1286</v>
      </c>
      <c r="N145" t="s">
        <v>1289</v>
      </c>
      <c r="O145" s="12">
        <v>45337</v>
      </c>
      <c r="P145" t="s">
        <v>1290</v>
      </c>
    </row>
    <row r="146" spans="1:16" x14ac:dyDescent="0.3">
      <c r="A146" t="s">
        <v>24</v>
      </c>
      <c r="B146" t="s">
        <v>129</v>
      </c>
      <c r="C146" t="s">
        <v>133</v>
      </c>
      <c r="D146" t="s">
        <v>142</v>
      </c>
      <c r="E146" s="2">
        <v>80.8</v>
      </c>
      <c r="F146" s="3">
        <v>45337</v>
      </c>
      <c r="G146" s="4">
        <v>23.61199293226769</v>
      </c>
      <c r="H146" s="5">
        <v>1907.8490289272293</v>
      </c>
      <c r="I146" s="5">
        <v>1240.1018688026991</v>
      </c>
      <c r="J146" s="5">
        <v>667.74716012453018</v>
      </c>
      <c r="K146" t="s">
        <v>389</v>
      </c>
      <c r="L146" t="s">
        <v>1278</v>
      </c>
      <c r="M146" t="s">
        <v>1286</v>
      </c>
      <c r="N146" t="s">
        <v>1289</v>
      </c>
      <c r="O146" s="12">
        <v>45337</v>
      </c>
      <c r="P146" t="s">
        <v>1290</v>
      </c>
    </row>
    <row r="147" spans="1:16" x14ac:dyDescent="0.3">
      <c r="A147" t="s">
        <v>33</v>
      </c>
      <c r="B147" t="s">
        <v>128</v>
      </c>
      <c r="C147" t="s">
        <v>132</v>
      </c>
      <c r="D147" t="s">
        <v>151</v>
      </c>
      <c r="E147" s="2">
        <v>71</v>
      </c>
      <c r="F147" s="3">
        <v>45337</v>
      </c>
      <c r="G147" s="4">
        <v>26.304870231604845</v>
      </c>
      <c r="H147" s="5">
        <v>1867.645786443944</v>
      </c>
      <c r="I147" s="5">
        <v>1213.9697611885636</v>
      </c>
      <c r="J147" s="5">
        <v>653.67602525538041</v>
      </c>
      <c r="K147" t="s">
        <v>390</v>
      </c>
      <c r="L147" t="s">
        <v>1276</v>
      </c>
      <c r="M147" t="s">
        <v>1276</v>
      </c>
      <c r="N147" t="s">
        <v>1288</v>
      </c>
      <c r="O147" s="12">
        <v>45337</v>
      </c>
      <c r="P147" t="s">
        <v>1290</v>
      </c>
    </row>
    <row r="148" spans="1:16" x14ac:dyDescent="0.3">
      <c r="A148" t="s">
        <v>71</v>
      </c>
      <c r="B148" t="s">
        <v>130</v>
      </c>
      <c r="C148" t="s">
        <v>132</v>
      </c>
      <c r="D148" t="s">
        <v>189</v>
      </c>
      <c r="E148" s="2">
        <v>50</v>
      </c>
      <c r="F148" s="3">
        <v>45337</v>
      </c>
      <c r="G148" s="4">
        <v>23.81359019835762</v>
      </c>
      <c r="H148" s="5">
        <v>1190.679509917881</v>
      </c>
      <c r="I148" s="5">
        <v>773.94168144662262</v>
      </c>
      <c r="J148" s="5">
        <v>416.73782847125835</v>
      </c>
      <c r="K148" t="s">
        <v>391</v>
      </c>
      <c r="L148" t="s">
        <v>1280</v>
      </c>
      <c r="M148" t="s">
        <v>1284</v>
      </c>
      <c r="N148" t="s">
        <v>1287</v>
      </c>
      <c r="O148" s="12">
        <v>45337</v>
      </c>
      <c r="P148" t="s">
        <v>1290</v>
      </c>
    </row>
    <row r="149" spans="1:16" x14ac:dyDescent="0.3">
      <c r="A149" t="s">
        <v>114</v>
      </c>
      <c r="B149" t="s">
        <v>131</v>
      </c>
      <c r="C149" t="s">
        <v>132</v>
      </c>
      <c r="D149" t="s">
        <v>232</v>
      </c>
      <c r="E149" s="2">
        <v>60</v>
      </c>
      <c r="F149" s="3">
        <v>45337</v>
      </c>
      <c r="G149" s="4">
        <v>15.57304541326905</v>
      </c>
      <c r="H149" s="5">
        <v>934.38272479614295</v>
      </c>
      <c r="I149" s="5">
        <v>607.3487711174929</v>
      </c>
      <c r="J149" s="5">
        <v>327.03395367865005</v>
      </c>
      <c r="K149" t="s">
        <v>392</v>
      </c>
      <c r="L149" t="s">
        <v>1276</v>
      </c>
      <c r="M149" t="s">
        <v>1276</v>
      </c>
      <c r="N149" t="s">
        <v>1288</v>
      </c>
      <c r="O149" s="12">
        <v>45337</v>
      </c>
      <c r="P149" t="s">
        <v>1290</v>
      </c>
    </row>
    <row r="150" spans="1:16" x14ac:dyDescent="0.3">
      <c r="A150" t="s">
        <v>31</v>
      </c>
      <c r="B150" t="s">
        <v>129</v>
      </c>
      <c r="C150" t="s">
        <v>133</v>
      </c>
      <c r="D150" t="s">
        <v>149</v>
      </c>
      <c r="E150" s="2">
        <v>97.6</v>
      </c>
      <c r="F150" s="3">
        <v>45338</v>
      </c>
      <c r="G150" s="4">
        <v>38.793569018287428</v>
      </c>
      <c r="H150" s="5">
        <v>3786.252336184853</v>
      </c>
      <c r="I150" s="5">
        <v>2461.0640185201546</v>
      </c>
      <c r="J150" s="5">
        <v>1325.1883176646984</v>
      </c>
      <c r="K150" t="s">
        <v>393</v>
      </c>
      <c r="L150" t="s">
        <v>1283</v>
      </c>
      <c r="M150" t="s">
        <v>1283</v>
      </c>
      <c r="N150" t="s">
        <v>1288</v>
      </c>
      <c r="O150" s="12">
        <v>45338</v>
      </c>
      <c r="P150" t="s">
        <v>1290</v>
      </c>
    </row>
    <row r="151" spans="1:16" x14ac:dyDescent="0.3">
      <c r="A151" t="s">
        <v>64</v>
      </c>
      <c r="B151" t="s">
        <v>129</v>
      </c>
      <c r="C151" t="s">
        <v>133</v>
      </c>
      <c r="D151" t="s">
        <v>182</v>
      </c>
      <c r="E151" s="2">
        <v>63.9</v>
      </c>
      <c r="F151" s="3">
        <v>45338</v>
      </c>
      <c r="G151" s="4">
        <v>51.204360553925895</v>
      </c>
      <c r="H151" s="5">
        <v>3271.9586393958648</v>
      </c>
      <c r="I151" s="5">
        <v>2126.7731156073123</v>
      </c>
      <c r="J151" s="5">
        <v>1145.1855237885525</v>
      </c>
      <c r="K151" t="s">
        <v>394</v>
      </c>
      <c r="L151" t="s">
        <v>1277</v>
      </c>
      <c r="M151" t="s">
        <v>1277</v>
      </c>
      <c r="N151" t="s">
        <v>1288</v>
      </c>
      <c r="O151" s="12">
        <v>45338</v>
      </c>
      <c r="P151" t="s">
        <v>1290</v>
      </c>
    </row>
    <row r="152" spans="1:16" x14ac:dyDescent="0.3">
      <c r="A152" t="s">
        <v>23</v>
      </c>
      <c r="B152" t="s">
        <v>131</v>
      </c>
      <c r="C152" t="s">
        <v>132</v>
      </c>
      <c r="D152" t="s">
        <v>141</v>
      </c>
      <c r="E152" s="2">
        <v>60</v>
      </c>
      <c r="F152" s="3">
        <v>45338</v>
      </c>
      <c r="G152" s="4">
        <v>41.936448384535709</v>
      </c>
      <c r="H152" s="5">
        <v>2516.1869030721427</v>
      </c>
      <c r="I152" s="5">
        <v>1635.5214869968929</v>
      </c>
      <c r="J152" s="5">
        <v>880.66541607524982</v>
      </c>
      <c r="K152" t="s">
        <v>395</v>
      </c>
      <c r="L152" t="s">
        <v>1275</v>
      </c>
      <c r="M152" t="s">
        <v>1285</v>
      </c>
      <c r="N152" t="s">
        <v>1287</v>
      </c>
      <c r="O152" s="12">
        <v>45338</v>
      </c>
      <c r="P152" t="s">
        <v>1290</v>
      </c>
    </row>
    <row r="153" spans="1:16" x14ac:dyDescent="0.3">
      <c r="A153" t="s">
        <v>56</v>
      </c>
      <c r="B153" t="s">
        <v>130</v>
      </c>
      <c r="C153" t="s">
        <v>132</v>
      </c>
      <c r="D153" t="s">
        <v>174</v>
      </c>
      <c r="E153" s="2">
        <v>60</v>
      </c>
      <c r="F153" s="3">
        <v>45338</v>
      </c>
      <c r="G153" s="4">
        <v>41.186788991914185</v>
      </c>
      <c r="H153" s="5">
        <v>2471.2073395148509</v>
      </c>
      <c r="I153" s="5">
        <v>1606.284770684653</v>
      </c>
      <c r="J153" s="5">
        <v>864.92256883019786</v>
      </c>
      <c r="K153" t="s">
        <v>396</v>
      </c>
      <c r="L153" t="s">
        <v>1283</v>
      </c>
      <c r="M153" t="s">
        <v>1283</v>
      </c>
      <c r="N153" t="s">
        <v>1288</v>
      </c>
      <c r="O153" s="12">
        <v>45338</v>
      </c>
      <c r="P153" t="s">
        <v>1290</v>
      </c>
    </row>
    <row r="154" spans="1:16" x14ac:dyDescent="0.3">
      <c r="A154" t="s">
        <v>115</v>
      </c>
      <c r="B154" t="s">
        <v>128</v>
      </c>
      <c r="C154" t="s">
        <v>132</v>
      </c>
      <c r="D154" t="s">
        <v>233</v>
      </c>
      <c r="E154" s="2">
        <v>71</v>
      </c>
      <c r="F154" s="3">
        <v>45338</v>
      </c>
      <c r="G154" s="4">
        <v>22.990818931099973</v>
      </c>
      <c r="H154" s="5">
        <v>1632.348144108098</v>
      </c>
      <c r="I154" s="5">
        <v>1061.0262936702638</v>
      </c>
      <c r="J154" s="5">
        <v>571.3218504378342</v>
      </c>
      <c r="K154" t="s">
        <v>397</v>
      </c>
      <c r="L154" t="s">
        <v>1281</v>
      </c>
      <c r="M154" t="s">
        <v>1284</v>
      </c>
      <c r="N154" t="s">
        <v>1287</v>
      </c>
      <c r="O154" s="12">
        <v>45338</v>
      </c>
      <c r="P154" t="s">
        <v>1290</v>
      </c>
    </row>
    <row r="155" spans="1:16" x14ac:dyDescent="0.3">
      <c r="A155" t="s">
        <v>116</v>
      </c>
      <c r="B155" t="s">
        <v>129</v>
      </c>
      <c r="C155" t="s">
        <v>133</v>
      </c>
      <c r="D155" t="s">
        <v>234</v>
      </c>
      <c r="E155" s="2">
        <v>63.9</v>
      </c>
      <c r="F155" s="3">
        <v>45339</v>
      </c>
      <c r="G155" s="4">
        <v>46.07350835507814</v>
      </c>
      <c r="H155" s="5">
        <v>2944.097183889493</v>
      </c>
      <c r="I155" s="5">
        <v>1913.6631695281706</v>
      </c>
      <c r="J155" s="5">
        <v>1030.4340143613224</v>
      </c>
      <c r="K155" t="s">
        <v>398</v>
      </c>
      <c r="L155" t="s">
        <v>1275</v>
      </c>
      <c r="M155" t="s">
        <v>1285</v>
      </c>
      <c r="N155" t="s">
        <v>1287</v>
      </c>
      <c r="O155" s="12">
        <v>45339</v>
      </c>
      <c r="P155" t="s">
        <v>1291</v>
      </c>
    </row>
    <row r="156" spans="1:16" x14ac:dyDescent="0.3">
      <c r="A156" t="s">
        <v>117</v>
      </c>
      <c r="B156" t="s">
        <v>131</v>
      </c>
      <c r="C156" t="s">
        <v>132</v>
      </c>
      <c r="D156" t="s">
        <v>235</v>
      </c>
      <c r="E156" s="2">
        <v>60</v>
      </c>
      <c r="F156" s="3">
        <v>45339</v>
      </c>
      <c r="G156" s="4">
        <v>65.055405638569965</v>
      </c>
      <c r="H156" s="5">
        <v>3903.324338314198</v>
      </c>
      <c r="I156" s="5">
        <v>2537.1608199042289</v>
      </c>
      <c r="J156" s="5">
        <v>1366.1635184099691</v>
      </c>
      <c r="K156" t="s">
        <v>399</v>
      </c>
      <c r="L156" t="s">
        <v>1274</v>
      </c>
      <c r="M156" t="s">
        <v>1284</v>
      </c>
      <c r="N156" t="s">
        <v>1287</v>
      </c>
      <c r="O156" s="12">
        <v>45339</v>
      </c>
      <c r="P156" t="s">
        <v>1290</v>
      </c>
    </row>
    <row r="157" spans="1:16" x14ac:dyDescent="0.3">
      <c r="A157" t="s">
        <v>22</v>
      </c>
      <c r="B157" t="s">
        <v>128</v>
      </c>
      <c r="C157" t="s">
        <v>132</v>
      </c>
      <c r="D157" t="s">
        <v>140</v>
      </c>
      <c r="E157" s="2">
        <v>60</v>
      </c>
      <c r="F157" s="3">
        <v>45339</v>
      </c>
      <c r="G157" s="4">
        <v>59.921202533026616</v>
      </c>
      <c r="H157" s="5">
        <v>3595.2721519815968</v>
      </c>
      <c r="I157" s="5">
        <v>2336.9268987880382</v>
      </c>
      <c r="J157" s="5">
        <v>1258.3452531935586</v>
      </c>
      <c r="K157" t="s">
        <v>400</v>
      </c>
      <c r="L157" t="s">
        <v>1278</v>
      </c>
      <c r="M157" t="s">
        <v>1286</v>
      </c>
      <c r="N157" t="s">
        <v>1289</v>
      </c>
      <c r="O157" s="12">
        <v>45339</v>
      </c>
      <c r="P157" t="s">
        <v>1290</v>
      </c>
    </row>
    <row r="158" spans="1:16" x14ac:dyDescent="0.3">
      <c r="A158" t="s">
        <v>118</v>
      </c>
      <c r="B158" t="s">
        <v>131</v>
      </c>
      <c r="C158" t="s">
        <v>132</v>
      </c>
      <c r="D158" t="s">
        <v>236</v>
      </c>
      <c r="E158" s="2">
        <v>60</v>
      </c>
      <c r="F158" s="3">
        <v>45341</v>
      </c>
      <c r="G158" s="4">
        <v>61.637181471063066</v>
      </c>
      <c r="H158" s="5">
        <v>3698.230888263784</v>
      </c>
      <c r="I158" s="5">
        <v>2403.8500773714595</v>
      </c>
      <c r="J158" s="5">
        <v>1294.3808108923245</v>
      </c>
      <c r="K158" t="s">
        <v>401</v>
      </c>
      <c r="L158" t="s">
        <v>1276</v>
      </c>
      <c r="M158" t="s">
        <v>1276</v>
      </c>
      <c r="N158" t="s">
        <v>1288</v>
      </c>
      <c r="O158" s="12">
        <v>45341</v>
      </c>
      <c r="P158" t="s">
        <v>1290</v>
      </c>
    </row>
    <row r="159" spans="1:16" x14ac:dyDescent="0.3">
      <c r="A159" t="s">
        <v>27</v>
      </c>
      <c r="B159" t="s">
        <v>129</v>
      </c>
      <c r="C159" t="s">
        <v>133</v>
      </c>
      <c r="D159" t="s">
        <v>145</v>
      </c>
      <c r="E159" s="2">
        <v>74.7</v>
      </c>
      <c r="F159" s="3">
        <v>45341</v>
      </c>
      <c r="G159" s="4">
        <v>45.784766061328533</v>
      </c>
      <c r="H159" s="5">
        <v>3420.1220247812416</v>
      </c>
      <c r="I159" s="5">
        <v>2223.0793161078072</v>
      </c>
      <c r="J159" s="5">
        <v>1197.0427086734344</v>
      </c>
      <c r="K159" t="s">
        <v>402</v>
      </c>
      <c r="L159" t="s">
        <v>1276</v>
      </c>
      <c r="M159" t="s">
        <v>1276</v>
      </c>
      <c r="N159" t="s">
        <v>1288</v>
      </c>
      <c r="O159" s="12">
        <v>45341</v>
      </c>
      <c r="P159" t="s">
        <v>1290</v>
      </c>
    </row>
    <row r="160" spans="1:16" x14ac:dyDescent="0.3">
      <c r="A160" t="s">
        <v>16</v>
      </c>
      <c r="B160" t="s">
        <v>128</v>
      </c>
      <c r="C160" t="s">
        <v>132</v>
      </c>
      <c r="D160" t="s">
        <v>134</v>
      </c>
      <c r="E160" s="2">
        <v>71</v>
      </c>
      <c r="F160" s="3">
        <v>45341</v>
      </c>
      <c r="G160" s="4">
        <v>20.06249367038216</v>
      </c>
      <c r="H160" s="5">
        <v>1424.4370505971333</v>
      </c>
      <c r="I160" s="5">
        <v>925.88408288813662</v>
      </c>
      <c r="J160" s="5">
        <v>498.55296770899668</v>
      </c>
      <c r="K160" t="s">
        <v>403</v>
      </c>
      <c r="L160" t="s">
        <v>1280</v>
      </c>
      <c r="M160" t="s">
        <v>1284</v>
      </c>
      <c r="N160" t="s">
        <v>1287</v>
      </c>
      <c r="O160" s="12">
        <v>45341</v>
      </c>
      <c r="P160" t="s">
        <v>1290</v>
      </c>
    </row>
    <row r="161" spans="1:16" x14ac:dyDescent="0.3">
      <c r="A161" t="s">
        <v>74</v>
      </c>
      <c r="B161" t="s">
        <v>128</v>
      </c>
      <c r="C161" t="s">
        <v>132</v>
      </c>
      <c r="D161" t="s">
        <v>192</v>
      </c>
      <c r="E161" s="2">
        <v>71</v>
      </c>
      <c r="F161" s="3">
        <v>45342</v>
      </c>
      <c r="G161" s="4">
        <v>49.299580568993719</v>
      </c>
      <c r="H161" s="5">
        <v>3500.2702203985541</v>
      </c>
      <c r="I161" s="5">
        <v>2275.1756432590601</v>
      </c>
      <c r="J161" s="5">
        <v>1225.094577139494</v>
      </c>
      <c r="K161" t="s">
        <v>404</v>
      </c>
      <c r="L161" t="s">
        <v>1278</v>
      </c>
      <c r="M161" t="s">
        <v>1286</v>
      </c>
      <c r="N161" t="s">
        <v>1289</v>
      </c>
      <c r="O161" s="12">
        <v>45342</v>
      </c>
      <c r="P161" t="s">
        <v>1290</v>
      </c>
    </row>
    <row r="162" spans="1:16" x14ac:dyDescent="0.3">
      <c r="A162" t="s">
        <v>67</v>
      </c>
      <c r="B162" t="s">
        <v>129</v>
      </c>
      <c r="C162" t="s">
        <v>133</v>
      </c>
      <c r="D162" t="s">
        <v>185</v>
      </c>
      <c r="E162" s="2">
        <v>74.7</v>
      </c>
      <c r="F162" s="3">
        <v>45342</v>
      </c>
      <c r="G162" s="4">
        <v>18.9834043815626</v>
      </c>
      <c r="H162" s="5">
        <v>1418.0603073027262</v>
      </c>
      <c r="I162" s="5">
        <v>921.7391997467721</v>
      </c>
      <c r="J162" s="5">
        <v>496.32110755595409</v>
      </c>
      <c r="K162" t="s">
        <v>405</v>
      </c>
      <c r="L162" t="s">
        <v>1274</v>
      </c>
      <c r="M162" t="s">
        <v>1284</v>
      </c>
      <c r="N162" t="s">
        <v>1287</v>
      </c>
      <c r="O162" s="12">
        <v>45342</v>
      </c>
      <c r="P162" t="s">
        <v>1290</v>
      </c>
    </row>
    <row r="163" spans="1:16" x14ac:dyDescent="0.3">
      <c r="A163" t="s">
        <v>17</v>
      </c>
      <c r="B163" t="s">
        <v>129</v>
      </c>
      <c r="C163" t="s">
        <v>133</v>
      </c>
      <c r="D163" t="s">
        <v>135</v>
      </c>
      <c r="E163" s="2">
        <v>53.9</v>
      </c>
      <c r="F163" s="3">
        <v>45342</v>
      </c>
      <c r="G163" s="4">
        <v>21.410918604607286</v>
      </c>
      <c r="H163" s="5">
        <v>1154.0485127883326</v>
      </c>
      <c r="I163" s="5">
        <v>750.1315333124162</v>
      </c>
      <c r="J163" s="5">
        <v>403.91697947591638</v>
      </c>
      <c r="K163" t="s">
        <v>406</v>
      </c>
      <c r="L163" t="s">
        <v>1274</v>
      </c>
      <c r="M163" t="s">
        <v>1284</v>
      </c>
      <c r="N163" t="s">
        <v>1287</v>
      </c>
      <c r="O163" s="12">
        <v>45342</v>
      </c>
      <c r="P163" t="s">
        <v>1290</v>
      </c>
    </row>
    <row r="164" spans="1:16" x14ac:dyDescent="0.3">
      <c r="A164" t="s">
        <v>73</v>
      </c>
      <c r="B164" t="s">
        <v>128</v>
      </c>
      <c r="C164" t="s">
        <v>132</v>
      </c>
      <c r="D164" t="s">
        <v>191</v>
      </c>
      <c r="E164" s="2">
        <v>71</v>
      </c>
      <c r="F164" s="3">
        <v>45343</v>
      </c>
      <c r="G164" s="4">
        <v>32.456048173574331</v>
      </c>
      <c r="H164" s="5">
        <v>2304.3794203237776</v>
      </c>
      <c r="I164" s="5">
        <v>1497.8466232104554</v>
      </c>
      <c r="J164" s="5">
        <v>806.5327971133222</v>
      </c>
      <c r="K164" t="s">
        <v>407</v>
      </c>
      <c r="L164" t="s">
        <v>1281</v>
      </c>
      <c r="M164" t="s">
        <v>1284</v>
      </c>
      <c r="N164" t="s">
        <v>1287</v>
      </c>
      <c r="O164" s="12">
        <v>45343</v>
      </c>
      <c r="P164" t="s">
        <v>1290</v>
      </c>
    </row>
    <row r="165" spans="1:16" x14ac:dyDescent="0.3">
      <c r="A165" t="s">
        <v>28</v>
      </c>
      <c r="B165" t="s">
        <v>130</v>
      </c>
      <c r="C165" t="s">
        <v>132</v>
      </c>
      <c r="D165" t="s">
        <v>146</v>
      </c>
      <c r="E165" s="2">
        <v>60</v>
      </c>
      <c r="F165" s="3">
        <v>45343</v>
      </c>
      <c r="G165" s="4">
        <v>25.237059662164103</v>
      </c>
      <c r="H165" s="5">
        <v>1514.2235797298463</v>
      </c>
      <c r="I165" s="5">
        <v>984.24532682440008</v>
      </c>
      <c r="J165" s="5">
        <v>529.9782529054462</v>
      </c>
      <c r="K165" t="s">
        <v>408</v>
      </c>
      <c r="L165" t="s">
        <v>1282</v>
      </c>
      <c r="M165" t="s">
        <v>1284</v>
      </c>
      <c r="N165" t="s">
        <v>1287</v>
      </c>
      <c r="O165" s="12">
        <v>45343</v>
      </c>
      <c r="P165" t="s">
        <v>1290</v>
      </c>
    </row>
    <row r="166" spans="1:16" x14ac:dyDescent="0.3">
      <c r="A166" t="s">
        <v>70</v>
      </c>
      <c r="B166" t="s">
        <v>129</v>
      </c>
      <c r="C166" t="s">
        <v>133</v>
      </c>
      <c r="D166" t="s">
        <v>188</v>
      </c>
      <c r="E166" s="2">
        <v>74.7</v>
      </c>
      <c r="F166" s="3">
        <v>45343</v>
      </c>
      <c r="G166" s="4">
        <v>19.31276906959539</v>
      </c>
      <c r="H166" s="5">
        <v>1442.6638494987758</v>
      </c>
      <c r="I166" s="5">
        <v>937.73150217420425</v>
      </c>
      <c r="J166" s="5">
        <v>504.93234732457154</v>
      </c>
      <c r="K166" t="s">
        <v>409</v>
      </c>
      <c r="L166" t="s">
        <v>1276</v>
      </c>
      <c r="M166" t="s">
        <v>1276</v>
      </c>
      <c r="N166" t="s">
        <v>1288</v>
      </c>
      <c r="O166" s="12">
        <v>45343</v>
      </c>
      <c r="P166" t="s">
        <v>1290</v>
      </c>
    </row>
    <row r="167" spans="1:16" x14ac:dyDescent="0.3">
      <c r="A167" t="s">
        <v>91</v>
      </c>
      <c r="B167" t="s">
        <v>130</v>
      </c>
      <c r="C167" t="s">
        <v>132</v>
      </c>
      <c r="D167" t="s">
        <v>209</v>
      </c>
      <c r="E167" s="2">
        <v>50</v>
      </c>
      <c r="F167" s="3">
        <v>45344</v>
      </c>
      <c r="G167" s="4">
        <v>53.842300800375</v>
      </c>
      <c r="H167" s="5">
        <v>2692.1150400187498</v>
      </c>
      <c r="I167" s="5">
        <v>1749.8747760121873</v>
      </c>
      <c r="J167" s="5">
        <v>942.24026400656248</v>
      </c>
      <c r="K167" t="s">
        <v>410</v>
      </c>
      <c r="L167" t="s">
        <v>1279</v>
      </c>
      <c r="M167" t="s">
        <v>1279</v>
      </c>
      <c r="N167" t="s">
        <v>1288</v>
      </c>
      <c r="O167" s="12">
        <v>45344</v>
      </c>
      <c r="P167" t="s">
        <v>1290</v>
      </c>
    </row>
    <row r="168" spans="1:16" x14ac:dyDescent="0.3">
      <c r="A168" t="s">
        <v>78</v>
      </c>
      <c r="B168" t="s">
        <v>128</v>
      </c>
      <c r="C168" t="s">
        <v>132</v>
      </c>
      <c r="D168" t="s">
        <v>196</v>
      </c>
      <c r="E168" s="2">
        <v>71</v>
      </c>
      <c r="F168" s="3">
        <v>45344</v>
      </c>
      <c r="G168" s="4">
        <v>37.277155112662882</v>
      </c>
      <c r="H168" s="5">
        <v>2646.6780129990648</v>
      </c>
      <c r="I168" s="5">
        <v>1720.3407084493922</v>
      </c>
      <c r="J168" s="5">
        <v>926.33730454967258</v>
      </c>
      <c r="K168" t="s">
        <v>411</v>
      </c>
      <c r="L168" t="s">
        <v>1275</v>
      </c>
      <c r="M168" t="s">
        <v>1285</v>
      </c>
      <c r="N168" t="s">
        <v>1287</v>
      </c>
      <c r="O168" s="12">
        <v>45344</v>
      </c>
      <c r="P168" t="s">
        <v>1290</v>
      </c>
    </row>
    <row r="169" spans="1:16" x14ac:dyDescent="0.3">
      <c r="A169" t="s">
        <v>80</v>
      </c>
      <c r="B169" t="s">
        <v>129</v>
      </c>
      <c r="C169" t="s">
        <v>133</v>
      </c>
      <c r="D169" t="s">
        <v>198</v>
      </c>
      <c r="E169" s="2">
        <v>74.7</v>
      </c>
      <c r="F169" s="3">
        <v>45344</v>
      </c>
      <c r="G169" s="4">
        <v>24.80519428499807</v>
      </c>
      <c r="H169" s="5">
        <v>1852.948013089356</v>
      </c>
      <c r="I169" s="5">
        <v>1204.4162085080814</v>
      </c>
      <c r="J169" s="5">
        <v>648.53180458127463</v>
      </c>
      <c r="K169" t="s">
        <v>412</v>
      </c>
      <c r="L169" t="s">
        <v>1283</v>
      </c>
      <c r="M169" t="s">
        <v>1283</v>
      </c>
      <c r="N169" t="s">
        <v>1288</v>
      </c>
      <c r="O169" s="12">
        <v>45344</v>
      </c>
      <c r="P169" t="s">
        <v>1290</v>
      </c>
    </row>
    <row r="170" spans="1:16" x14ac:dyDescent="0.3">
      <c r="A170" t="s">
        <v>63</v>
      </c>
      <c r="B170" t="s">
        <v>130</v>
      </c>
      <c r="C170" t="s">
        <v>132</v>
      </c>
      <c r="D170" t="s">
        <v>181</v>
      </c>
      <c r="E170" s="2">
        <v>60</v>
      </c>
      <c r="F170" s="3">
        <v>45345</v>
      </c>
      <c r="G170" s="4">
        <v>52.179903087920721</v>
      </c>
      <c r="H170" s="5">
        <v>3130.7941852752433</v>
      </c>
      <c r="I170" s="5">
        <v>2035.0162204289081</v>
      </c>
      <c r="J170" s="5">
        <v>1095.7779648463352</v>
      </c>
      <c r="K170" t="s">
        <v>413</v>
      </c>
      <c r="L170" t="s">
        <v>1281</v>
      </c>
      <c r="M170" t="s">
        <v>1284</v>
      </c>
      <c r="N170" t="s">
        <v>1287</v>
      </c>
      <c r="O170" s="12">
        <v>45345</v>
      </c>
      <c r="P170" t="s">
        <v>1290</v>
      </c>
    </row>
    <row r="171" spans="1:16" x14ac:dyDescent="0.3">
      <c r="A171" t="s">
        <v>83</v>
      </c>
      <c r="B171" t="s">
        <v>129</v>
      </c>
      <c r="C171" t="s">
        <v>133</v>
      </c>
      <c r="D171" t="s">
        <v>201</v>
      </c>
      <c r="E171" s="2">
        <v>74.7</v>
      </c>
      <c r="F171" s="3">
        <v>45345</v>
      </c>
      <c r="G171" s="4">
        <v>31.160006470089446</v>
      </c>
      <c r="H171" s="5">
        <v>2327.6524833156818</v>
      </c>
      <c r="I171" s="5">
        <v>1512.9741141551933</v>
      </c>
      <c r="J171" s="5">
        <v>814.6783691604885</v>
      </c>
      <c r="K171" t="s">
        <v>414</v>
      </c>
      <c r="L171" t="s">
        <v>1281</v>
      </c>
      <c r="M171" t="s">
        <v>1284</v>
      </c>
      <c r="N171" t="s">
        <v>1287</v>
      </c>
      <c r="O171" s="12">
        <v>45345</v>
      </c>
      <c r="P171" t="s">
        <v>1290</v>
      </c>
    </row>
    <row r="172" spans="1:16" x14ac:dyDescent="0.3">
      <c r="A172" t="s">
        <v>44</v>
      </c>
      <c r="B172" t="s">
        <v>128</v>
      </c>
      <c r="C172" t="s">
        <v>132</v>
      </c>
      <c r="D172" t="s">
        <v>162</v>
      </c>
      <c r="E172" s="2">
        <v>71</v>
      </c>
      <c r="F172" s="3">
        <v>45345</v>
      </c>
      <c r="G172" s="4">
        <v>28.464544818697863</v>
      </c>
      <c r="H172" s="5">
        <v>2020.9826821275483</v>
      </c>
      <c r="I172" s="5">
        <v>1313.6387433829063</v>
      </c>
      <c r="J172" s="5">
        <v>707.34393874464195</v>
      </c>
      <c r="K172" t="s">
        <v>415</v>
      </c>
      <c r="L172" t="s">
        <v>1280</v>
      </c>
      <c r="M172" t="s">
        <v>1284</v>
      </c>
      <c r="N172" t="s">
        <v>1287</v>
      </c>
      <c r="O172" s="12">
        <v>45345</v>
      </c>
      <c r="P172" t="s">
        <v>1290</v>
      </c>
    </row>
    <row r="173" spans="1:16" x14ac:dyDescent="0.3">
      <c r="A173" t="s">
        <v>85</v>
      </c>
      <c r="B173" t="s">
        <v>130</v>
      </c>
      <c r="C173" t="s">
        <v>132</v>
      </c>
      <c r="D173" t="s">
        <v>203</v>
      </c>
      <c r="E173" s="2">
        <v>60</v>
      </c>
      <c r="F173" s="3">
        <v>45346</v>
      </c>
      <c r="G173" s="4">
        <v>64.859910642276901</v>
      </c>
      <c r="H173" s="5">
        <v>3891.5946385366142</v>
      </c>
      <c r="I173" s="5">
        <v>2529.5365150487992</v>
      </c>
      <c r="J173" s="5">
        <v>1362.058123487815</v>
      </c>
      <c r="K173" t="s">
        <v>416</v>
      </c>
      <c r="L173" t="s">
        <v>1281</v>
      </c>
      <c r="M173" t="s">
        <v>1284</v>
      </c>
      <c r="N173" t="s">
        <v>1287</v>
      </c>
      <c r="O173" s="12">
        <v>45346</v>
      </c>
      <c r="P173" t="s">
        <v>1290</v>
      </c>
    </row>
    <row r="174" spans="1:16" x14ac:dyDescent="0.3">
      <c r="A174" t="s">
        <v>119</v>
      </c>
      <c r="B174" t="s">
        <v>129</v>
      </c>
      <c r="C174" t="s">
        <v>133</v>
      </c>
      <c r="D174" t="s">
        <v>237</v>
      </c>
      <c r="E174" s="2">
        <v>74.7</v>
      </c>
      <c r="F174" s="3">
        <v>45346</v>
      </c>
      <c r="G174" s="4">
        <v>30.998393585734938</v>
      </c>
      <c r="H174" s="5">
        <v>2315.5800008544002</v>
      </c>
      <c r="I174" s="5">
        <v>1505.1270005553602</v>
      </c>
      <c r="J174" s="5">
        <v>810.45300029904001</v>
      </c>
      <c r="K174" t="s">
        <v>417</v>
      </c>
      <c r="L174" t="s">
        <v>1274</v>
      </c>
      <c r="M174" t="s">
        <v>1284</v>
      </c>
      <c r="N174" t="s">
        <v>1287</v>
      </c>
      <c r="O174" s="12">
        <v>45346</v>
      </c>
      <c r="P174" t="s">
        <v>1290</v>
      </c>
    </row>
    <row r="175" spans="1:16" x14ac:dyDescent="0.3">
      <c r="A175" t="s">
        <v>57</v>
      </c>
      <c r="B175" t="s">
        <v>128</v>
      </c>
      <c r="C175" t="s">
        <v>132</v>
      </c>
      <c r="D175" t="s">
        <v>175</v>
      </c>
      <c r="E175" s="2">
        <v>71</v>
      </c>
      <c r="F175" s="3">
        <v>45346</v>
      </c>
      <c r="G175" s="4">
        <v>12.817659393220953</v>
      </c>
      <c r="H175" s="5">
        <v>910.05381691868774</v>
      </c>
      <c r="I175" s="5">
        <v>591.53498099714704</v>
      </c>
      <c r="J175" s="5">
        <v>318.5188359215407</v>
      </c>
      <c r="K175" t="s">
        <v>418</v>
      </c>
      <c r="L175" t="s">
        <v>1280</v>
      </c>
      <c r="M175" t="s">
        <v>1284</v>
      </c>
      <c r="N175" t="s">
        <v>1287</v>
      </c>
      <c r="O175" s="12">
        <v>45346</v>
      </c>
      <c r="P175" t="s">
        <v>1290</v>
      </c>
    </row>
    <row r="176" spans="1:16" x14ac:dyDescent="0.3">
      <c r="A176" t="s">
        <v>88</v>
      </c>
      <c r="B176" t="s">
        <v>129</v>
      </c>
      <c r="C176" t="s">
        <v>133</v>
      </c>
      <c r="D176" t="s">
        <v>206</v>
      </c>
      <c r="E176" s="2">
        <v>74.7</v>
      </c>
      <c r="F176" s="3">
        <v>45348</v>
      </c>
      <c r="G176" s="4">
        <v>63.937444737027107</v>
      </c>
      <c r="H176" s="5">
        <v>4776.127121855925</v>
      </c>
      <c r="I176" s="5">
        <v>3104.4826292063512</v>
      </c>
      <c r="J176" s="5">
        <v>1671.6444926495737</v>
      </c>
      <c r="K176" t="s">
        <v>419</v>
      </c>
      <c r="L176" t="s">
        <v>1278</v>
      </c>
      <c r="M176" t="s">
        <v>1286</v>
      </c>
      <c r="N176" t="s">
        <v>1289</v>
      </c>
      <c r="O176" s="12">
        <v>45348</v>
      </c>
      <c r="P176" t="s">
        <v>1291</v>
      </c>
    </row>
    <row r="177" spans="1:16" x14ac:dyDescent="0.3">
      <c r="A177" t="s">
        <v>52</v>
      </c>
      <c r="B177" t="s">
        <v>130</v>
      </c>
      <c r="C177" t="s">
        <v>132</v>
      </c>
      <c r="D177" t="s">
        <v>170</v>
      </c>
      <c r="E177" s="2">
        <v>50</v>
      </c>
      <c r="F177" s="3">
        <v>45348</v>
      </c>
      <c r="G177" s="4">
        <v>34.050699281715083</v>
      </c>
      <c r="H177" s="5">
        <v>1702.5349640857542</v>
      </c>
      <c r="I177" s="5">
        <v>1106.6477266557401</v>
      </c>
      <c r="J177" s="5">
        <v>595.88723743001401</v>
      </c>
      <c r="K177" t="s">
        <v>420</v>
      </c>
      <c r="L177" t="s">
        <v>1276</v>
      </c>
      <c r="M177" t="s">
        <v>1276</v>
      </c>
      <c r="N177" t="s">
        <v>1288</v>
      </c>
      <c r="O177" s="12">
        <v>45348</v>
      </c>
      <c r="P177" t="s">
        <v>1290</v>
      </c>
    </row>
    <row r="178" spans="1:16" x14ac:dyDescent="0.3">
      <c r="A178" t="s">
        <v>120</v>
      </c>
      <c r="B178" t="s">
        <v>130</v>
      </c>
      <c r="C178" t="s">
        <v>132</v>
      </c>
      <c r="D178" t="s">
        <v>238</v>
      </c>
      <c r="E178" s="2">
        <v>60</v>
      </c>
      <c r="F178" s="3">
        <v>45348</v>
      </c>
      <c r="G178" s="4">
        <v>17.845917785308277</v>
      </c>
      <c r="H178" s="5">
        <v>1070.7550671184965</v>
      </c>
      <c r="I178" s="5">
        <v>695.99079362702275</v>
      </c>
      <c r="J178" s="5">
        <v>374.76427349147377</v>
      </c>
      <c r="K178" t="s">
        <v>421</v>
      </c>
      <c r="L178" t="s">
        <v>1282</v>
      </c>
      <c r="M178" t="s">
        <v>1284</v>
      </c>
      <c r="N178" t="s">
        <v>1287</v>
      </c>
      <c r="O178" s="12">
        <v>45348</v>
      </c>
      <c r="P178" t="s">
        <v>1290</v>
      </c>
    </row>
    <row r="179" spans="1:16" x14ac:dyDescent="0.3">
      <c r="A179" t="s">
        <v>19</v>
      </c>
      <c r="B179" t="s">
        <v>129</v>
      </c>
      <c r="C179" t="s">
        <v>133</v>
      </c>
      <c r="D179" t="s">
        <v>137</v>
      </c>
      <c r="E179" s="2">
        <v>74.7</v>
      </c>
      <c r="F179" s="3">
        <v>45349</v>
      </c>
      <c r="G179" s="4">
        <v>61.131946229520636</v>
      </c>
      <c r="H179" s="5">
        <v>4566.5563833451915</v>
      </c>
      <c r="I179" s="5">
        <v>2968.2616491743747</v>
      </c>
      <c r="J179" s="5">
        <v>1598.2947341708168</v>
      </c>
      <c r="K179" t="s">
        <v>422</v>
      </c>
      <c r="L179" t="s">
        <v>1279</v>
      </c>
      <c r="M179" t="s">
        <v>1279</v>
      </c>
      <c r="N179" t="s">
        <v>1288</v>
      </c>
      <c r="O179" s="12">
        <v>45349</v>
      </c>
      <c r="P179" t="s">
        <v>1290</v>
      </c>
    </row>
    <row r="180" spans="1:16" x14ac:dyDescent="0.3">
      <c r="A180" t="s">
        <v>51</v>
      </c>
      <c r="B180" t="s">
        <v>130</v>
      </c>
      <c r="C180" t="s">
        <v>132</v>
      </c>
      <c r="D180" t="s">
        <v>169</v>
      </c>
      <c r="E180" s="2">
        <v>60</v>
      </c>
      <c r="F180" s="3">
        <v>45349</v>
      </c>
      <c r="G180" s="4">
        <v>30.851977957883189</v>
      </c>
      <c r="H180" s="5">
        <v>1851.1186774729913</v>
      </c>
      <c r="I180" s="5">
        <v>1203.2271403574443</v>
      </c>
      <c r="J180" s="5">
        <v>647.89153711554695</v>
      </c>
      <c r="K180" t="s">
        <v>423</v>
      </c>
      <c r="L180" t="s">
        <v>1275</v>
      </c>
      <c r="M180" t="s">
        <v>1285</v>
      </c>
      <c r="N180" t="s">
        <v>1287</v>
      </c>
      <c r="O180" s="12">
        <v>45349</v>
      </c>
      <c r="P180" t="s">
        <v>1290</v>
      </c>
    </row>
    <row r="181" spans="1:16" x14ac:dyDescent="0.3">
      <c r="A181" t="s">
        <v>121</v>
      </c>
      <c r="B181" t="s">
        <v>130</v>
      </c>
      <c r="C181" t="s">
        <v>132</v>
      </c>
      <c r="D181" t="s">
        <v>239</v>
      </c>
      <c r="E181" s="2">
        <v>50</v>
      </c>
      <c r="F181" s="3">
        <v>45349</v>
      </c>
      <c r="G181" s="4">
        <v>36.404262824678021</v>
      </c>
      <c r="H181" s="5">
        <v>1820.2131412339011</v>
      </c>
      <c r="I181" s="5">
        <v>1183.1385418020357</v>
      </c>
      <c r="J181" s="5">
        <v>637.07459943186541</v>
      </c>
      <c r="K181" t="s">
        <v>424</v>
      </c>
      <c r="L181" t="s">
        <v>1283</v>
      </c>
      <c r="M181" t="s">
        <v>1283</v>
      </c>
      <c r="N181" t="s">
        <v>1288</v>
      </c>
      <c r="O181" s="12">
        <v>45349</v>
      </c>
      <c r="P181" t="s">
        <v>1290</v>
      </c>
    </row>
    <row r="182" spans="1:16" x14ac:dyDescent="0.3">
      <c r="A182" t="s">
        <v>94</v>
      </c>
      <c r="B182" t="s">
        <v>130</v>
      </c>
      <c r="C182" t="s">
        <v>132</v>
      </c>
      <c r="D182" t="s">
        <v>212</v>
      </c>
      <c r="E182" s="2">
        <v>50</v>
      </c>
      <c r="F182" s="3">
        <v>45350</v>
      </c>
      <c r="G182" s="4">
        <v>41.0594983670536</v>
      </c>
      <c r="H182" s="5">
        <v>2052.9749183526801</v>
      </c>
      <c r="I182" s="5">
        <v>1334.4336969292422</v>
      </c>
      <c r="J182" s="5">
        <v>718.54122142343795</v>
      </c>
      <c r="K182" t="s">
        <v>425</v>
      </c>
      <c r="L182" t="s">
        <v>1278</v>
      </c>
      <c r="M182" t="s">
        <v>1286</v>
      </c>
      <c r="N182" t="s">
        <v>1289</v>
      </c>
      <c r="O182" s="12">
        <v>45350</v>
      </c>
      <c r="P182" t="s">
        <v>1291</v>
      </c>
    </row>
    <row r="183" spans="1:16" x14ac:dyDescent="0.3">
      <c r="A183" t="s">
        <v>122</v>
      </c>
      <c r="B183" t="s">
        <v>130</v>
      </c>
      <c r="C183" t="s">
        <v>132</v>
      </c>
      <c r="D183" t="s">
        <v>240</v>
      </c>
      <c r="E183" s="2">
        <v>60</v>
      </c>
      <c r="F183" s="3">
        <v>45350</v>
      </c>
      <c r="G183" s="4">
        <v>57.480378458602061</v>
      </c>
      <c r="H183" s="5">
        <v>3448.8227075161235</v>
      </c>
      <c r="I183" s="5">
        <v>2241.7347598854803</v>
      </c>
      <c r="J183" s="5">
        <v>1207.0879476306432</v>
      </c>
      <c r="K183" t="s">
        <v>426</v>
      </c>
      <c r="L183" t="s">
        <v>1277</v>
      </c>
      <c r="M183" t="s">
        <v>1277</v>
      </c>
      <c r="N183" t="s">
        <v>1288</v>
      </c>
      <c r="O183" s="12">
        <v>45350</v>
      </c>
      <c r="P183" t="s">
        <v>1290</v>
      </c>
    </row>
    <row r="184" spans="1:16" x14ac:dyDescent="0.3">
      <c r="A184" t="s">
        <v>123</v>
      </c>
      <c r="B184" t="s">
        <v>129</v>
      </c>
      <c r="C184" t="s">
        <v>133</v>
      </c>
      <c r="D184" t="s">
        <v>241</v>
      </c>
      <c r="E184" s="2">
        <v>74.7</v>
      </c>
      <c r="F184" s="3">
        <v>45350</v>
      </c>
      <c r="G184" s="4">
        <v>23.259744622091794</v>
      </c>
      <c r="H184" s="5">
        <v>1737.502923270257</v>
      </c>
      <c r="I184" s="5">
        <v>1129.3769001256671</v>
      </c>
      <c r="J184" s="5">
        <v>608.12602314458991</v>
      </c>
      <c r="K184" t="s">
        <v>427</v>
      </c>
      <c r="L184" t="s">
        <v>1274</v>
      </c>
      <c r="M184" t="s">
        <v>1284</v>
      </c>
      <c r="N184" t="s">
        <v>1287</v>
      </c>
      <c r="O184" s="12">
        <v>45350</v>
      </c>
      <c r="P184" t="s">
        <v>1290</v>
      </c>
    </row>
    <row r="185" spans="1:16" x14ac:dyDescent="0.3">
      <c r="A185" t="s">
        <v>124</v>
      </c>
      <c r="B185" t="s">
        <v>130</v>
      </c>
      <c r="C185" t="s">
        <v>132</v>
      </c>
      <c r="D185" t="s">
        <v>242</v>
      </c>
      <c r="E185" s="2">
        <v>60</v>
      </c>
      <c r="F185" s="3">
        <v>45351</v>
      </c>
      <c r="G185" s="4">
        <v>46.981494250885795</v>
      </c>
      <c r="H185" s="5">
        <v>2818.8896550531476</v>
      </c>
      <c r="I185" s="5">
        <v>1832.2782757845459</v>
      </c>
      <c r="J185" s="5">
        <v>986.6113792686017</v>
      </c>
      <c r="K185" t="s">
        <v>428</v>
      </c>
      <c r="L185" t="s">
        <v>1278</v>
      </c>
      <c r="M185" t="s">
        <v>1286</v>
      </c>
      <c r="N185" t="s">
        <v>1289</v>
      </c>
      <c r="O185" s="12">
        <v>45351</v>
      </c>
      <c r="P185" t="s">
        <v>1290</v>
      </c>
    </row>
    <row r="186" spans="1:16" x14ac:dyDescent="0.3">
      <c r="A186" t="s">
        <v>43</v>
      </c>
      <c r="B186" t="s">
        <v>129</v>
      </c>
      <c r="C186" t="s">
        <v>133</v>
      </c>
      <c r="D186" t="s">
        <v>161</v>
      </c>
      <c r="E186" s="2">
        <v>74.7</v>
      </c>
      <c r="F186" s="3">
        <v>45351</v>
      </c>
      <c r="G186" s="4">
        <v>24.663319016689261</v>
      </c>
      <c r="H186" s="5">
        <v>1842.3499305466878</v>
      </c>
      <c r="I186" s="5">
        <v>1197.5274548553471</v>
      </c>
      <c r="J186" s="5">
        <v>644.82247569134074</v>
      </c>
      <c r="K186" t="s">
        <v>429</v>
      </c>
      <c r="L186" t="s">
        <v>1281</v>
      </c>
      <c r="M186" t="s">
        <v>1284</v>
      </c>
      <c r="N186" t="s">
        <v>1287</v>
      </c>
      <c r="O186" s="12">
        <v>45351</v>
      </c>
      <c r="P186" t="s">
        <v>1290</v>
      </c>
    </row>
    <row r="187" spans="1:16" x14ac:dyDescent="0.3">
      <c r="A187" t="s">
        <v>62</v>
      </c>
      <c r="B187" t="s">
        <v>128</v>
      </c>
      <c r="C187" t="s">
        <v>132</v>
      </c>
      <c r="D187" t="s">
        <v>180</v>
      </c>
      <c r="E187" s="2">
        <v>60</v>
      </c>
      <c r="F187" s="3">
        <v>45352</v>
      </c>
      <c r="G187" s="4">
        <v>81.381578899813235</v>
      </c>
      <c r="H187" s="5">
        <v>4882.8947339887945</v>
      </c>
      <c r="I187" s="5">
        <v>3173.8815770927167</v>
      </c>
      <c r="J187" s="5">
        <v>1709.0131568960778</v>
      </c>
      <c r="K187" t="s">
        <v>430</v>
      </c>
      <c r="L187" t="s">
        <v>1277</v>
      </c>
      <c r="M187" t="s">
        <v>1277</v>
      </c>
      <c r="N187" t="s">
        <v>1288</v>
      </c>
      <c r="O187" s="12">
        <v>45352</v>
      </c>
      <c r="P187" t="s">
        <v>1291</v>
      </c>
    </row>
    <row r="188" spans="1:16" x14ac:dyDescent="0.3">
      <c r="A188" t="s">
        <v>107</v>
      </c>
      <c r="B188" t="s">
        <v>129</v>
      </c>
      <c r="C188" t="s">
        <v>133</v>
      </c>
      <c r="D188" t="s">
        <v>225</v>
      </c>
      <c r="E188" s="2">
        <v>80.8</v>
      </c>
      <c r="F188" s="3">
        <v>45352</v>
      </c>
      <c r="G188" s="4">
        <v>52.302142182558562</v>
      </c>
      <c r="H188" s="5">
        <v>4226.0130883507318</v>
      </c>
      <c r="I188" s="5">
        <v>2746.9085074279756</v>
      </c>
      <c r="J188" s="5">
        <v>1479.1045809227562</v>
      </c>
      <c r="K188" t="s">
        <v>431</v>
      </c>
      <c r="L188" t="s">
        <v>1277</v>
      </c>
      <c r="M188" t="s">
        <v>1277</v>
      </c>
      <c r="N188" t="s">
        <v>1288</v>
      </c>
      <c r="O188" s="12">
        <v>45352</v>
      </c>
      <c r="P188" t="s">
        <v>1290</v>
      </c>
    </row>
    <row r="189" spans="1:16" x14ac:dyDescent="0.3">
      <c r="A189" t="s">
        <v>49</v>
      </c>
      <c r="B189" t="s">
        <v>130</v>
      </c>
      <c r="C189" t="s">
        <v>132</v>
      </c>
      <c r="D189" t="s">
        <v>167</v>
      </c>
      <c r="E189" s="2">
        <v>60</v>
      </c>
      <c r="F189" s="3">
        <v>45352</v>
      </c>
      <c r="G189" s="4">
        <v>63.138554887271788</v>
      </c>
      <c r="H189" s="5">
        <v>3788.3132932363073</v>
      </c>
      <c r="I189" s="5">
        <v>2462.4036406035998</v>
      </c>
      <c r="J189" s="5">
        <v>1325.9096526327075</v>
      </c>
      <c r="K189" t="s">
        <v>432</v>
      </c>
      <c r="L189" t="s">
        <v>1282</v>
      </c>
      <c r="M189" t="s">
        <v>1284</v>
      </c>
      <c r="N189" t="s">
        <v>1287</v>
      </c>
      <c r="O189" s="12">
        <v>45352</v>
      </c>
      <c r="P189" t="s">
        <v>1290</v>
      </c>
    </row>
    <row r="190" spans="1:16" x14ac:dyDescent="0.3">
      <c r="A190" t="s">
        <v>86</v>
      </c>
      <c r="B190" t="s">
        <v>129</v>
      </c>
      <c r="C190" t="s">
        <v>133</v>
      </c>
      <c r="D190" t="s">
        <v>204</v>
      </c>
      <c r="E190" s="2">
        <v>80.8</v>
      </c>
      <c r="F190" s="3">
        <v>45353</v>
      </c>
      <c r="G190" s="4">
        <v>77.809696541902355</v>
      </c>
      <c r="H190" s="5">
        <v>6287.0234805857099</v>
      </c>
      <c r="I190" s="5">
        <v>4086.5652623807114</v>
      </c>
      <c r="J190" s="5">
        <v>2200.4582182049985</v>
      </c>
      <c r="K190" t="s">
        <v>433</v>
      </c>
      <c r="L190" t="s">
        <v>1280</v>
      </c>
      <c r="M190" t="s">
        <v>1284</v>
      </c>
      <c r="N190" t="s">
        <v>1287</v>
      </c>
      <c r="O190" s="12">
        <v>45353</v>
      </c>
      <c r="P190" t="s">
        <v>1291</v>
      </c>
    </row>
    <row r="191" spans="1:16" x14ac:dyDescent="0.3">
      <c r="A191" t="s">
        <v>105</v>
      </c>
      <c r="B191" t="s">
        <v>129</v>
      </c>
      <c r="C191" t="s">
        <v>133</v>
      </c>
      <c r="D191" t="s">
        <v>223</v>
      </c>
      <c r="E191" s="2">
        <v>80.8</v>
      </c>
      <c r="F191" s="3">
        <v>45353</v>
      </c>
      <c r="G191" s="4">
        <v>36.202973479143004</v>
      </c>
      <c r="H191" s="5">
        <v>2925.2002571147545</v>
      </c>
      <c r="I191" s="5">
        <v>1901.3801671245906</v>
      </c>
      <c r="J191" s="5">
        <v>1023.820089990164</v>
      </c>
      <c r="K191" t="s">
        <v>434</v>
      </c>
      <c r="L191" t="s">
        <v>1281</v>
      </c>
      <c r="M191" t="s">
        <v>1284</v>
      </c>
      <c r="N191" t="s">
        <v>1287</v>
      </c>
      <c r="O191" s="12">
        <v>45353</v>
      </c>
      <c r="P191" t="s">
        <v>1291</v>
      </c>
    </row>
    <row r="192" spans="1:16" x14ac:dyDescent="0.3">
      <c r="A192" t="s">
        <v>78</v>
      </c>
      <c r="B192" t="s">
        <v>128</v>
      </c>
      <c r="C192" t="s">
        <v>132</v>
      </c>
      <c r="D192" t="s">
        <v>196</v>
      </c>
      <c r="E192" s="2">
        <v>71</v>
      </c>
      <c r="F192" s="3">
        <v>45353</v>
      </c>
      <c r="G192" s="4">
        <v>75.2425796979757</v>
      </c>
      <c r="H192" s="5">
        <v>5342.2231585562749</v>
      </c>
      <c r="I192" s="5">
        <v>3472.4450530615786</v>
      </c>
      <c r="J192" s="5">
        <v>1869.7781054946963</v>
      </c>
      <c r="K192" t="s">
        <v>435</v>
      </c>
      <c r="L192" t="s">
        <v>1276</v>
      </c>
      <c r="M192" t="s">
        <v>1276</v>
      </c>
      <c r="N192" t="s">
        <v>1288</v>
      </c>
      <c r="O192" s="12">
        <v>45353</v>
      </c>
      <c r="P192" t="s">
        <v>1290</v>
      </c>
    </row>
    <row r="193" spans="1:16" x14ac:dyDescent="0.3">
      <c r="A193" t="s">
        <v>32</v>
      </c>
      <c r="B193" t="s">
        <v>130</v>
      </c>
      <c r="C193" t="s">
        <v>132</v>
      </c>
      <c r="D193" t="s">
        <v>150</v>
      </c>
      <c r="E193" s="2">
        <v>60</v>
      </c>
      <c r="F193" s="3">
        <v>45353</v>
      </c>
      <c r="G193" s="4">
        <v>4.6810696653813597</v>
      </c>
      <c r="H193" s="5">
        <v>280.86417992288159</v>
      </c>
      <c r="I193" s="5">
        <v>182.56171694987304</v>
      </c>
      <c r="J193" s="5">
        <v>98.302462973008545</v>
      </c>
      <c r="K193" t="s">
        <v>436</v>
      </c>
      <c r="L193" t="s">
        <v>1281</v>
      </c>
      <c r="M193" t="s">
        <v>1284</v>
      </c>
      <c r="N193" t="s">
        <v>1287</v>
      </c>
      <c r="O193" s="12">
        <v>45353</v>
      </c>
      <c r="P193" t="s">
        <v>1290</v>
      </c>
    </row>
    <row r="194" spans="1:16" x14ac:dyDescent="0.3">
      <c r="A194" t="s">
        <v>44</v>
      </c>
      <c r="B194" t="s">
        <v>128</v>
      </c>
      <c r="C194" t="s">
        <v>132</v>
      </c>
      <c r="D194" t="s">
        <v>162</v>
      </c>
      <c r="E194" s="2">
        <v>71</v>
      </c>
      <c r="F194" s="3">
        <v>45355</v>
      </c>
      <c r="G194" s="4">
        <v>63.138199241934458</v>
      </c>
      <c r="H194" s="5">
        <v>4482.8121461773462</v>
      </c>
      <c r="I194" s="5">
        <v>2913.8278950152753</v>
      </c>
      <c r="J194" s="5">
        <v>1568.9842511620709</v>
      </c>
      <c r="K194" t="s">
        <v>437</v>
      </c>
      <c r="L194" t="s">
        <v>1281</v>
      </c>
      <c r="M194" t="s">
        <v>1284</v>
      </c>
      <c r="N194" t="s">
        <v>1287</v>
      </c>
      <c r="O194" s="12">
        <v>45355</v>
      </c>
      <c r="P194" t="s">
        <v>1290</v>
      </c>
    </row>
    <row r="195" spans="1:16" x14ac:dyDescent="0.3">
      <c r="A195" t="s">
        <v>25</v>
      </c>
      <c r="B195" t="s">
        <v>130</v>
      </c>
      <c r="C195" t="s">
        <v>132</v>
      </c>
      <c r="D195" t="s">
        <v>143</v>
      </c>
      <c r="E195" s="2">
        <v>60</v>
      </c>
      <c r="F195" s="3">
        <v>45355</v>
      </c>
      <c r="G195" s="4">
        <v>35.304914828275656</v>
      </c>
      <c r="H195" s="5">
        <v>2118.2948896965395</v>
      </c>
      <c r="I195" s="5">
        <v>1376.8916783027507</v>
      </c>
      <c r="J195" s="5">
        <v>741.40321139378875</v>
      </c>
      <c r="K195" t="s">
        <v>438</v>
      </c>
      <c r="L195" t="s">
        <v>1283</v>
      </c>
      <c r="M195" t="s">
        <v>1283</v>
      </c>
      <c r="N195" t="s">
        <v>1288</v>
      </c>
      <c r="O195" s="12">
        <v>45355</v>
      </c>
      <c r="P195" t="s">
        <v>1290</v>
      </c>
    </row>
    <row r="196" spans="1:16" x14ac:dyDescent="0.3">
      <c r="A196" t="s">
        <v>99</v>
      </c>
      <c r="B196" t="s">
        <v>129</v>
      </c>
      <c r="C196" t="s">
        <v>133</v>
      </c>
      <c r="D196" t="s">
        <v>217</v>
      </c>
      <c r="E196" s="2">
        <v>74.7</v>
      </c>
      <c r="F196" s="3">
        <v>45355</v>
      </c>
      <c r="G196" s="4">
        <v>8.6034590857707176</v>
      </c>
      <c r="H196" s="5">
        <v>642.67839370707259</v>
      </c>
      <c r="I196" s="5">
        <v>417.74095590959718</v>
      </c>
      <c r="J196" s="5">
        <v>224.93743779747541</v>
      </c>
      <c r="K196" t="s">
        <v>439</v>
      </c>
      <c r="L196" t="s">
        <v>1278</v>
      </c>
      <c r="M196" t="s">
        <v>1286</v>
      </c>
      <c r="N196" t="s">
        <v>1289</v>
      </c>
      <c r="O196" s="12">
        <v>45355</v>
      </c>
      <c r="P196" t="s">
        <v>1290</v>
      </c>
    </row>
    <row r="197" spans="1:16" x14ac:dyDescent="0.3">
      <c r="A197" t="s">
        <v>35</v>
      </c>
      <c r="B197" t="s">
        <v>129</v>
      </c>
      <c r="C197" t="s">
        <v>133</v>
      </c>
      <c r="D197" t="s">
        <v>153</v>
      </c>
      <c r="E197" s="2">
        <v>80.8</v>
      </c>
      <c r="F197" s="3">
        <v>45355</v>
      </c>
      <c r="G197" s="4">
        <v>6.4809624995963073</v>
      </c>
      <c r="H197" s="5">
        <v>523.66176996738159</v>
      </c>
      <c r="I197" s="5">
        <v>340.38015047879804</v>
      </c>
      <c r="J197" s="5">
        <v>183.28161948858354</v>
      </c>
      <c r="K197" t="s">
        <v>440</v>
      </c>
      <c r="L197" t="s">
        <v>1282</v>
      </c>
      <c r="M197" t="s">
        <v>1284</v>
      </c>
      <c r="N197" t="s">
        <v>1287</v>
      </c>
      <c r="O197" s="12">
        <v>45355</v>
      </c>
      <c r="P197" t="s">
        <v>1290</v>
      </c>
    </row>
    <row r="198" spans="1:16" x14ac:dyDescent="0.3">
      <c r="A198" t="s">
        <v>41</v>
      </c>
      <c r="B198" t="s">
        <v>128</v>
      </c>
      <c r="C198" t="s">
        <v>132</v>
      </c>
      <c r="D198" t="s">
        <v>159</v>
      </c>
      <c r="E198" s="2">
        <v>50</v>
      </c>
      <c r="F198" s="3">
        <v>45356</v>
      </c>
      <c r="G198" s="4">
        <v>77.473417928562512</v>
      </c>
      <c r="H198" s="5">
        <v>3873.6708964281256</v>
      </c>
      <c r="I198" s="5">
        <v>2517.8860826782816</v>
      </c>
      <c r="J198" s="5">
        <v>1355.784813749844</v>
      </c>
      <c r="K198" t="s">
        <v>441</v>
      </c>
      <c r="L198" t="s">
        <v>1281</v>
      </c>
      <c r="M198" t="s">
        <v>1284</v>
      </c>
      <c r="N198" t="s">
        <v>1287</v>
      </c>
      <c r="O198" s="12">
        <v>45356</v>
      </c>
      <c r="P198" t="s">
        <v>1290</v>
      </c>
    </row>
    <row r="199" spans="1:16" x14ac:dyDescent="0.3">
      <c r="A199" t="s">
        <v>125</v>
      </c>
      <c r="B199" t="s">
        <v>130</v>
      </c>
      <c r="C199" t="s">
        <v>132</v>
      </c>
      <c r="D199" t="s">
        <v>243</v>
      </c>
      <c r="E199" s="2">
        <v>60</v>
      </c>
      <c r="F199" s="3">
        <v>45356</v>
      </c>
      <c r="G199" s="4">
        <v>61.509067481208021</v>
      </c>
      <c r="H199" s="5">
        <v>3690.5440488724812</v>
      </c>
      <c r="I199" s="5">
        <v>2398.8536317671128</v>
      </c>
      <c r="J199" s="5">
        <v>1291.6904171053684</v>
      </c>
      <c r="K199" t="s">
        <v>442</v>
      </c>
      <c r="L199" t="s">
        <v>1283</v>
      </c>
      <c r="M199" t="s">
        <v>1283</v>
      </c>
      <c r="N199" t="s">
        <v>1288</v>
      </c>
      <c r="O199" s="12">
        <v>45356</v>
      </c>
      <c r="P199" t="s">
        <v>1290</v>
      </c>
    </row>
    <row r="200" spans="1:16" x14ac:dyDescent="0.3">
      <c r="A200" t="s">
        <v>109</v>
      </c>
      <c r="B200" t="s">
        <v>129</v>
      </c>
      <c r="C200" t="s">
        <v>133</v>
      </c>
      <c r="D200" t="s">
        <v>227</v>
      </c>
      <c r="E200" s="2">
        <v>80.8</v>
      </c>
      <c r="F200" s="3">
        <v>45356</v>
      </c>
      <c r="G200" s="4">
        <v>29.358318134899331</v>
      </c>
      <c r="H200" s="5">
        <v>2372.152105299866</v>
      </c>
      <c r="I200" s="5">
        <v>1541.898868444913</v>
      </c>
      <c r="J200" s="5">
        <v>830.253236854953</v>
      </c>
      <c r="K200" t="s">
        <v>443</v>
      </c>
      <c r="L200" t="s">
        <v>1275</v>
      </c>
      <c r="M200" t="s">
        <v>1285</v>
      </c>
      <c r="N200" t="s">
        <v>1287</v>
      </c>
      <c r="O200" s="12">
        <v>45356</v>
      </c>
      <c r="P200" t="s">
        <v>1290</v>
      </c>
    </row>
    <row r="201" spans="1:16" x14ac:dyDescent="0.3">
      <c r="A201" t="s">
        <v>126</v>
      </c>
      <c r="B201" t="s">
        <v>129</v>
      </c>
      <c r="C201" t="s">
        <v>133</v>
      </c>
      <c r="D201" t="s">
        <v>244</v>
      </c>
      <c r="E201" s="2">
        <v>74.7</v>
      </c>
      <c r="F201" s="3">
        <v>45356</v>
      </c>
      <c r="G201" s="4">
        <v>10.966776175387244</v>
      </c>
      <c r="H201" s="5">
        <v>819.21818030142708</v>
      </c>
      <c r="I201" s="5">
        <v>532.49181719592764</v>
      </c>
      <c r="J201" s="5">
        <v>286.72636310549944</v>
      </c>
      <c r="K201" t="s">
        <v>444</v>
      </c>
      <c r="L201" t="s">
        <v>1276</v>
      </c>
      <c r="M201" t="s">
        <v>1276</v>
      </c>
      <c r="N201" t="s">
        <v>1288</v>
      </c>
      <c r="O201" s="12">
        <v>45356</v>
      </c>
      <c r="P201" t="s">
        <v>1290</v>
      </c>
    </row>
    <row r="202" spans="1:16" x14ac:dyDescent="0.3">
      <c r="A202" t="s">
        <v>93</v>
      </c>
      <c r="B202" t="s">
        <v>129</v>
      </c>
      <c r="C202" t="s">
        <v>133</v>
      </c>
      <c r="D202" t="s">
        <v>211</v>
      </c>
      <c r="E202" s="2">
        <v>80.8</v>
      </c>
      <c r="F202" s="3">
        <v>45357</v>
      </c>
      <c r="G202" s="4">
        <v>77.726633180359983</v>
      </c>
      <c r="H202" s="5">
        <v>6280.3119609730866</v>
      </c>
      <c r="I202" s="5">
        <v>4082.2027746325066</v>
      </c>
      <c r="J202" s="5">
        <v>2198.10918634058</v>
      </c>
      <c r="K202" t="s">
        <v>445</v>
      </c>
      <c r="L202" t="s">
        <v>1281</v>
      </c>
      <c r="M202" t="s">
        <v>1284</v>
      </c>
      <c r="N202" t="s">
        <v>1287</v>
      </c>
      <c r="O202" s="12">
        <v>45357</v>
      </c>
      <c r="P202" t="s">
        <v>1291</v>
      </c>
    </row>
    <row r="203" spans="1:16" x14ac:dyDescent="0.3">
      <c r="A203" t="s">
        <v>46</v>
      </c>
      <c r="B203" t="s">
        <v>130</v>
      </c>
      <c r="C203" t="s">
        <v>132</v>
      </c>
      <c r="D203" t="s">
        <v>164</v>
      </c>
      <c r="E203" s="2">
        <v>60</v>
      </c>
      <c r="F203" s="3">
        <v>45357</v>
      </c>
      <c r="G203" s="4">
        <v>75.899070451880704</v>
      </c>
      <c r="H203" s="5">
        <v>4553.9442271128419</v>
      </c>
      <c r="I203" s="5">
        <v>2960.0637476233474</v>
      </c>
      <c r="J203" s="5">
        <v>1593.8804794894945</v>
      </c>
      <c r="K203" t="s">
        <v>446</v>
      </c>
      <c r="L203" t="s">
        <v>1277</v>
      </c>
      <c r="M203" t="s">
        <v>1277</v>
      </c>
      <c r="N203" t="s">
        <v>1288</v>
      </c>
      <c r="O203" s="12">
        <v>45357</v>
      </c>
      <c r="P203" t="s">
        <v>1290</v>
      </c>
    </row>
    <row r="204" spans="1:16" x14ac:dyDescent="0.3">
      <c r="A204" t="s">
        <v>57</v>
      </c>
      <c r="B204" t="s">
        <v>128</v>
      </c>
      <c r="C204" t="s">
        <v>132</v>
      </c>
      <c r="D204" t="s">
        <v>175</v>
      </c>
      <c r="E204" s="2">
        <v>71</v>
      </c>
      <c r="F204" s="3">
        <v>45357</v>
      </c>
      <c r="G204" s="4">
        <v>20.206718740043158</v>
      </c>
      <c r="H204" s="5">
        <v>1434.6770305430641</v>
      </c>
      <c r="I204" s="5">
        <v>932.54006985299168</v>
      </c>
      <c r="J204" s="5">
        <v>502.13696069007244</v>
      </c>
      <c r="K204" t="s">
        <v>447</v>
      </c>
      <c r="L204" t="s">
        <v>1275</v>
      </c>
      <c r="M204" t="s">
        <v>1285</v>
      </c>
      <c r="N204" t="s">
        <v>1287</v>
      </c>
      <c r="O204" s="12">
        <v>45357</v>
      </c>
      <c r="P204" t="s">
        <v>1290</v>
      </c>
    </row>
    <row r="205" spans="1:16" x14ac:dyDescent="0.3">
      <c r="A205" t="s">
        <v>104</v>
      </c>
      <c r="B205" t="s">
        <v>129</v>
      </c>
      <c r="C205" t="s">
        <v>133</v>
      </c>
      <c r="D205" t="s">
        <v>222</v>
      </c>
      <c r="E205" s="2">
        <v>74.7</v>
      </c>
      <c r="F205" s="3">
        <v>45357</v>
      </c>
      <c r="G205" s="4">
        <v>5.7521557652872071</v>
      </c>
      <c r="H205" s="5">
        <v>429.68603566695441</v>
      </c>
      <c r="I205" s="5">
        <v>279.29592318352036</v>
      </c>
      <c r="J205" s="5">
        <v>150.39011248343405</v>
      </c>
      <c r="K205" t="s">
        <v>448</v>
      </c>
      <c r="L205" t="s">
        <v>1281</v>
      </c>
      <c r="M205" t="s">
        <v>1284</v>
      </c>
      <c r="N205" t="s">
        <v>1287</v>
      </c>
      <c r="O205" s="12">
        <v>45357</v>
      </c>
      <c r="P205" t="s">
        <v>1290</v>
      </c>
    </row>
    <row r="206" spans="1:16" x14ac:dyDescent="0.3">
      <c r="A206" t="s">
        <v>43</v>
      </c>
      <c r="B206" t="s">
        <v>129</v>
      </c>
      <c r="C206" t="s">
        <v>133</v>
      </c>
      <c r="D206" t="s">
        <v>161</v>
      </c>
      <c r="E206" s="2">
        <v>74.7</v>
      </c>
      <c r="F206" s="3">
        <v>45358</v>
      </c>
      <c r="G206" s="4">
        <v>78.719178100685099</v>
      </c>
      <c r="H206" s="5">
        <v>5880.3226041211774</v>
      </c>
      <c r="I206" s="5">
        <v>3822.2096926787654</v>
      </c>
      <c r="J206" s="5">
        <v>2058.112911442412</v>
      </c>
      <c r="K206" t="s">
        <v>449</v>
      </c>
      <c r="L206" t="s">
        <v>1281</v>
      </c>
      <c r="M206" t="s">
        <v>1284</v>
      </c>
      <c r="N206" t="s">
        <v>1287</v>
      </c>
      <c r="O206" s="12">
        <v>45358</v>
      </c>
      <c r="P206" t="s">
        <v>1291</v>
      </c>
    </row>
    <row r="207" spans="1:16" x14ac:dyDescent="0.3">
      <c r="A207" t="s">
        <v>90</v>
      </c>
      <c r="B207" t="s">
        <v>129</v>
      </c>
      <c r="C207" t="s">
        <v>133</v>
      </c>
      <c r="D207" t="s">
        <v>208</v>
      </c>
      <c r="E207" s="2">
        <v>80.8</v>
      </c>
      <c r="F207" s="3">
        <v>45358</v>
      </c>
      <c r="G207" s="4">
        <v>34.804993061866611</v>
      </c>
      <c r="H207" s="5">
        <v>2812.2434393988219</v>
      </c>
      <c r="I207" s="5">
        <v>1827.9582356092344</v>
      </c>
      <c r="J207" s="5">
        <v>984.28520378958751</v>
      </c>
      <c r="K207" t="s">
        <v>450</v>
      </c>
      <c r="L207" t="s">
        <v>1283</v>
      </c>
      <c r="M207" t="s">
        <v>1283</v>
      </c>
      <c r="N207" t="s">
        <v>1288</v>
      </c>
      <c r="O207" s="12">
        <v>45358</v>
      </c>
      <c r="P207" t="s">
        <v>1290</v>
      </c>
    </row>
    <row r="208" spans="1:16" x14ac:dyDescent="0.3">
      <c r="A208" t="s">
        <v>40</v>
      </c>
      <c r="B208" t="s">
        <v>130</v>
      </c>
      <c r="C208" t="s">
        <v>132</v>
      </c>
      <c r="D208" t="s">
        <v>158</v>
      </c>
      <c r="E208" s="2">
        <v>60</v>
      </c>
      <c r="F208" s="3">
        <v>45358</v>
      </c>
      <c r="G208" s="4">
        <v>42.129259359002575</v>
      </c>
      <c r="H208" s="5">
        <v>2527.7555615401543</v>
      </c>
      <c r="I208" s="5">
        <v>1643.0411150011003</v>
      </c>
      <c r="J208" s="5">
        <v>884.71444653905405</v>
      </c>
      <c r="K208" t="s">
        <v>451</v>
      </c>
      <c r="L208" t="s">
        <v>1278</v>
      </c>
      <c r="M208" t="s">
        <v>1286</v>
      </c>
      <c r="N208" t="s">
        <v>1289</v>
      </c>
      <c r="O208" s="12">
        <v>45358</v>
      </c>
      <c r="P208" t="s">
        <v>1290</v>
      </c>
    </row>
    <row r="209" spans="1:16" x14ac:dyDescent="0.3">
      <c r="A209" t="s">
        <v>22</v>
      </c>
      <c r="B209" t="s">
        <v>128</v>
      </c>
      <c r="C209" t="s">
        <v>132</v>
      </c>
      <c r="D209" t="s">
        <v>140</v>
      </c>
      <c r="E209" s="2">
        <v>60</v>
      </c>
      <c r="F209" s="3">
        <v>45358</v>
      </c>
      <c r="G209" s="4">
        <v>17.743631916985741</v>
      </c>
      <c r="H209" s="5">
        <v>1064.6179150191444</v>
      </c>
      <c r="I209" s="5">
        <v>692.0016447624439</v>
      </c>
      <c r="J209" s="5">
        <v>372.61627025670055</v>
      </c>
      <c r="K209" t="s">
        <v>452</v>
      </c>
      <c r="L209" t="s">
        <v>1274</v>
      </c>
      <c r="M209" t="s">
        <v>1284</v>
      </c>
      <c r="N209" t="s">
        <v>1287</v>
      </c>
      <c r="O209" s="12">
        <v>45358</v>
      </c>
      <c r="P209" t="s">
        <v>1290</v>
      </c>
    </row>
    <row r="210" spans="1:16" x14ac:dyDescent="0.3">
      <c r="A210" t="s">
        <v>24</v>
      </c>
      <c r="B210" t="s">
        <v>129</v>
      </c>
      <c r="C210" t="s">
        <v>133</v>
      </c>
      <c r="D210" t="s">
        <v>142</v>
      </c>
      <c r="E210" s="2">
        <v>80.8</v>
      </c>
      <c r="F210" s="3">
        <v>45359</v>
      </c>
      <c r="G210" s="4">
        <v>72.139427609824807</v>
      </c>
      <c r="H210" s="5">
        <v>5828.8657508738443</v>
      </c>
      <c r="I210" s="5">
        <v>3788.7627380679987</v>
      </c>
      <c r="J210" s="5">
        <v>2040.1030128058455</v>
      </c>
      <c r="K210" t="s">
        <v>453</v>
      </c>
      <c r="L210" t="s">
        <v>1282</v>
      </c>
      <c r="M210" t="s">
        <v>1284</v>
      </c>
      <c r="N210" t="s">
        <v>1287</v>
      </c>
      <c r="O210" s="12">
        <v>45359</v>
      </c>
      <c r="P210" t="s">
        <v>1291</v>
      </c>
    </row>
    <row r="211" spans="1:16" x14ac:dyDescent="0.3">
      <c r="A211" t="s">
        <v>123</v>
      </c>
      <c r="B211" t="s">
        <v>129</v>
      </c>
      <c r="C211" t="s">
        <v>133</v>
      </c>
      <c r="D211" t="s">
        <v>241</v>
      </c>
      <c r="E211" s="2">
        <v>74.7</v>
      </c>
      <c r="F211" s="3">
        <v>45359</v>
      </c>
      <c r="G211" s="4">
        <v>83.380703968128344</v>
      </c>
      <c r="H211" s="5">
        <v>6228.5385864191876</v>
      </c>
      <c r="I211" s="5">
        <v>4048.5500811724719</v>
      </c>
      <c r="J211" s="5">
        <v>2179.9885052467157</v>
      </c>
      <c r="K211" t="s">
        <v>454</v>
      </c>
      <c r="L211" t="s">
        <v>1282</v>
      </c>
      <c r="M211" t="s">
        <v>1284</v>
      </c>
      <c r="N211" t="s">
        <v>1287</v>
      </c>
      <c r="O211" s="12">
        <v>45359</v>
      </c>
      <c r="P211" t="s">
        <v>1291</v>
      </c>
    </row>
    <row r="212" spans="1:16" x14ac:dyDescent="0.3">
      <c r="A212" t="s">
        <v>59</v>
      </c>
      <c r="B212" t="s">
        <v>130</v>
      </c>
      <c r="C212" t="s">
        <v>132</v>
      </c>
      <c r="D212" t="s">
        <v>177</v>
      </c>
      <c r="E212" s="2">
        <v>60</v>
      </c>
      <c r="F212" s="3">
        <v>45359</v>
      </c>
      <c r="G212" s="4">
        <v>61.094693927589667</v>
      </c>
      <c r="H212" s="5">
        <v>3665.68163565538</v>
      </c>
      <c r="I212" s="5">
        <v>2382.6930631759969</v>
      </c>
      <c r="J212" s="5">
        <v>1282.988572479383</v>
      </c>
      <c r="K212" t="s">
        <v>455</v>
      </c>
      <c r="L212" t="s">
        <v>1281</v>
      </c>
      <c r="M212" t="s">
        <v>1284</v>
      </c>
      <c r="N212" t="s">
        <v>1287</v>
      </c>
      <c r="O212" s="12">
        <v>45359</v>
      </c>
      <c r="P212" t="s">
        <v>1290</v>
      </c>
    </row>
    <row r="213" spans="1:16" x14ac:dyDescent="0.3">
      <c r="A213" t="s">
        <v>55</v>
      </c>
      <c r="B213" t="s">
        <v>128</v>
      </c>
      <c r="C213" t="s">
        <v>132</v>
      </c>
      <c r="D213" t="s">
        <v>173</v>
      </c>
      <c r="E213" s="2">
        <v>71</v>
      </c>
      <c r="F213" s="3">
        <v>45359</v>
      </c>
      <c r="G213" s="4">
        <v>15.661977804469799</v>
      </c>
      <c r="H213" s="5">
        <v>1112.0004241173558</v>
      </c>
      <c r="I213" s="5">
        <v>722.80027567628133</v>
      </c>
      <c r="J213" s="5">
        <v>389.20014844107448</v>
      </c>
      <c r="K213" t="s">
        <v>456</v>
      </c>
      <c r="L213" t="s">
        <v>1277</v>
      </c>
      <c r="M213" t="s">
        <v>1277</v>
      </c>
      <c r="N213" t="s">
        <v>1288</v>
      </c>
      <c r="O213" s="12">
        <v>45359</v>
      </c>
      <c r="P213" t="s">
        <v>1290</v>
      </c>
    </row>
    <row r="214" spans="1:16" x14ac:dyDescent="0.3">
      <c r="A214" t="s">
        <v>31</v>
      </c>
      <c r="B214" t="s">
        <v>129</v>
      </c>
      <c r="C214" t="s">
        <v>133</v>
      </c>
      <c r="D214" t="s">
        <v>149</v>
      </c>
      <c r="E214" s="2">
        <v>97.6</v>
      </c>
      <c r="F214" s="3">
        <v>45360</v>
      </c>
      <c r="G214" s="4">
        <v>63.880549562967168</v>
      </c>
      <c r="H214" s="5">
        <v>6234.7416373455953</v>
      </c>
      <c r="I214" s="5">
        <v>4052.5820642746371</v>
      </c>
      <c r="J214" s="5">
        <v>2182.1595730709582</v>
      </c>
      <c r="K214" t="s">
        <v>457</v>
      </c>
      <c r="L214" t="s">
        <v>1278</v>
      </c>
      <c r="M214" t="s">
        <v>1286</v>
      </c>
      <c r="N214" t="s">
        <v>1289</v>
      </c>
      <c r="O214" s="12">
        <v>45360</v>
      </c>
      <c r="P214" t="s">
        <v>1291</v>
      </c>
    </row>
    <row r="215" spans="1:16" x14ac:dyDescent="0.3">
      <c r="A215" t="s">
        <v>19</v>
      </c>
      <c r="B215" t="s">
        <v>129</v>
      </c>
      <c r="C215" t="s">
        <v>133</v>
      </c>
      <c r="D215" t="s">
        <v>137</v>
      </c>
      <c r="E215" s="2">
        <v>74.7</v>
      </c>
      <c r="F215" s="3">
        <v>45360</v>
      </c>
      <c r="G215" s="4">
        <v>70.114468653164778</v>
      </c>
      <c r="H215" s="5">
        <v>5237.5508083914092</v>
      </c>
      <c r="I215" s="5">
        <v>3404.408025454416</v>
      </c>
      <c r="J215" s="5">
        <v>1833.1427829369932</v>
      </c>
      <c r="K215" t="s">
        <v>458</v>
      </c>
      <c r="L215" t="s">
        <v>1278</v>
      </c>
      <c r="M215" t="s">
        <v>1286</v>
      </c>
      <c r="N215" t="s">
        <v>1289</v>
      </c>
      <c r="O215" s="12">
        <v>45360</v>
      </c>
      <c r="P215" t="s">
        <v>1290</v>
      </c>
    </row>
    <row r="216" spans="1:16" x14ac:dyDescent="0.3">
      <c r="A216" t="s">
        <v>66</v>
      </c>
      <c r="B216" t="s">
        <v>128</v>
      </c>
      <c r="C216" t="s">
        <v>132</v>
      </c>
      <c r="D216" t="s">
        <v>184</v>
      </c>
      <c r="E216" s="2">
        <v>71</v>
      </c>
      <c r="F216" s="3">
        <v>45360</v>
      </c>
      <c r="G216" s="4">
        <v>18.569741220479937</v>
      </c>
      <c r="H216" s="5">
        <v>1318.4516266540754</v>
      </c>
      <c r="I216" s="5">
        <v>856.99355732514903</v>
      </c>
      <c r="J216" s="5">
        <v>461.4580693289264</v>
      </c>
      <c r="K216" t="s">
        <v>459</v>
      </c>
      <c r="L216" t="s">
        <v>1281</v>
      </c>
      <c r="M216" t="s">
        <v>1284</v>
      </c>
      <c r="N216" t="s">
        <v>1287</v>
      </c>
      <c r="O216" s="12">
        <v>45360</v>
      </c>
      <c r="P216" t="s">
        <v>1290</v>
      </c>
    </row>
    <row r="217" spans="1:16" x14ac:dyDescent="0.3">
      <c r="A217" t="s">
        <v>113</v>
      </c>
      <c r="B217" t="s">
        <v>130</v>
      </c>
      <c r="C217" t="s">
        <v>132</v>
      </c>
      <c r="D217" t="s">
        <v>231</v>
      </c>
      <c r="E217" s="2">
        <v>60</v>
      </c>
      <c r="F217" s="3">
        <v>45360</v>
      </c>
      <c r="G217" s="4">
        <v>9.6214502959900976</v>
      </c>
      <c r="H217" s="5">
        <v>577.2870177594059</v>
      </c>
      <c r="I217" s="5">
        <v>375.23656154361385</v>
      </c>
      <c r="J217" s="5">
        <v>202.05045621579205</v>
      </c>
      <c r="K217" t="s">
        <v>460</v>
      </c>
      <c r="L217" t="s">
        <v>1279</v>
      </c>
      <c r="M217" t="s">
        <v>1279</v>
      </c>
      <c r="N217" t="s">
        <v>1288</v>
      </c>
      <c r="O217" s="12">
        <v>45360</v>
      </c>
      <c r="P217" t="s">
        <v>1290</v>
      </c>
    </row>
    <row r="218" spans="1:16" x14ac:dyDescent="0.3">
      <c r="A218" t="s">
        <v>36</v>
      </c>
      <c r="B218" t="s">
        <v>128</v>
      </c>
      <c r="C218" t="s">
        <v>132</v>
      </c>
      <c r="D218" t="s">
        <v>154</v>
      </c>
      <c r="E218" s="2">
        <v>71</v>
      </c>
      <c r="F218" s="3">
        <v>45362</v>
      </c>
      <c r="G218" s="4">
        <v>79.742898192528003</v>
      </c>
      <c r="H218" s="5">
        <v>5661.745771669488</v>
      </c>
      <c r="I218" s="5">
        <v>3680.1347515851671</v>
      </c>
      <c r="J218" s="5">
        <v>1981.6110200843209</v>
      </c>
      <c r="K218" t="s">
        <v>461</v>
      </c>
      <c r="L218" t="s">
        <v>1278</v>
      </c>
      <c r="M218" t="s">
        <v>1286</v>
      </c>
      <c r="N218" t="s">
        <v>1289</v>
      </c>
      <c r="O218" s="12">
        <v>45362</v>
      </c>
      <c r="P218" t="s">
        <v>1290</v>
      </c>
    </row>
    <row r="219" spans="1:16" x14ac:dyDescent="0.3">
      <c r="A219" t="s">
        <v>100</v>
      </c>
      <c r="B219" t="s">
        <v>130</v>
      </c>
      <c r="C219" t="s">
        <v>132</v>
      </c>
      <c r="D219" t="s">
        <v>218</v>
      </c>
      <c r="E219" s="2">
        <v>50</v>
      </c>
      <c r="F219" s="3">
        <v>45362</v>
      </c>
      <c r="G219" s="4">
        <v>78.91190242045387</v>
      </c>
      <c r="H219" s="5">
        <v>3945.5951210226935</v>
      </c>
      <c r="I219" s="5">
        <v>2564.6368286647507</v>
      </c>
      <c r="J219" s="5">
        <v>1380.9582923579428</v>
      </c>
      <c r="K219" t="s">
        <v>462</v>
      </c>
      <c r="L219" t="s">
        <v>1282</v>
      </c>
      <c r="M219" t="s">
        <v>1284</v>
      </c>
      <c r="N219" t="s">
        <v>1287</v>
      </c>
      <c r="O219" s="12">
        <v>45362</v>
      </c>
      <c r="P219" t="s">
        <v>1290</v>
      </c>
    </row>
    <row r="220" spans="1:16" x14ac:dyDescent="0.3">
      <c r="A220" t="s">
        <v>37</v>
      </c>
      <c r="B220" t="s">
        <v>129</v>
      </c>
      <c r="C220" t="s">
        <v>133</v>
      </c>
      <c r="D220" t="s">
        <v>155</v>
      </c>
      <c r="E220" s="2">
        <v>74.7</v>
      </c>
      <c r="F220" s="3">
        <v>45362</v>
      </c>
      <c r="G220" s="4">
        <v>17.694667475606266</v>
      </c>
      <c r="H220" s="5">
        <v>1321.7916604277882</v>
      </c>
      <c r="I220" s="5">
        <v>859.16457927806232</v>
      </c>
      <c r="J220" s="5">
        <v>462.62708114972588</v>
      </c>
      <c r="K220" t="s">
        <v>463</v>
      </c>
      <c r="L220" t="s">
        <v>1279</v>
      </c>
      <c r="M220" t="s">
        <v>1279</v>
      </c>
      <c r="N220" t="s">
        <v>1288</v>
      </c>
      <c r="O220" s="12">
        <v>45362</v>
      </c>
      <c r="P220" t="s">
        <v>1290</v>
      </c>
    </row>
    <row r="221" spans="1:16" x14ac:dyDescent="0.3">
      <c r="A221" t="s">
        <v>119</v>
      </c>
      <c r="B221" t="s">
        <v>129</v>
      </c>
      <c r="C221" t="s">
        <v>133</v>
      </c>
      <c r="D221" t="s">
        <v>237</v>
      </c>
      <c r="E221" s="2">
        <v>74.7</v>
      </c>
      <c r="F221" s="3">
        <v>45363</v>
      </c>
      <c r="G221" s="4">
        <v>21.160570924697733</v>
      </c>
      <c r="H221" s="5">
        <v>1580.6946480749207</v>
      </c>
      <c r="I221" s="5">
        <v>1027.4515212486986</v>
      </c>
      <c r="J221" s="5">
        <v>553.24312682622212</v>
      </c>
      <c r="K221" t="s">
        <v>322</v>
      </c>
      <c r="L221" t="s">
        <v>1276</v>
      </c>
      <c r="M221" t="s">
        <v>1276</v>
      </c>
      <c r="N221" t="s">
        <v>1288</v>
      </c>
      <c r="O221" s="12">
        <v>45363</v>
      </c>
      <c r="P221" t="s">
        <v>1291</v>
      </c>
    </row>
    <row r="222" spans="1:16" x14ac:dyDescent="0.3">
      <c r="A222" t="s">
        <v>38</v>
      </c>
      <c r="B222" t="s">
        <v>130</v>
      </c>
      <c r="C222" t="s">
        <v>132</v>
      </c>
      <c r="D222" t="s">
        <v>156</v>
      </c>
      <c r="E222" s="2">
        <v>60</v>
      </c>
      <c r="F222" s="3">
        <v>45363</v>
      </c>
      <c r="G222" s="4">
        <v>41.345320044283831</v>
      </c>
      <c r="H222" s="5">
        <v>2480.7192026570297</v>
      </c>
      <c r="I222" s="5">
        <v>1612.4674817270693</v>
      </c>
      <c r="J222" s="5">
        <v>868.25172092996036</v>
      </c>
      <c r="K222" t="s">
        <v>464</v>
      </c>
      <c r="L222" t="s">
        <v>1274</v>
      </c>
      <c r="M222" t="s">
        <v>1284</v>
      </c>
      <c r="N222" t="s">
        <v>1287</v>
      </c>
      <c r="O222" s="12">
        <v>45363</v>
      </c>
      <c r="P222" t="s">
        <v>1290</v>
      </c>
    </row>
    <row r="223" spans="1:16" x14ac:dyDescent="0.3">
      <c r="A223" t="s">
        <v>54</v>
      </c>
      <c r="B223" t="s">
        <v>130</v>
      </c>
      <c r="C223" t="s">
        <v>132</v>
      </c>
      <c r="D223" t="s">
        <v>172</v>
      </c>
      <c r="E223" s="2">
        <v>45</v>
      </c>
      <c r="F223" s="3">
        <v>45363</v>
      </c>
      <c r="G223" s="4">
        <v>12.934773909158423</v>
      </c>
      <c r="H223" s="5">
        <v>582.06482591212898</v>
      </c>
      <c r="I223" s="5">
        <v>378.34213684288386</v>
      </c>
      <c r="J223" s="5">
        <v>203.72268906924512</v>
      </c>
      <c r="K223" t="s">
        <v>465</v>
      </c>
      <c r="L223" t="s">
        <v>1278</v>
      </c>
      <c r="M223" t="s">
        <v>1286</v>
      </c>
      <c r="N223" t="s">
        <v>1289</v>
      </c>
      <c r="O223" s="12">
        <v>45363</v>
      </c>
      <c r="P223" t="s">
        <v>1290</v>
      </c>
    </row>
    <row r="224" spans="1:16" x14ac:dyDescent="0.3">
      <c r="A224" t="s">
        <v>83</v>
      </c>
      <c r="B224" t="s">
        <v>129</v>
      </c>
      <c r="C224" t="s">
        <v>133</v>
      </c>
      <c r="D224" t="s">
        <v>201</v>
      </c>
      <c r="E224" s="2">
        <v>74.7</v>
      </c>
      <c r="F224" s="3">
        <v>45364</v>
      </c>
      <c r="G224" s="4">
        <v>72.212095865961103</v>
      </c>
      <c r="H224" s="5">
        <v>5394.2435611872943</v>
      </c>
      <c r="I224" s="5">
        <v>3506.2583147717414</v>
      </c>
      <c r="J224" s="5">
        <v>1887.9852464155529</v>
      </c>
      <c r="K224" t="s">
        <v>466</v>
      </c>
      <c r="L224" t="s">
        <v>1275</v>
      </c>
      <c r="M224" t="s">
        <v>1285</v>
      </c>
      <c r="N224" t="s">
        <v>1287</v>
      </c>
      <c r="O224" s="12">
        <v>45364</v>
      </c>
      <c r="P224" t="s">
        <v>1290</v>
      </c>
    </row>
    <row r="225" spans="1:16" x14ac:dyDescent="0.3">
      <c r="A225" t="s">
        <v>92</v>
      </c>
      <c r="B225" t="s">
        <v>128</v>
      </c>
      <c r="C225" t="s">
        <v>132</v>
      </c>
      <c r="D225" t="s">
        <v>210</v>
      </c>
      <c r="E225" s="2">
        <v>71</v>
      </c>
      <c r="F225" s="3">
        <v>45364</v>
      </c>
      <c r="G225" s="4">
        <v>59.401619332762067</v>
      </c>
      <c r="H225" s="5">
        <v>4217.514972626107</v>
      </c>
      <c r="I225" s="5">
        <v>2741.3847322069696</v>
      </c>
      <c r="J225" s="5">
        <v>1476.1302404191374</v>
      </c>
      <c r="K225" t="s">
        <v>467</v>
      </c>
      <c r="L225" t="s">
        <v>1274</v>
      </c>
      <c r="M225" t="s">
        <v>1284</v>
      </c>
      <c r="N225" t="s">
        <v>1287</v>
      </c>
      <c r="O225" s="12">
        <v>45364</v>
      </c>
      <c r="P225" t="s">
        <v>1290</v>
      </c>
    </row>
    <row r="226" spans="1:16" x14ac:dyDescent="0.3">
      <c r="A226" t="s">
        <v>85</v>
      </c>
      <c r="B226" t="s">
        <v>130</v>
      </c>
      <c r="C226" t="s">
        <v>132</v>
      </c>
      <c r="D226" t="s">
        <v>203</v>
      </c>
      <c r="E226" s="2">
        <v>60</v>
      </c>
      <c r="F226" s="3">
        <v>45364</v>
      </c>
      <c r="G226" s="4">
        <v>40.287443512240785</v>
      </c>
      <c r="H226" s="5">
        <v>2417.2466107344471</v>
      </c>
      <c r="I226" s="5">
        <v>1571.2102969773907</v>
      </c>
      <c r="J226" s="5">
        <v>846.0363137570564</v>
      </c>
      <c r="K226" t="s">
        <v>468</v>
      </c>
      <c r="L226" t="s">
        <v>1279</v>
      </c>
      <c r="M226" t="s">
        <v>1279</v>
      </c>
      <c r="N226" t="s">
        <v>1288</v>
      </c>
      <c r="O226" s="12">
        <v>45364</v>
      </c>
      <c r="P226" t="s">
        <v>1290</v>
      </c>
    </row>
    <row r="227" spans="1:16" x14ac:dyDescent="0.3">
      <c r="A227" t="s">
        <v>71</v>
      </c>
      <c r="B227" t="s">
        <v>130</v>
      </c>
      <c r="C227" t="s">
        <v>132</v>
      </c>
      <c r="D227" t="s">
        <v>189</v>
      </c>
      <c r="E227" s="2">
        <v>50</v>
      </c>
      <c r="F227" s="3">
        <v>45365</v>
      </c>
      <c r="G227" s="4">
        <v>84.319662375635517</v>
      </c>
      <c r="H227" s="5">
        <v>4215.9831187817763</v>
      </c>
      <c r="I227" s="5">
        <v>2740.3890272081549</v>
      </c>
      <c r="J227" s="5">
        <v>1475.5940915736214</v>
      </c>
      <c r="K227" t="s">
        <v>469</v>
      </c>
      <c r="L227" t="s">
        <v>1282</v>
      </c>
      <c r="M227" t="s">
        <v>1284</v>
      </c>
      <c r="N227" t="s">
        <v>1287</v>
      </c>
      <c r="O227" s="12">
        <v>45365</v>
      </c>
      <c r="P227" t="s">
        <v>1290</v>
      </c>
    </row>
    <row r="228" spans="1:16" x14ac:dyDescent="0.3">
      <c r="A228" t="s">
        <v>127</v>
      </c>
      <c r="B228" t="s">
        <v>130</v>
      </c>
      <c r="C228" t="s">
        <v>132</v>
      </c>
      <c r="D228" t="s">
        <v>245</v>
      </c>
      <c r="E228" s="2">
        <v>50</v>
      </c>
      <c r="F228" s="3">
        <v>45365</v>
      </c>
      <c r="G228" s="4">
        <v>71.197141154010595</v>
      </c>
      <c r="H228" s="5">
        <v>3559.8570577005298</v>
      </c>
      <c r="I228" s="5">
        <v>2313.9070875053444</v>
      </c>
      <c r="J228" s="5">
        <v>1245.9499701951854</v>
      </c>
      <c r="K228" t="s">
        <v>470</v>
      </c>
      <c r="L228" t="s">
        <v>1281</v>
      </c>
      <c r="M228" t="s">
        <v>1284</v>
      </c>
      <c r="N228" t="s">
        <v>1287</v>
      </c>
      <c r="O228" s="12">
        <v>45365</v>
      </c>
      <c r="P228" t="s">
        <v>1290</v>
      </c>
    </row>
    <row r="229" spans="1:16" x14ac:dyDescent="0.3">
      <c r="A229" t="s">
        <v>80</v>
      </c>
      <c r="B229" t="s">
        <v>129</v>
      </c>
      <c r="C229" t="s">
        <v>133</v>
      </c>
      <c r="D229" t="s">
        <v>198</v>
      </c>
      <c r="E229" s="2">
        <v>74.7</v>
      </c>
      <c r="F229" s="3">
        <v>45365</v>
      </c>
      <c r="G229" s="4">
        <v>21.998678237810143</v>
      </c>
      <c r="H229" s="5">
        <v>1643.3012643644176</v>
      </c>
      <c r="I229" s="5">
        <v>1068.1458218368716</v>
      </c>
      <c r="J229" s="5">
        <v>575.15544252754603</v>
      </c>
      <c r="K229" t="s">
        <v>471</v>
      </c>
      <c r="L229" t="s">
        <v>1275</v>
      </c>
      <c r="M229" t="s">
        <v>1285</v>
      </c>
      <c r="N229" t="s">
        <v>1287</v>
      </c>
      <c r="O229" s="12">
        <v>45365</v>
      </c>
      <c r="P229" t="s">
        <v>1290</v>
      </c>
    </row>
    <row r="230" spans="1:16" x14ac:dyDescent="0.3">
      <c r="A230" t="s">
        <v>120</v>
      </c>
      <c r="B230" t="s">
        <v>130</v>
      </c>
      <c r="C230" t="s">
        <v>132</v>
      </c>
      <c r="D230" t="s">
        <v>238</v>
      </c>
      <c r="E230" s="2">
        <v>60</v>
      </c>
      <c r="F230" s="3">
        <v>45366</v>
      </c>
      <c r="G230" s="4">
        <v>81.381883221045314</v>
      </c>
      <c r="H230" s="5">
        <v>4882.9129932627184</v>
      </c>
      <c r="I230" s="5">
        <v>3173.8934456207671</v>
      </c>
      <c r="J230" s="5">
        <v>1709.0195476419512</v>
      </c>
      <c r="K230" t="s">
        <v>472</v>
      </c>
      <c r="L230" t="s">
        <v>1276</v>
      </c>
      <c r="M230" t="s">
        <v>1276</v>
      </c>
      <c r="N230" t="s">
        <v>1288</v>
      </c>
      <c r="O230" s="12">
        <v>45366</v>
      </c>
      <c r="P230" t="s">
        <v>1291</v>
      </c>
    </row>
    <row r="231" spans="1:16" x14ac:dyDescent="0.3">
      <c r="A231" t="s">
        <v>116</v>
      </c>
      <c r="B231" t="s">
        <v>129</v>
      </c>
      <c r="C231" t="s">
        <v>133</v>
      </c>
      <c r="D231" t="s">
        <v>234</v>
      </c>
      <c r="E231" s="2">
        <v>63.9</v>
      </c>
      <c r="F231" s="3">
        <v>45366</v>
      </c>
      <c r="G231" s="4">
        <v>48.642343352936656</v>
      </c>
      <c r="H231" s="5">
        <v>3108.2457402526525</v>
      </c>
      <c r="I231" s="5">
        <v>2020.3597311642243</v>
      </c>
      <c r="J231" s="5">
        <v>1087.8860090884282</v>
      </c>
      <c r="K231" t="s">
        <v>473</v>
      </c>
      <c r="L231" t="s">
        <v>1277</v>
      </c>
      <c r="M231" t="s">
        <v>1277</v>
      </c>
      <c r="N231" t="s">
        <v>1288</v>
      </c>
      <c r="O231" s="12">
        <v>45366</v>
      </c>
      <c r="P231" t="s">
        <v>1290</v>
      </c>
    </row>
    <row r="232" spans="1:16" x14ac:dyDescent="0.3">
      <c r="A232" t="s">
        <v>34</v>
      </c>
      <c r="B232" t="s">
        <v>128</v>
      </c>
      <c r="C232" t="s">
        <v>132</v>
      </c>
      <c r="D232" t="s">
        <v>152</v>
      </c>
      <c r="E232" s="2">
        <v>60</v>
      </c>
      <c r="F232" s="3">
        <v>45366</v>
      </c>
      <c r="G232" s="4">
        <v>23.502665682071743</v>
      </c>
      <c r="H232" s="5">
        <v>1410.1599409243047</v>
      </c>
      <c r="I232" s="5">
        <v>916.60396160079813</v>
      </c>
      <c r="J232" s="5">
        <v>493.55597932350656</v>
      </c>
      <c r="K232" t="s">
        <v>474</v>
      </c>
      <c r="L232" t="s">
        <v>1282</v>
      </c>
      <c r="M232" t="s">
        <v>1284</v>
      </c>
      <c r="N232" t="s">
        <v>1287</v>
      </c>
      <c r="O232" s="12">
        <v>45366</v>
      </c>
      <c r="P232" t="s">
        <v>1290</v>
      </c>
    </row>
    <row r="233" spans="1:16" x14ac:dyDescent="0.3">
      <c r="A233" t="s">
        <v>51</v>
      </c>
      <c r="B233" t="s">
        <v>130</v>
      </c>
      <c r="C233" t="s">
        <v>132</v>
      </c>
      <c r="D233" t="s">
        <v>169</v>
      </c>
      <c r="E233" s="2">
        <v>60</v>
      </c>
      <c r="F233" s="3">
        <v>45367</v>
      </c>
      <c r="G233" s="4">
        <v>66.137985990370723</v>
      </c>
      <c r="H233" s="5">
        <v>3968.2791594222435</v>
      </c>
      <c r="I233" s="5">
        <v>2579.3814536244586</v>
      </c>
      <c r="J233" s="5">
        <v>1388.897705797785</v>
      </c>
      <c r="K233" t="s">
        <v>475</v>
      </c>
      <c r="L233" t="s">
        <v>1274</v>
      </c>
      <c r="M233" t="s">
        <v>1284</v>
      </c>
      <c r="N233" t="s">
        <v>1287</v>
      </c>
      <c r="O233" s="12">
        <v>45367</v>
      </c>
      <c r="P233" t="s">
        <v>1290</v>
      </c>
    </row>
    <row r="234" spans="1:16" x14ac:dyDescent="0.3">
      <c r="A234" t="s">
        <v>64</v>
      </c>
      <c r="B234" t="s">
        <v>129</v>
      </c>
      <c r="C234" t="s">
        <v>133</v>
      </c>
      <c r="D234" t="s">
        <v>182</v>
      </c>
      <c r="E234" s="2">
        <v>63.9</v>
      </c>
      <c r="F234" s="3">
        <v>45367</v>
      </c>
      <c r="G234" s="4">
        <v>42.933832340719228</v>
      </c>
      <c r="H234" s="5">
        <v>2743.4718865719587</v>
      </c>
      <c r="I234" s="5">
        <v>1783.2567262717732</v>
      </c>
      <c r="J234" s="5">
        <v>960.21516030018552</v>
      </c>
      <c r="K234" t="s">
        <v>476</v>
      </c>
      <c r="L234" t="s">
        <v>1280</v>
      </c>
      <c r="M234" t="s">
        <v>1284</v>
      </c>
      <c r="N234" t="s">
        <v>1287</v>
      </c>
      <c r="O234" s="12">
        <v>45367</v>
      </c>
      <c r="P234" t="s">
        <v>1290</v>
      </c>
    </row>
    <row r="235" spans="1:16" x14ac:dyDescent="0.3">
      <c r="A235" t="s">
        <v>52</v>
      </c>
      <c r="B235" t="s">
        <v>130</v>
      </c>
      <c r="C235" t="s">
        <v>132</v>
      </c>
      <c r="D235" t="s">
        <v>170</v>
      </c>
      <c r="E235" s="2">
        <v>50</v>
      </c>
      <c r="F235" s="3">
        <v>45367</v>
      </c>
      <c r="G235" s="4">
        <v>51.901337945448645</v>
      </c>
      <c r="H235" s="5">
        <v>2595.0668972724325</v>
      </c>
      <c r="I235" s="5">
        <v>1686.7934832270812</v>
      </c>
      <c r="J235" s="5">
        <v>908.27341404535127</v>
      </c>
      <c r="K235" t="s">
        <v>477</v>
      </c>
      <c r="L235" t="s">
        <v>1282</v>
      </c>
      <c r="M235" t="s">
        <v>1284</v>
      </c>
      <c r="N235" t="s">
        <v>1287</v>
      </c>
      <c r="O235" s="12">
        <v>45367</v>
      </c>
      <c r="P235" t="s">
        <v>1290</v>
      </c>
    </row>
    <row r="236" spans="1:16" x14ac:dyDescent="0.3">
      <c r="A236" t="s">
        <v>84</v>
      </c>
      <c r="B236" t="s">
        <v>129</v>
      </c>
      <c r="C236" t="s">
        <v>133</v>
      </c>
      <c r="D236" t="s">
        <v>202</v>
      </c>
      <c r="E236" s="2">
        <v>63.9</v>
      </c>
      <c r="F236" s="3">
        <v>45369</v>
      </c>
      <c r="G236" s="4">
        <v>32.316020781843534</v>
      </c>
      <c r="H236" s="5">
        <v>2064.9937279598016</v>
      </c>
      <c r="I236" s="5">
        <v>1342.245923173871</v>
      </c>
      <c r="J236" s="5">
        <v>722.74780478593061</v>
      </c>
      <c r="K236" t="s">
        <v>434</v>
      </c>
      <c r="L236" t="s">
        <v>1276</v>
      </c>
      <c r="M236" t="s">
        <v>1276</v>
      </c>
      <c r="N236" t="s">
        <v>1288</v>
      </c>
      <c r="O236" s="12">
        <v>45369</v>
      </c>
      <c r="P236" t="s">
        <v>1291</v>
      </c>
    </row>
    <row r="237" spans="1:16" x14ac:dyDescent="0.3">
      <c r="A237" t="s">
        <v>121</v>
      </c>
      <c r="B237" t="s">
        <v>130</v>
      </c>
      <c r="C237" t="s">
        <v>132</v>
      </c>
      <c r="D237" t="s">
        <v>239</v>
      </c>
      <c r="E237" s="2">
        <v>50</v>
      </c>
      <c r="F237" s="3">
        <v>45369</v>
      </c>
      <c r="G237" s="4">
        <v>26.198175673776884</v>
      </c>
      <c r="H237" s="5">
        <v>1309.9087836888441</v>
      </c>
      <c r="I237" s="5">
        <v>851.44070939774872</v>
      </c>
      <c r="J237" s="5">
        <v>458.46807429109538</v>
      </c>
      <c r="K237" t="s">
        <v>478</v>
      </c>
      <c r="L237" t="s">
        <v>1281</v>
      </c>
      <c r="M237" t="s">
        <v>1284</v>
      </c>
      <c r="N237" t="s">
        <v>1287</v>
      </c>
      <c r="O237" s="12">
        <v>45369</v>
      </c>
      <c r="P237" t="s">
        <v>1290</v>
      </c>
    </row>
    <row r="238" spans="1:16" x14ac:dyDescent="0.3">
      <c r="A238" t="s">
        <v>87</v>
      </c>
      <c r="B238" t="s">
        <v>130</v>
      </c>
      <c r="C238" t="s">
        <v>132</v>
      </c>
      <c r="D238" t="s">
        <v>205</v>
      </c>
      <c r="E238" s="2">
        <v>64</v>
      </c>
      <c r="F238" s="3">
        <v>45369</v>
      </c>
      <c r="G238" s="4">
        <v>12.312324616402439</v>
      </c>
      <c r="H238" s="5">
        <v>787.98877544975608</v>
      </c>
      <c r="I238" s="5">
        <v>512.19270404234146</v>
      </c>
      <c r="J238" s="5">
        <v>275.79607140741462</v>
      </c>
      <c r="K238" t="s">
        <v>479</v>
      </c>
      <c r="L238" t="s">
        <v>1278</v>
      </c>
      <c r="M238" t="s">
        <v>1286</v>
      </c>
      <c r="N238" t="s">
        <v>1289</v>
      </c>
      <c r="O238" s="12">
        <v>45369</v>
      </c>
      <c r="P238" t="s">
        <v>1290</v>
      </c>
    </row>
    <row r="239" spans="1:16" x14ac:dyDescent="0.3">
      <c r="A239" t="s">
        <v>111</v>
      </c>
      <c r="B239" t="s">
        <v>129</v>
      </c>
      <c r="C239" t="s">
        <v>133</v>
      </c>
      <c r="D239" t="s">
        <v>229</v>
      </c>
      <c r="E239" s="2">
        <v>63.9</v>
      </c>
      <c r="F239" s="3">
        <v>45370</v>
      </c>
      <c r="G239" s="4">
        <v>65.114656009806765</v>
      </c>
      <c r="H239" s="5">
        <v>4160.826519026652</v>
      </c>
      <c r="I239" s="5">
        <v>2704.537237367324</v>
      </c>
      <c r="J239" s="5">
        <v>1456.289281659328</v>
      </c>
      <c r="K239" t="s">
        <v>480</v>
      </c>
      <c r="L239" t="s">
        <v>1275</v>
      </c>
      <c r="M239" t="s">
        <v>1285</v>
      </c>
      <c r="N239" t="s">
        <v>1287</v>
      </c>
      <c r="O239" s="12">
        <v>45370</v>
      </c>
      <c r="P239" t="s">
        <v>1290</v>
      </c>
    </row>
    <row r="240" spans="1:16" x14ac:dyDescent="0.3">
      <c r="A240" t="s">
        <v>16</v>
      </c>
      <c r="B240" t="s">
        <v>128</v>
      </c>
      <c r="C240" t="s">
        <v>132</v>
      </c>
      <c r="D240" t="s">
        <v>134</v>
      </c>
      <c r="E240" s="2">
        <v>71</v>
      </c>
      <c r="F240" s="3">
        <v>45370</v>
      </c>
      <c r="G240" s="4">
        <v>51.913583399914657</v>
      </c>
      <c r="H240" s="5">
        <v>3685.8644213939406</v>
      </c>
      <c r="I240" s="5">
        <v>2395.8118739060615</v>
      </c>
      <c r="J240" s="5">
        <v>1290.0525474878791</v>
      </c>
      <c r="K240" t="s">
        <v>481</v>
      </c>
      <c r="L240" t="s">
        <v>1283</v>
      </c>
      <c r="M240" t="s">
        <v>1283</v>
      </c>
      <c r="N240" t="s">
        <v>1288</v>
      </c>
      <c r="O240" s="12">
        <v>45370</v>
      </c>
      <c r="P240" t="s">
        <v>1290</v>
      </c>
    </row>
    <row r="241" spans="1:16" x14ac:dyDescent="0.3">
      <c r="A241" t="s">
        <v>58</v>
      </c>
      <c r="B241" t="s">
        <v>131</v>
      </c>
      <c r="C241" t="s">
        <v>132</v>
      </c>
      <c r="D241" t="s">
        <v>176</v>
      </c>
      <c r="E241" s="2">
        <v>50</v>
      </c>
      <c r="F241" s="3">
        <v>45370</v>
      </c>
      <c r="G241" s="4">
        <v>10.025823178172171</v>
      </c>
      <c r="H241" s="5">
        <v>501.29115890860857</v>
      </c>
      <c r="I241" s="5">
        <v>325.83925329059559</v>
      </c>
      <c r="J241" s="5">
        <v>175.45190561801297</v>
      </c>
      <c r="K241" t="s">
        <v>482</v>
      </c>
      <c r="L241" t="s">
        <v>1274</v>
      </c>
      <c r="M241" t="s">
        <v>1284</v>
      </c>
      <c r="N241" t="s">
        <v>1287</v>
      </c>
      <c r="O241" s="12">
        <v>45370</v>
      </c>
      <c r="P241" t="s">
        <v>1290</v>
      </c>
    </row>
    <row r="242" spans="1:16" x14ac:dyDescent="0.3">
      <c r="A242" t="s">
        <v>48</v>
      </c>
      <c r="B242" t="s">
        <v>129</v>
      </c>
      <c r="C242" t="s">
        <v>133</v>
      </c>
      <c r="D242" t="s">
        <v>166</v>
      </c>
      <c r="E242" s="2">
        <v>63.9</v>
      </c>
      <c r="F242" s="3">
        <v>45371</v>
      </c>
      <c r="G242" s="4">
        <v>19.572742214733584</v>
      </c>
      <c r="H242" s="5">
        <v>1250.6982275214759</v>
      </c>
      <c r="I242" s="5">
        <v>812.95384788895933</v>
      </c>
      <c r="J242" s="5">
        <v>437.7443796325166</v>
      </c>
      <c r="K242" t="s">
        <v>353</v>
      </c>
      <c r="L242" t="s">
        <v>1275</v>
      </c>
      <c r="M242" t="s">
        <v>1285</v>
      </c>
      <c r="N242" t="s">
        <v>1287</v>
      </c>
      <c r="O242" s="12">
        <v>45371</v>
      </c>
      <c r="P242" t="s">
        <v>1291</v>
      </c>
    </row>
    <row r="243" spans="1:16" x14ac:dyDescent="0.3">
      <c r="A243" t="s">
        <v>50</v>
      </c>
      <c r="B243" t="s">
        <v>131</v>
      </c>
      <c r="C243" t="s">
        <v>132</v>
      </c>
      <c r="D243" t="s">
        <v>168</v>
      </c>
      <c r="E243" s="2">
        <v>54</v>
      </c>
      <c r="F243" s="3">
        <v>45371</v>
      </c>
      <c r="G243" s="4">
        <v>76.555748023021934</v>
      </c>
      <c r="H243" s="5">
        <v>4134.0103932431848</v>
      </c>
      <c r="I243" s="5">
        <v>2687.1067556080702</v>
      </c>
      <c r="J243" s="5">
        <v>1446.9036376351146</v>
      </c>
      <c r="K243" t="s">
        <v>483</v>
      </c>
      <c r="L243" t="s">
        <v>1277</v>
      </c>
      <c r="M243" t="s">
        <v>1277</v>
      </c>
      <c r="N243" t="s">
        <v>1288</v>
      </c>
      <c r="O243" s="12">
        <v>45371</v>
      </c>
      <c r="P243" t="s">
        <v>1290</v>
      </c>
    </row>
    <row r="244" spans="1:16" x14ac:dyDescent="0.3">
      <c r="A244" t="s">
        <v>94</v>
      </c>
      <c r="B244" t="s">
        <v>130</v>
      </c>
      <c r="C244" t="s">
        <v>132</v>
      </c>
      <c r="D244" t="s">
        <v>212</v>
      </c>
      <c r="E244" s="2">
        <v>50</v>
      </c>
      <c r="F244" s="3">
        <v>45371</v>
      </c>
      <c r="G244" s="4">
        <v>73.699636549478853</v>
      </c>
      <c r="H244" s="5">
        <v>3684.9818274739428</v>
      </c>
      <c r="I244" s="5">
        <v>2395.2381878580627</v>
      </c>
      <c r="J244" s="5">
        <v>1289.7436396158801</v>
      </c>
      <c r="K244" t="s">
        <v>484</v>
      </c>
      <c r="L244" t="s">
        <v>1281</v>
      </c>
      <c r="M244" t="s">
        <v>1284</v>
      </c>
      <c r="N244" t="s">
        <v>1287</v>
      </c>
      <c r="O244" s="12">
        <v>45371</v>
      </c>
      <c r="P244" t="s">
        <v>1290</v>
      </c>
    </row>
    <row r="245" spans="1:16" x14ac:dyDescent="0.3">
      <c r="A245" t="s">
        <v>110</v>
      </c>
      <c r="B245" t="s">
        <v>131</v>
      </c>
      <c r="C245" t="s">
        <v>132</v>
      </c>
      <c r="D245" t="s">
        <v>228</v>
      </c>
      <c r="E245" s="2">
        <v>60</v>
      </c>
      <c r="F245" s="3">
        <v>45372</v>
      </c>
      <c r="G245" s="4">
        <v>66.826091631771348</v>
      </c>
      <c r="H245" s="5">
        <v>4009.5654979062811</v>
      </c>
      <c r="I245" s="5">
        <v>2606.2175736390827</v>
      </c>
      <c r="J245" s="5">
        <v>1403.3479242671983</v>
      </c>
      <c r="K245" t="s">
        <v>485</v>
      </c>
      <c r="L245" t="s">
        <v>1282</v>
      </c>
      <c r="M245" t="s">
        <v>1284</v>
      </c>
      <c r="N245" t="s">
        <v>1287</v>
      </c>
      <c r="O245" s="12">
        <v>45372</v>
      </c>
      <c r="P245" t="s">
        <v>1290</v>
      </c>
    </row>
    <row r="246" spans="1:16" x14ac:dyDescent="0.3">
      <c r="A246" t="s">
        <v>53</v>
      </c>
      <c r="B246" t="s">
        <v>128</v>
      </c>
      <c r="C246" t="s">
        <v>132</v>
      </c>
      <c r="D246" t="s">
        <v>171</v>
      </c>
      <c r="E246" s="2">
        <v>60</v>
      </c>
      <c r="F246" s="3">
        <v>45372</v>
      </c>
      <c r="G246" s="4">
        <v>63.317130725170493</v>
      </c>
      <c r="H246" s="5">
        <v>3799.0278435102296</v>
      </c>
      <c r="I246" s="5">
        <v>2469.3680982816495</v>
      </c>
      <c r="J246" s="5">
        <v>1329.6597452285801</v>
      </c>
      <c r="K246" t="s">
        <v>486</v>
      </c>
      <c r="L246" t="s">
        <v>1276</v>
      </c>
      <c r="M246" t="s">
        <v>1276</v>
      </c>
      <c r="N246" t="s">
        <v>1288</v>
      </c>
      <c r="O246" s="12">
        <v>45372</v>
      </c>
      <c r="P246" t="s">
        <v>1290</v>
      </c>
    </row>
    <row r="247" spans="1:16" x14ac:dyDescent="0.3">
      <c r="A247" t="s">
        <v>26</v>
      </c>
      <c r="B247" t="s">
        <v>129</v>
      </c>
      <c r="C247" t="s">
        <v>133</v>
      </c>
      <c r="D247" t="s">
        <v>144</v>
      </c>
      <c r="E247" s="2">
        <v>63.9</v>
      </c>
      <c r="F247" s="3">
        <v>45372</v>
      </c>
      <c r="G247" s="4">
        <v>44.231850586036217</v>
      </c>
      <c r="H247" s="5">
        <v>2826.415252447714</v>
      </c>
      <c r="I247" s="5">
        <v>1837.1699140910141</v>
      </c>
      <c r="J247" s="5">
        <v>989.2453383566999</v>
      </c>
      <c r="K247" t="s">
        <v>487</v>
      </c>
      <c r="L247" t="s">
        <v>1276</v>
      </c>
      <c r="M247" t="s">
        <v>1276</v>
      </c>
      <c r="N247" t="s">
        <v>1288</v>
      </c>
      <c r="O247" s="12">
        <v>45372</v>
      </c>
      <c r="P247" t="s">
        <v>1290</v>
      </c>
    </row>
    <row r="248" spans="1:16" x14ac:dyDescent="0.3">
      <c r="A248" t="s">
        <v>124</v>
      </c>
      <c r="B248" t="s">
        <v>130</v>
      </c>
      <c r="C248" t="s">
        <v>132</v>
      </c>
      <c r="D248" t="s">
        <v>242</v>
      </c>
      <c r="E248" s="2">
        <v>60</v>
      </c>
      <c r="F248" s="3">
        <v>45373</v>
      </c>
      <c r="G248" s="4">
        <v>77.363017744775377</v>
      </c>
      <c r="H248" s="5">
        <v>4641.7810646865228</v>
      </c>
      <c r="I248" s="5">
        <v>3017.1576920462398</v>
      </c>
      <c r="J248" s="5">
        <v>1624.6233726402829</v>
      </c>
      <c r="K248" t="s">
        <v>488</v>
      </c>
      <c r="L248" t="s">
        <v>1279</v>
      </c>
      <c r="M248" t="s">
        <v>1279</v>
      </c>
      <c r="N248" t="s">
        <v>1288</v>
      </c>
      <c r="O248" s="12">
        <v>45373</v>
      </c>
      <c r="P248" t="s">
        <v>1290</v>
      </c>
    </row>
    <row r="249" spans="1:16" x14ac:dyDescent="0.3">
      <c r="A249" t="s">
        <v>114</v>
      </c>
      <c r="B249" t="s">
        <v>131</v>
      </c>
      <c r="C249" t="s">
        <v>132</v>
      </c>
      <c r="D249" t="s">
        <v>232</v>
      </c>
      <c r="E249" s="2">
        <v>60</v>
      </c>
      <c r="F249" s="3">
        <v>45373</v>
      </c>
      <c r="G249" s="4">
        <v>56.460004950142533</v>
      </c>
      <c r="H249" s="5">
        <v>3387.6002970085519</v>
      </c>
      <c r="I249" s="5">
        <v>2201.9401930555587</v>
      </c>
      <c r="J249" s="5">
        <v>1185.6601039529933</v>
      </c>
      <c r="K249" t="s">
        <v>489</v>
      </c>
      <c r="L249" t="s">
        <v>1282</v>
      </c>
      <c r="M249" t="s">
        <v>1284</v>
      </c>
      <c r="N249" t="s">
        <v>1287</v>
      </c>
      <c r="O249" s="12">
        <v>45373</v>
      </c>
      <c r="P249" t="s">
        <v>1290</v>
      </c>
    </row>
    <row r="250" spans="1:16" x14ac:dyDescent="0.3">
      <c r="A250" t="s">
        <v>76</v>
      </c>
      <c r="B250" t="s">
        <v>129</v>
      </c>
      <c r="C250" t="s">
        <v>133</v>
      </c>
      <c r="D250" t="s">
        <v>194</v>
      </c>
      <c r="E250" s="2">
        <v>63.9</v>
      </c>
      <c r="F250" s="3">
        <v>45373</v>
      </c>
      <c r="G250" s="4">
        <v>29.238055511904431</v>
      </c>
      <c r="H250" s="5">
        <v>1868.3117472106931</v>
      </c>
      <c r="I250" s="5">
        <v>1214.4026356869506</v>
      </c>
      <c r="J250" s="5">
        <v>653.90911152374247</v>
      </c>
      <c r="K250" t="s">
        <v>490</v>
      </c>
      <c r="L250" t="s">
        <v>1276</v>
      </c>
      <c r="M250" t="s">
        <v>1276</v>
      </c>
      <c r="N250" t="s">
        <v>1288</v>
      </c>
      <c r="O250" s="12">
        <v>45373</v>
      </c>
      <c r="P250" t="s">
        <v>1290</v>
      </c>
    </row>
    <row r="251" spans="1:16" x14ac:dyDescent="0.3">
      <c r="A251" t="s">
        <v>72</v>
      </c>
      <c r="B251" t="s">
        <v>129</v>
      </c>
      <c r="C251" t="s">
        <v>133</v>
      </c>
      <c r="D251" t="s">
        <v>190</v>
      </c>
      <c r="E251" s="2">
        <v>63.9</v>
      </c>
      <c r="F251" s="3">
        <v>45374</v>
      </c>
      <c r="G251" s="4">
        <v>78.437100803253941</v>
      </c>
      <c r="H251" s="5">
        <v>5012.1307413279264</v>
      </c>
      <c r="I251" s="5">
        <v>3257.8849818631525</v>
      </c>
      <c r="J251" s="5">
        <v>1754.245759464774</v>
      </c>
      <c r="K251" t="s">
        <v>302</v>
      </c>
      <c r="L251" t="s">
        <v>1276</v>
      </c>
      <c r="M251" t="s">
        <v>1276</v>
      </c>
      <c r="N251" t="s">
        <v>1288</v>
      </c>
      <c r="O251" s="12">
        <v>45374</v>
      </c>
      <c r="P251" t="s">
        <v>1291</v>
      </c>
    </row>
    <row r="252" spans="1:16" x14ac:dyDescent="0.3">
      <c r="A252" t="s">
        <v>23</v>
      </c>
      <c r="B252" t="s">
        <v>131</v>
      </c>
      <c r="C252" t="s">
        <v>132</v>
      </c>
      <c r="D252" t="s">
        <v>141</v>
      </c>
      <c r="E252" s="2">
        <v>60</v>
      </c>
      <c r="F252" s="3">
        <v>45374</v>
      </c>
      <c r="G252" s="4">
        <v>63.752820584199036</v>
      </c>
      <c r="H252" s="5">
        <v>3825.169235051942</v>
      </c>
      <c r="I252" s="5">
        <v>2486.3600027837624</v>
      </c>
      <c r="J252" s="5">
        <v>1338.8092322681796</v>
      </c>
      <c r="K252" t="s">
        <v>491</v>
      </c>
      <c r="L252" t="s">
        <v>1276</v>
      </c>
      <c r="M252" t="s">
        <v>1276</v>
      </c>
      <c r="N252" t="s">
        <v>1288</v>
      </c>
      <c r="O252" s="12">
        <v>45374</v>
      </c>
      <c r="P252" t="s">
        <v>1290</v>
      </c>
    </row>
    <row r="253" spans="1:16" x14ac:dyDescent="0.3">
      <c r="A253" t="s">
        <v>74</v>
      </c>
      <c r="B253" t="s">
        <v>128</v>
      </c>
      <c r="C253" t="s">
        <v>132</v>
      </c>
      <c r="D253" t="s">
        <v>192</v>
      </c>
      <c r="E253" s="2">
        <v>71</v>
      </c>
      <c r="F253" s="3">
        <v>45374</v>
      </c>
      <c r="G253" s="4">
        <v>51.198803846974407</v>
      </c>
      <c r="H253" s="5">
        <v>3635.1150731351827</v>
      </c>
      <c r="I253" s="5">
        <v>2362.824797537869</v>
      </c>
      <c r="J253" s="5">
        <v>1272.2902755973137</v>
      </c>
      <c r="K253" t="s">
        <v>492</v>
      </c>
      <c r="L253" t="s">
        <v>1280</v>
      </c>
      <c r="M253" t="s">
        <v>1284</v>
      </c>
      <c r="N253" t="s">
        <v>1287</v>
      </c>
      <c r="O253" s="12">
        <v>45374</v>
      </c>
      <c r="P253" t="s">
        <v>1290</v>
      </c>
    </row>
    <row r="254" spans="1:16" x14ac:dyDescent="0.3">
      <c r="A254" t="s">
        <v>39</v>
      </c>
      <c r="B254" t="s">
        <v>128</v>
      </c>
      <c r="C254" t="s">
        <v>132</v>
      </c>
      <c r="D254" t="s">
        <v>157</v>
      </c>
      <c r="E254" s="2">
        <v>71</v>
      </c>
      <c r="F254" s="3">
        <v>45376</v>
      </c>
      <c r="G254" s="4">
        <v>84.602532140392299</v>
      </c>
      <c r="H254" s="5">
        <v>6006.7797819678535</v>
      </c>
      <c r="I254" s="5">
        <v>3904.4068582791051</v>
      </c>
      <c r="J254" s="5">
        <v>2102.3729236887484</v>
      </c>
      <c r="K254" t="s">
        <v>493</v>
      </c>
      <c r="L254" t="s">
        <v>1281</v>
      </c>
      <c r="M254" t="s">
        <v>1284</v>
      </c>
      <c r="N254" t="s">
        <v>1287</v>
      </c>
      <c r="O254" s="12">
        <v>45376</v>
      </c>
      <c r="P254" t="s">
        <v>1291</v>
      </c>
    </row>
    <row r="255" spans="1:16" x14ac:dyDescent="0.3">
      <c r="A255" t="s">
        <v>79</v>
      </c>
      <c r="B255" t="s">
        <v>131</v>
      </c>
      <c r="C255" t="s">
        <v>132</v>
      </c>
      <c r="D255" t="s">
        <v>197</v>
      </c>
      <c r="E255" s="2">
        <v>50</v>
      </c>
      <c r="F255" s="3">
        <v>45376</v>
      </c>
      <c r="G255" s="4">
        <v>76.506184335974027</v>
      </c>
      <c r="H255" s="5">
        <v>3825.3092167987015</v>
      </c>
      <c r="I255" s="5">
        <v>2486.4509909191561</v>
      </c>
      <c r="J255" s="5">
        <v>1338.8582258795454</v>
      </c>
      <c r="K255" t="s">
        <v>494</v>
      </c>
      <c r="L255" t="s">
        <v>1282</v>
      </c>
      <c r="M255" t="s">
        <v>1284</v>
      </c>
      <c r="N255" t="s">
        <v>1287</v>
      </c>
      <c r="O255" s="12">
        <v>45376</v>
      </c>
      <c r="P255" t="s">
        <v>1290</v>
      </c>
    </row>
    <row r="256" spans="1:16" x14ac:dyDescent="0.3">
      <c r="A256" t="s">
        <v>106</v>
      </c>
      <c r="B256" t="s">
        <v>129</v>
      </c>
      <c r="C256" t="s">
        <v>133</v>
      </c>
      <c r="D256" t="s">
        <v>224</v>
      </c>
      <c r="E256" s="2">
        <v>57.6</v>
      </c>
      <c r="F256" s="3">
        <v>45376</v>
      </c>
      <c r="G256" s="4">
        <v>37.260552611130585</v>
      </c>
      <c r="H256" s="5">
        <v>2146.2078304011216</v>
      </c>
      <c r="I256" s="5">
        <v>1395.0350897607291</v>
      </c>
      <c r="J256" s="5">
        <v>751.17274064039248</v>
      </c>
      <c r="K256" t="s">
        <v>495</v>
      </c>
      <c r="L256" t="s">
        <v>1277</v>
      </c>
      <c r="M256" t="s">
        <v>1277</v>
      </c>
      <c r="N256" t="s">
        <v>1288</v>
      </c>
      <c r="O256" s="12">
        <v>45376</v>
      </c>
      <c r="P256" t="s">
        <v>1290</v>
      </c>
    </row>
    <row r="257" spans="1:16" x14ac:dyDescent="0.3">
      <c r="A257" t="s">
        <v>103</v>
      </c>
      <c r="B257" t="s">
        <v>130</v>
      </c>
      <c r="C257" t="s">
        <v>132</v>
      </c>
      <c r="D257" t="s">
        <v>221</v>
      </c>
      <c r="E257" s="2">
        <v>50</v>
      </c>
      <c r="F257" s="3">
        <v>45377</v>
      </c>
      <c r="G257" s="4">
        <v>45.929029390674678</v>
      </c>
      <c r="H257" s="5">
        <v>2296.4514695337339</v>
      </c>
      <c r="I257" s="5">
        <v>1492.6934551969271</v>
      </c>
      <c r="J257" s="5">
        <v>803.75801433680681</v>
      </c>
      <c r="K257" t="s">
        <v>496</v>
      </c>
      <c r="L257" t="s">
        <v>1283</v>
      </c>
      <c r="M257" t="s">
        <v>1283</v>
      </c>
      <c r="N257" t="s">
        <v>1288</v>
      </c>
      <c r="O257" s="12">
        <v>45377</v>
      </c>
      <c r="P257" t="s">
        <v>1290</v>
      </c>
    </row>
    <row r="258" spans="1:16" x14ac:dyDescent="0.3">
      <c r="A258" t="s">
        <v>45</v>
      </c>
      <c r="B258" t="s">
        <v>129</v>
      </c>
      <c r="C258" t="s">
        <v>133</v>
      </c>
      <c r="D258" t="s">
        <v>163</v>
      </c>
      <c r="E258" s="2">
        <v>57.6</v>
      </c>
      <c r="F258" s="3">
        <v>45377</v>
      </c>
      <c r="G258" s="4">
        <v>25.588350410720999</v>
      </c>
      <c r="H258" s="5">
        <v>1473.8889836575295</v>
      </c>
      <c r="I258" s="5">
        <v>958.02783937739423</v>
      </c>
      <c r="J258" s="5">
        <v>515.86114428013525</v>
      </c>
      <c r="K258" t="s">
        <v>497</v>
      </c>
      <c r="L258" t="s">
        <v>1275</v>
      </c>
      <c r="M258" t="s">
        <v>1285</v>
      </c>
      <c r="N258" t="s">
        <v>1287</v>
      </c>
      <c r="O258" s="12">
        <v>45377</v>
      </c>
      <c r="P258" t="s">
        <v>1290</v>
      </c>
    </row>
    <row r="259" spans="1:16" x14ac:dyDescent="0.3">
      <c r="A259" t="s">
        <v>118</v>
      </c>
      <c r="B259" t="s">
        <v>131</v>
      </c>
      <c r="C259" t="s">
        <v>132</v>
      </c>
      <c r="D259" t="s">
        <v>236</v>
      </c>
      <c r="E259" s="2">
        <v>60</v>
      </c>
      <c r="F259" s="3">
        <v>45377</v>
      </c>
      <c r="G259" s="4">
        <v>7.375331230570902</v>
      </c>
      <c r="H259" s="5">
        <v>442.5198738342541</v>
      </c>
      <c r="I259" s="5">
        <v>287.63791799226516</v>
      </c>
      <c r="J259" s="5">
        <v>154.88195584198894</v>
      </c>
      <c r="K259" t="s">
        <v>498</v>
      </c>
      <c r="L259" t="s">
        <v>1283</v>
      </c>
      <c r="M259" t="s">
        <v>1283</v>
      </c>
      <c r="N259" t="s">
        <v>1288</v>
      </c>
      <c r="O259" s="12">
        <v>45377</v>
      </c>
      <c r="P259" t="s">
        <v>1290</v>
      </c>
    </row>
    <row r="260" spans="1:16" x14ac:dyDescent="0.3">
      <c r="A260" t="s">
        <v>17</v>
      </c>
      <c r="B260" t="s">
        <v>129</v>
      </c>
      <c r="C260" t="s">
        <v>133</v>
      </c>
      <c r="D260" t="s">
        <v>135</v>
      </c>
      <c r="E260" s="2">
        <v>53.9</v>
      </c>
      <c r="F260" s="3">
        <v>45378</v>
      </c>
      <c r="G260" s="4">
        <v>76.841283613439188</v>
      </c>
      <c r="H260" s="5">
        <v>4141.7451867643722</v>
      </c>
      <c r="I260" s="5">
        <v>2692.1343713968422</v>
      </c>
      <c r="J260" s="5">
        <v>1449.61081536753</v>
      </c>
      <c r="K260" t="s">
        <v>499</v>
      </c>
      <c r="L260" t="s">
        <v>1281</v>
      </c>
      <c r="M260" t="s">
        <v>1284</v>
      </c>
      <c r="N260" t="s">
        <v>1287</v>
      </c>
      <c r="O260" s="12">
        <v>45378</v>
      </c>
      <c r="P260" t="s">
        <v>1290</v>
      </c>
    </row>
    <row r="261" spans="1:16" x14ac:dyDescent="0.3">
      <c r="A261" t="s">
        <v>108</v>
      </c>
      <c r="B261" t="s">
        <v>129</v>
      </c>
      <c r="C261" t="s">
        <v>133</v>
      </c>
      <c r="D261" t="s">
        <v>226</v>
      </c>
      <c r="E261" s="2">
        <v>53.9</v>
      </c>
      <c r="F261" s="3">
        <v>45378</v>
      </c>
      <c r="G261" s="4">
        <v>58.084548595218259</v>
      </c>
      <c r="H261" s="5">
        <v>3130.7571692822639</v>
      </c>
      <c r="I261" s="5">
        <v>2034.9921600334717</v>
      </c>
      <c r="J261" s="5">
        <v>1095.7650092487922</v>
      </c>
      <c r="K261" t="s">
        <v>500</v>
      </c>
      <c r="L261" t="s">
        <v>1279</v>
      </c>
      <c r="M261" t="s">
        <v>1279</v>
      </c>
      <c r="N261" t="s">
        <v>1288</v>
      </c>
      <c r="O261" s="12">
        <v>45378</v>
      </c>
      <c r="P261" t="s">
        <v>1290</v>
      </c>
    </row>
    <row r="262" spans="1:16" x14ac:dyDescent="0.3">
      <c r="A262" t="s">
        <v>102</v>
      </c>
      <c r="B262" t="s">
        <v>128</v>
      </c>
      <c r="C262" t="s">
        <v>132</v>
      </c>
      <c r="D262" t="s">
        <v>220</v>
      </c>
      <c r="E262" s="2">
        <v>50</v>
      </c>
      <c r="F262" s="3">
        <v>45378</v>
      </c>
      <c r="G262" s="4">
        <v>55.14924896462756</v>
      </c>
      <c r="H262" s="5">
        <v>2757.4624482313779</v>
      </c>
      <c r="I262" s="5">
        <v>1792.3505913503957</v>
      </c>
      <c r="J262" s="5">
        <v>965.11185688098226</v>
      </c>
      <c r="K262" t="s">
        <v>501</v>
      </c>
      <c r="L262" t="s">
        <v>1276</v>
      </c>
      <c r="M262" t="s">
        <v>1276</v>
      </c>
      <c r="N262" t="s">
        <v>1288</v>
      </c>
      <c r="O262" s="12">
        <v>45378</v>
      </c>
      <c r="P262" t="s">
        <v>1290</v>
      </c>
    </row>
    <row r="263" spans="1:16" x14ac:dyDescent="0.3">
      <c r="A263" t="s">
        <v>61</v>
      </c>
      <c r="B263" t="s">
        <v>129</v>
      </c>
      <c r="C263" t="s">
        <v>133</v>
      </c>
      <c r="D263" t="s">
        <v>179</v>
      </c>
      <c r="E263" s="2">
        <v>53.9</v>
      </c>
      <c r="F263" s="3">
        <v>45379</v>
      </c>
      <c r="G263" s="4">
        <v>85.156019096830008</v>
      </c>
      <c r="H263" s="5">
        <v>4589.9094293191374</v>
      </c>
      <c r="I263" s="5">
        <v>2983.4411290574394</v>
      </c>
      <c r="J263" s="5">
        <v>1606.468300261698</v>
      </c>
      <c r="K263" t="s">
        <v>502</v>
      </c>
      <c r="L263" t="s">
        <v>1277</v>
      </c>
      <c r="M263" t="s">
        <v>1277</v>
      </c>
      <c r="N263" t="s">
        <v>1288</v>
      </c>
      <c r="O263" s="12">
        <v>45379</v>
      </c>
      <c r="P263" t="s">
        <v>1290</v>
      </c>
    </row>
    <row r="264" spans="1:16" x14ac:dyDescent="0.3">
      <c r="A264" t="s">
        <v>42</v>
      </c>
      <c r="B264" t="s">
        <v>130</v>
      </c>
      <c r="C264" t="s">
        <v>132</v>
      </c>
      <c r="D264" t="s">
        <v>160</v>
      </c>
      <c r="E264" s="2">
        <v>60</v>
      </c>
      <c r="F264" s="3">
        <v>45379</v>
      </c>
      <c r="G264" s="4">
        <v>53.501862860061458</v>
      </c>
      <c r="H264" s="5">
        <v>3210.1117716036874</v>
      </c>
      <c r="I264" s="5">
        <v>2086.5726515423971</v>
      </c>
      <c r="J264" s="5">
        <v>1123.5391200612903</v>
      </c>
      <c r="K264" t="s">
        <v>503</v>
      </c>
      <c r="L264" t="s">
        <v>1283</v>
      </c>
      <c r="M264" t="s">
        <v>1283</v>
      </c>
      <c r="N264" t="s">
        <v>1288</v>
      </c>
      <c r="O264" s="12">
        <v>45379</v>
      </c>
      <c r="P264" t="s">
        <v>1290</v>
      </c>
    </row>
    <row r="265" spans="1:16" x14ac:dyDescent="0.3">
      <c r="A265" t="s">
        <v>30</v>
      </c>
      <c r="B265" t="s">
        <v>129</v>
      </c>
      <c r="C265" t="s">
        <v>133</v>
      </c>
      <c r="D265" t="s">
        <v>148</v>
      </c>
      <c r="E265" s="2">
        <v>53.9</v>
      </c>
      <c r="F265" s="3">
        <v>45379</v>
      </c>
      <c r="G265" s="4">
        <v>49.615655614378547</v>
      </c>
      <c r="H265" s="5">
        <v>2674.2838376150034</v>
      </c>
      <c r="I265" s="5">
        <v>1738.2844944497524</v>
      </c>
      <c r="J265" s="5">
        <v>935.99934316525105</v>
      </c>
      <c r="K265" t="s">
        <v>504</v>
      </c>
      <c r="L265" t="s">
        <v>1282</v>
      </c>
      <c r="M265" t="s">
        <v>1284</v>
      </c>
      <c r="N265" t="s">
        <v>1287</v>
      </c>
      <c r="O265" s="12">
        <v>45379</v>
      </c>
      <c r="P265" t="s">
        <v>1290</v>
      </c>
    </row>
    <row r="266" spans="1:16" x14ac:dyDescent="0.3">
      <c r="A266" t="s">
        <v>29</v>
      </c>
      <c r="B266" t="s">
        <v>128</v>
      </c>
      <c r="C266" t="s">
        <v>132</v>
      </c>
      <c r="D266" t="s">
        <v>147</v>
      </c>
      <c r="E266" s="2">
        <v>60</v>
      </c>
      <c r="F266" s="3">
        <v>45380</v>
      </c>
      <c r="G266" s="4">
        <v>81.100132361628837</v>
      </c>
      <c r="H266" s="5">
        <v>4866.0079416977305</v>
      </c>
      <c r="I266" s="5">
        <v>3162.9051621035251</v>
      </c>
      <c r="J266" s="5">
        <v>1703.1027795942055</v>
      </c>
      <c r="K266" t="s">
        <v>375</v>
      </c>
      <c r="L266" t="s">
        <v>1278</v>
      </c>
      <c r="M266" t="s">
        <v>1286</v>
      </c>
      <c r="N266" t="s">
        <v>1289</v>
      </c>
      <c r="O266" s="12">
        <v>45380</v>
      </c>
      <c r="P266" t="s">
        <v>1291</v>
      </c>
    </row>
    <row r="267" spans="1:16" x14ac:dyDescent="0.3">
      <c r="A267" t="s">
        <v>65</v>
      </c>
      <c r="B267" t="s">
        <v>129</v>
      </c>
      <c r="C267" t="s">
        <v>133</v>
      </c>
      <c r="D267" t="s">
        <v>183</v>
      </c>
      <c r="E267" s="2">
        <v>53.9</v>
      </c>
      <c r="F267" s="3">
        <v>45380</v>
      </c>
      <c r="G267" s="4">
        <v>24.641742649089252</v>
      </c>
      <c r="H267" s="5">
        <v>1328.1899287859108</v>
      </c>
      <c r="I267" s="5">
        <v>863.32345371084205</v>
      </c>
      <c r="J267" s="5">
        <v>464.86647507506871</v>
      </c>
      <c r="K267" t="s">
        <v>505</v>
      </c>
      <c r="L267" t="s">
        <v>1277</v>
      </c>
      <c r="M267" t="s">
        <v>1277</v>
      </c>
      <c r="N267" t="s">
        <v>1288</v>
      </c>
      <c r="O267" s="12">
        <v>45380</v>
      </c>
      <c r="P267" t="s">
        <v>1290</v>
      </c>
    </row>
    <row r="268" spans="1:16" x14ac:dyDescent="0.3">
      <c r="A268" t="s">
        <v>82</v>
      </c>
      <c r="B268" t="s">
        <v>129</v>
      </c>
      <c r="C268" t="s">
        <v>133</v>
      </c>
      <c r="D268" t="s">
        <v>200</v>
      </c>
      <c r="E268" s="2">
        <v>53.9</v>
      </c>
      <c r="F268" s="3">
        <v>45380</v>
      </c>
      <c r="G268" s="4">
        <v>12.517469323221686</v>
      </c>
      <c r="H268" s="5">
        <v>674.69159652164888</v>
      </c>
      <c r="I268" s="5">
        <v>438.54953773907181</v>
      </c>
      <c r="J268" s="5">
        <v>236.14205878257707</v>
      </c>
      <c r="K268" t="s">
        <v>506</v>
      </c>
      <c r="L268" t="s">
        <v>1280</v>
      </c>
      <c r="M268" t="s">
        <v>1284</v>
      </c>
      <c r="N268" t="s">
        <v>1287</v>
      </c>
      <c r="O268" s="12">
        <v>45380</v>
      </c>
      <c r="P268" t="s">
        <v>1290</v>
      </c>
    </row>
    <row r="269" spans="1:16" x14ac:dyDescent="0.3">
      <c r="A269" t="s">
        <v>101</v>
      </c>
      <c r="B269" t="s">
        <v>130</v>
      </c>
      <c r="C269" t="s">
        <v>132</v>
      </c>
      <c r="D269" t="s">
        <v>219</v>
      </c>
      <c r="E269" s="2">
        <v>60</v>
      </c>
      <c r="F269" s="3">
        <v>45381</v>
      </c>
      <c r="G269" s="4">
        <v>48.49823457451015</v>
      </c>
      <c r="H269" s="5">
        <v>2909.8940744706088</v>
      </c>
      <c r="I269" s="5">
        <v>1891.4311484058958</v>
      </c>
      <c r="J269" s="5">
        <v>1018.462926064713</v>
      </c>
      <c r="K269" t="s">
        <v>507</v>
      </c>
      <c r="L269" t="s">
        <v>1276</v>
      </c>
      <c r="M269" t="s">
        <v>1276</v>
      </c>
      <c r="N269" t="s">
        <v>1288</v>
      </c>
      <c r="O269" s="12">
        <v>45381</v>
      </c>
      <c r="P269" t="s">
        <v>1291</v>
      </c>
    </row>
    <row r="270" spans="1:16" x14ac:dyDescent="0.3">
      <c r="A270" t="s">
        <v>75</v>
      </c>
      <c r="B270" t="s">
        <v>129</v>
      </c>
      <c r="C270" t="s">
        <v>133</v>
      </c>
      <c r="D270" t="s">
        <v>193</v>
      </c>
      <c r="E270" s="2">
        <v>53.9</v>
      </c>
      <c r="F270" s="3">
        <v>45381</v>
      </c>
      <c r="G270" s="4">
        <v>28.946888217094877</v>
      </c>
      <c r="H270" s="5">
        <v>1560.2372749014139</v>
      </c>
      <c r="I270" s="5">
        <v>1014.1542286859191</v>
      </c>
      <c r="J270" s="5">
        <v>546.08304621549485</v>
      </c>
      <c r="K270" t="s">
        <v>508</v>
      </c>
      <c r="L270" t="s">
        <v>1276</v>
      </c>
      <c r="M270" t="s">
        <v>1276</v>
      </c>
      <c r="N270" t="s">
        <v>1288</v>
      </c>
      <c r="O270" s="12">
        <v>45381</v>
      </c>
      <c r="P270" t="s">
        <v>1290</v>
      </c>
    </row>
    <row r="271" spans="1:16" x14ac:dyDescent="0.3">
      <c r="A271" t="s">
        <v>77</v>
      </c>
      <c r="B271" t="s">
        <v>129</v>
      </c>
      <c r="C271" t="s">
        <v>133</v>
      </c>
      <c r="D271" t="s">
        <v>195</v>
      </c>
      <c r="E271" s="2">
        <v>53.9</v>
      </c>
      <c r="F271" s="3">
        <v>45381</v>
      </c>
      <c r="G271" s="4">
        <v>17.347324098577388</v>
      </c>
      <c r="H271" s="5">
        <v>935.02076891332126</v>
      </c>
      <c r="I271" s="5">
        <v>607.76349979365887</v>
      </c>
      <c r="J271" s="5">
        <v>327.2572691196624</v>
      </c>
      <c r="K271" t="s">
        <v>509</v>
      </c>
      <c r="L271" t="s">
        <v>1280</v>
      </c>
      <c r="M271" t="s">
        <v>1284</v>
      </c>
      <c r="N271" t="s">
        <v>1287</v>
      </c>
      <c r="O271" s="12">
        <v>45381</v>
      </c>
      <c r="P271" t="s">
        <v>1290</v>
      </c>
    </row>
    <row r="272" spans="1:16" x14ac:dyDescent="0.3">
      <c r="A272" t="s">
        <v>41</v>
      </c>
      <c r="B272" t="s">
        <v>128</v>
      </c>
      <c r="C272" t="s">
        <v>132</v>
      </c>
      <c r="D272" t="s">
        <v>159</v>
      </c>
      <c r="E272" s="2">
        <v>50</v>
      </c>
      <c r="F272" s="3">
        <v>45383</v>
      </c>
      <c r="G272" s="4">
        <v>96.323686646995782</v>
      </c>
      <c r="H272" s="5">
        <v>4816.1843323497887</v>
      </c>
      <c r="I272" s="5">
        <v>3130.5198160273626</v>
      </c>
      <c r="J272" s="5">
        <v>1685.6645163224262</v>
      </c>
      <c r="K272" t="s">
        <v>510</v>
      </c>
      <c r="L272" t="s">
        <v>1281</v>
      </c>
      <c r="M272" t="s">
        <v>1284</v>
      </c>
      <c r="N272" t="s">
        <v>1287</v>
      </c>
      <c r="O272" s="12">
        <v>45383</v>
      </c>
      <c r="P272" t="s">
        <v>1291</v>
      </c>
    </row>
    <row r="273" spans="1:16" x14ac:dyDescent="0.3">
      <c r="A273" t="s">
        <v>82</v>
      </c>
      <c r="B273" t="s">
        <v>129</v>
      </c>
      <c r="C273" t="s">
        <v>133</v>
      </c>
      <c r="D273" t="s">
        <v>200</v>
      </c>
      <c r="E273" s="2">
        <v>44</v>
      </c>
      <c r="F273" s="3">
        <v>45383</v>
      </c>
      <c r="G273" s="4">
        <v>25.318130881646855</v>
      </c>
      <c r="H273" s="5">
        <v>1113.9977587924616</v>
      </c>
      <c r="I273" s="5">
        <v>724.09854321510011</v>
      </c>
      <c r="J273" s="5">
        <v>389.89921557736147</v>
      </c>
      <c r="K273" t="s">
        <v>511</v>
      </c>
      <c r="L273" t="s">
        <v>1279</v>
      </c>
      <c r="M273" t="s">
        <v>1279</v>
      </c>
      <c r="N273" t="s">
        <v>1288</v>
      </c>
      <c r="O273" s="12">
        <v>45383</v>
      </c>
      <c r="P273" t="s">
        <v>1290</v>
      </c>
    </row>
    <row r="274" spans="1:16" x14ac:dyDescent="0.3">
      <c r="A274" t="s">
        <v>108</v>
      </c>
      <c r="B274" t="s">
        <v>129</v>
      </c>
      <c r="C274" t="s">
        <v>133</v>
      </c>
      <c r="D274" t="s">
        <v>226</v>
      </c>
      <c r="E274" s="2">
        <v>53.9</v>
      </c>
      <c r="F274" s="3">
        <v>45383</v>
      </c>
      <c r="G274" s="4">
        <v>17.734176778913266</v>
      </c>
      <c r="H274" s="5">
        <v>955.87212838342498</v>
      </c>
      <c r="I274" s="5">
        <v>621.31688344922622</v>
      </c>
      <c r="J274" s="5">
        <v>334.55524493419875</v>
      </c>
      <c r="K274" t="s">
        <v>512</v>
      </c>
      <c r="L274" t="s">
        <v>1275</v>
      </c>
      <c r="M274" t="s">
        <v>1285</v>
      </c>
      <c r="N274" t="s">
        <v>1287</v>
      </c>
      <c r="O274" s="12">
        <v>45383</v>
      </c>
      <c r="P274" t="s">
        <v>1290</v>
      </c>
    </row>
    <row r="275" spans="1:16" x14ac:dyDescent="0.3">
      <c r="A275" t="s">
        <v>62</v>
      </c>
      <c r="B275" t="s">
        <v>128</v>
      </c>
      <c r="C275" t="s">
        <v>132</v>
      </c>
      <c r="D275" t="s">
        <v>180</v>
      </c>
      <c r="E275" s="2">
        <v>60</v>
      </c>
      <c r="F275" s="3">
        <v>45383</v>
      </c>
      <c r="G275" s="4">
        <v>7.7567059619656584</v>
      </c>
      <c r="H275" s="5">
        <v>465.40235771793948</v>
      </c>
      <c r="I275" s="5">
        <v>302.51153251666068</v>
      </c>
      <c r="J275" s="5">
        <v>162.8908252012788</v>
      </c>
      <c r="K275" t="s">
        <v>513</v>
      </c>
      <c r="L275" t="s">
        <v>1283</v>
      </c>
      <c r="M275" t="s">
        <v>1283</v>
      </c>
      <c r="N275" t="s">
        <v>1288</v>
      </c>
      <c r="O275" s="12">
        <v>45383</v>
      </c>
      <c r="P275" t="s">
        <v>1290</v>
      </c>
    </row>
    <row r="276" spans="1:16" x14ac:dyDescent="0.3">
      <c r="A276" t="s">
        <v>92</v>
      </c>
      <c r="B276" t="s">
        <v>128</v>
      </c>
      <c r="C276" t="s">
        <v>132</v>
      </c>
      <c r="D276" t="s">
        <v>210</v>
      </c>
      <c r="E276" s="2">
        <v>71</v>
      </c>
      <c r="F276" s="3">
        <v>45384</v>
      </c>
      <c r="G276" s="4">
        <v>107.17299178341321</v>
      </c>
      <c r="H276" s="5">
        <v>7609.2824166223381</v>
      </c>
      <c r="I276" s="5">
        <v>4946.0335708045195</v>
      </c>
      <c r="J276" s="5">
        <v>2663.2488458178186</v>
      </c>
      <c r="K276" t="s">
        <v>514</v>
      </c>
      <c r="L276" t="s">
        <v>1279</v>
      </c>
      <c r="M276" t="s">
        <v>1279</v>
      </c>
      <c r="N276" t="s">
        <v>1288</v>
      </c>
      <c r="O276" s="12">
        <v>45384</v>
      </c>
      <c r="P276" t="s">
        <v>1291</v>
      </c>
    </row>
    <row r="277" spans="1:16" x14ac:dyDescent="0.3">
      <c r="A277" t="s">
        <v>100</v>
      </c>
      <c r="B277" t="s">
        <v>130</v>
      </c>
      <c r="C277" t="s">
        <v>132</v>
      </c>
      <c r="D277" t="s">
        <v>218</v>
      </c>
      <c r="E277" s="2">
        <v>50</v>
      </c>
      <c r="F277" s="3">
        <v>45384</v>
      </c>
      <c r="G277" s="4">
        <v>108.76641774055403</v>
      </c>
      <c r="H277" s="5">
        <v>5438.3208870277012</v>
      </c>
      <c r="I277" s="5">
        <v>3534.9085765680061</v>
      </c>
      <c r="J277" s="5">
        <v>1903.4123104596952</v>
      </c>
      <c r="K277" t="s">
        <v>515</v>
      </c>
      <c r="L277" t="s">
        <v>1283</v>
      </c>
      <c r="M277" t="s">
        <v>1283</v>
      </c>
      <c r="N277" t="s">
        <v>1288</v>
      </c>
      <c r="O277" s="12">
        <v>45384</v>
      </c>
      <c r="P277" t="s">
        <v>1290</v>
      </c>
    </row>
    <row r="278" spans="1:16" x14ac:dyDescent="0.3">
      <c r="A278" t="s">
        <v>45</v>
      </c>
      <c r="B278" t="s">
        <v>129</v>
      </c>
      <c r="C278" t="s">
        <v>133</v>
      </c>
      <c r="D278" t="s">
        <v>163</v>
      </c>
      <c r="E278" s="2">
        <v>57.6</v>
      </c>
      <c r="F278" s="3">
        <v>45384</v>
      </c>
      <c r="G278" s="4">
        <v>15.346901960504916</v>
      </c>
      <c r="H278" s="5">
        <v>883.98155292508318</v>
      </c>
      <c r="I278" s="5">
        <v>574.58800940130413</v>
      </c>
      <c r="J278" s="5">
        <v>309.39354352377904</v>
      </c>
      <c r="K278" t="s">
        <v>516</v>
      </c>
      <c r="L278" t="s">
        <v>1277</v>
      </c>
      <c r="M278" t="s">
        <v>1277</v>
      </c>
      <c r="N278" t="s">
        <v>1288</v>
      </c>
      <c r="O278" s="12">
        <v>45384</v>
      </c>
      <c r="P278" t="s">
        <v>1290</v>
      </c>
    </row>
    <row r="279" spans="1:16" x14ac:dyDescent="0.3">
      <c r="A279" t="s">
        <v>106</v>
      </c>
      <c r="B279" t="s">
        <v>129</v>
      </c>
      <c r="C279" t="s">
        <v>133</v>
      </c>
      <c r="D279" t="s">
        <v>224</v>
      </c>
      <c r="E279" s="2">
        <v>57.6</v>
      </c>
      <c r="F279" s="3">
        <v>45385</v>
      </c>
      <c r="G279" s="4">
        <v>116.01272388359452</v>
      </c>
      <c r="H279" s="5">
        <v>6682.3328956950445</v>
      </c>
      <c r="I279" s="5">
        <v>4343.5163822017794</v>
      </c>
      <c r="J279" s="5">
        <v>2338.8165134932651</v>
      </c>
      <c r="K279" t="s">
        <v>517</v>
      </c>
      <c r="L279" t="s">
        <v>1276</v>
      </c>
      <c r="M279" t="s">
        <v>1276</v>
      </c>
      <c r="N279" t="s">
        <v>1288</v>
      </c>
      <c r="O279" s="12">
        <v>45385</v>
      </c>
      <c r="P279" t="s">
        <v>1291</v>
      </c>
    </row>
    <row r="280" spans="1:16" x14ac:dyDescent="0.3">
      <c r="A280" t="s">
        <v>92</v>
      </c>
      <c r="B280" t="s">
        <v>128</v>
      </c>
      <c r="C280" t="s">
        <v>132</v>
      </c>
      <c r="D280" t="s">
        <v>210</v>
      </c>
      <c r="E280" s="2">
        <v>71</v>
      </c>
      <c r="F280" s="3">
        <v>45385</v>
      </c>
      <c r="G280" s="4">
        <v>109.13032398061142</v>
      </c>
      <c r="H280" s="5">
        <v>7748.2530026234108</v>
      </c>
      <c r="I280" s="5">
        <v>5036.3644517052171</v>
      </c>
      <c r="J280" s="5">
        <v>2711.8885509181937</v>
      </c>
      <c r="K280" t="s">
        <v>518</v>
      </c>
      <c r="L280" t="s">
        <v>1277</v>
      </c>
      <c r="M280" t="s">
        <v>1277</v>
      </c>
      <c r="N280" t="s">
        <v>1288</v>
      </c>
      <c r="O280" s="12">
        <v>45385</v>
      </c>
      <c r="P280" t="s">
        <v>1291</v>
      </c>
    </row>
    <row r="281" spans="1:16" x14ac:dyDescent="0.3">
      <c r="A281" t="s">
        <v>38</v>
      </c>
      <c r="B281" t="s">
        <v>130</v>
      </c>
      <c r="C281" t="s">
        <v>132</v>
      </c>
      <c r="D281" t="s">
        <v>156</v>
      </c>
      <c r="E281" s="2">
        <v>60</v>
      </c>
      <c r="F281" s="3">
        <v>45385</v>
      </c>
      <c r="G281" s="4">
        <v>37.203279193878345</v>
      </c>
      <c r="H281" s="5">
        <v>2232.1967516327009</v>
      </c>
      <c r="I281" s="5">
        <v>1450.9278885612557</v>
      </c>
      <c r="J281" s="5">
        <v>781.26886307144514</v>
      </c>
      <c r="K281" t="s">
        <v>519</v>
      </c>
      <c r="L281" t="s">
        <v>1278</v>
      </c>
      <c r="M281" t="s">
        <v>1286</v>
      </c>
      <c r="N281" t="s">
        <v>1289</v>
      </c>
      <c r="O281" s="12">
        <v>45385</v>
      </c>
      <c r="P281" t="s">
        <v>1290</v>
      </c>
    </row>
    <row r="282" spans="1:16" x14ac:dyDescent="0.3">
      <c r="A282" t="s">
        <v>69</v>
      </c>
      <c r="B282" t="s">
        <v>128</v>
      </c>
      <c r="C282" t="s">
        <v>132</v>
      </c>
      <c r="D282" t="s">
        <v>187</v>
      </c>
      <c r="E282" s="2">
        <v>50</v>
      </c>
      <c r="F282" s="3">
        <v>45386</v>
      </c>
      <c r="G282" s="4">
        <v>95.794903708640007</v>
      </c>
      <c r="H282" s="5">
        <v>4789.7451854320007</v>
      </c>
      <c r="I282" s="5">
        <v>3113.3343705308007</v>
      </c>
      <c r="J282" s="5">
        <v>1676.4108149012</v>
      </c>
      <c r="K282" t="s">
        <v>454</v>
      </c>
      <c r="L282" t="s">
        <v>1277</v>
      </c>
      <c r="M282" t="s">
        <v>1277</v>
      </c>
      <c r="N282" t="s">
        <v>1288</v>
      </c>
      <c r="O282" s="12">
        <v>45386</v>
      </c>
      <c r="P282" t="s">
        <v>1291</v>
      </c>
    </row>
    <row r="283" spans="1:16" x14ac:dyDescent="0.3">
      <c r="A283" t="s">
        <v>30</v>
      </c>
      <c r="B283" t="s">
        <v>129</v>
      </c>
      <c r="C283" t="s">
        <v>133</v>
      </c>
      <c r="D283" t="s">
        <v>148</v>
      </c>
      <c r="E283" s="2">
        <v>47.49</v>
      </c>
      <c r="F283" s="3">
        <v>45386</v>
      </c>
      <c r="G283" s="4">
        <v>105.97685627365374</v>
      </c>
      <c r="H283" s="5">
        <v>5032.8409044358159</v>
      </c>
      <c r="I283" s="5">
        <v>3271.3465878832803</v>
      </c>
      <c r="J283" s="5">
        <v>1761.4943165525356</v>
      </c>
      <c r="K283" t="s">
        <v>520</v>
      </c>
      <c r="L283" t="s">
        <v>1277</v>
      </c>
      <c r="M283" t="s">
        <v>1277</v>
      </c>
      <c r="N283" t="s">
        <v>1288</v>
      </c>
      <c r="O283" s="12">
        <v>45386</v>
      </c>
      <c r="P283" t="s">
        <v>1291</v>
      </c>
    </row>
    <row r="284" spans="1:16" x14ac:dyDescent="0.3">
      <c r="A284" t="s">
        <v>92</v>
      </c>
      <c r="B284" t="s">
        <v>128</v>
      </c>
      <c r="C284" t="s">
        <v>132</v>
      </c>
      <c r="D284" t="s">
        <v>210</v>
      </c>
      <c r="E284" s="2">
        <v>71</v>
      </c>
      <c r="F284" s="3">
        <v>45386</v>
      </c>
      <c r="G284" s="4">
        <v>76.255041689603999</v>
      </c>
      <c r="H284" s="5">
        <v>5414.1079599618843</v>
      </c>
      <c r="I284" s="5">
        <v>3519.1701739752248</v>
      </c>
      <c r="J284" s="5">
        <v>1894.9377859866595</v>
      </c>
      <c r="K284" t="s">
        <v>521</v>
      </c>
      <c r="L284" t="s">
        <v>1276</v>
      </c>
      <c r="M284" t="s">
        <v>1276</v>
      </c>
      <c r="N284" t="s">
        <v>1288</v>
      </c>
      <c r="O284" s="12">
        <v>45386</v>
      </c>
      <c r="P284" t="s">
        <v>1290</v>
      </c>
    </row>
    <row r="285" spans="1:16" x14ac:dyDescent="0.3">
      <c r="A285" t="s">
        <v>28</v>
      </c>
      <c r="B285" t="s">
        <v>130</v>
      </c>
      <c r="C285" t="s">
        <v>132</v>
      </c>
      <c r="D285" t="s">
        <v>146</v>
      </c>
      <c r="E285" s="2">
        <v>60</v>
      </c>
      <c r="F285" s="3">
        <v>45386</v>
      </c>
      <c r="G285" s="4">
        <v>59.506390035728998</v>
      </c>
      <c r="H285" s="5">
        <v>3570.3834021437397</v>
      </c>
      <c r="I285" s="5">
        <v>2320.7492113934309</v>
      </c>
      <c r="J285" s="5">
        <v>1249.6341907503088</v>
      </c>
      <c r="K285" t="s">
        <v>522</v>
      </c>
      <c r="L285" t="s">
        <v>1282</v>
      </c>
      <c r="M285" t="s">
        <v>1284</v>
      </c>
      <c r="N285" t="s">
        <v>1287</v>
      </c>
      <c r="O285" s="12">
        <v>45386</v>
      </c>
      <c r="P285" t="s">
        <v>1290</v>
      </c>
    </row>
    <row r="286" spans="1:16" x14ac:dyDescent="0.3">
      <c r="A286" t="s">
        <v>20</v>
      </c>
      <c r="B286" t="s">
        <v>129</v>
      </c>
      <c r="C286" t="s">
        <v>133</v>
      </c>
      <c r="D286" t="s">
        <v>138</v>
      </c>
      <c r="E286" s="2">
        <v>63.9</v>
      </c>
      <c r="F286" s="3">
        <v>45386</v>
      </c>
      <c r="G286" s="4">
        <v>35.504047541284841</v>
      </c>
      <c r="H286" s="5">
        <v>2268.7086378881013</v>
      </c>
      <c r="I286" s="5">
        <v>1474.6606146272659</v>
      </c>
      <c r="J286" s="5">
        <v>794.04802326083541</v>
      </c>
      <c r="K286" t="s">
        <v>523</v>
      </c>
      <c r="L286" t="s">
        <v>1276</v>
      </c>
      <c r="M286" t="s">
        <v>1276</v>
      </c>
      <c r="N286" t="s">
        <v>1288</v>
      </c>
      <c r="O286" s="12">
        <v>45386</v>
      </c>
      <c r="P286" t="s">
        <v>1290</v>
      </c>
    </row>
    <row r="287" spans="1:16" x14ac:dyDescent="0.3">
      <c r="A287" t="s">
        <v>92</v>
      </c>
      <c r="B287" t="s">
        <v>128</v>
      </c>
      <c r="C287" t="s">
        <v>132</v>
      </c>
      <c r="D287" t="s">
        <v>210</v>
      </c>
      <c r="E287" s="2">
        <v>71</v>
      </c>
      <c r="F287" s="3">
        <v>45387</v>
      </c>
      <c r="G287" s="4">
        <v>40.916406448748226</v>
      </c>
      <c r="H287" s="5">
        <v>2905.064857861124</v>
      </c>
      <c r="I287" s="5">
        <v>1888.2921576097306</v>
      </c>
      <c r="J287" s="5">
        <v>1016.7727002513934</v>
      </c>
      <c r="K287" t="s">
        <v>524</v>
      </c>
      <c r="L287" t="s">
        <v>1283</v>
      </c>
      <c r="M287" t="s">
        <v>1283</v>
      </c>
      <c r="N287" t="s">
        <v>1288</v>
      </c>
      <c r="O287" s="12">
        <v>45387</v>
      </c>
      <c r="P287" t="s">
        <v>1291</v>
      </c>
    </row>
    <row r="288" spans="1:16" x14ac:dyDescent="0.3">
      <c r="A288" t="s">
        <v>91</v>
      </c>
      <c r="B288" t="s">
        <v>130</v>
      </c>
      <c r="C288" t="s">
        <v>132</v>
      </c>
      <c r="D288" t="s">
        <v>209</v>
      </c>
      <c r="E288" s="2">
        <v>50</v>
      </c>
      <c r="F288" s="3">
        <v>45387</v>
      </c>
      <c r="G288" s="4">
        <v>55.26238049345752</v>
      </c>
      <c r="H288" s="5">
        <v>2763.1190246728761</v>
      </c>
      <c r="I288" s="5">
        <v>1796.0273660373696</v>
      </c>
      <c r="J288" s="5">
        <v>967.09165863550652</v>
      </c>
      <c r="K288" t="s">
        <v>525</v>
      </c>
      <c r="L288" t="s">
        <v>1274</v>
      </c>
      <c r="M288" t="s">
        <v>1284</v>
      </c>
      <c r="N288" t="s">
        <v>1287</v>
      </c>
      <c r="O288" s="12">
        <v>45387</v>
      </c>
      <c r="P288" t="s">
        <v>1290</v>
      </c>
    </row>
    <row r="289" spans="1:16" x14ac:dyDescent="0.3">
      <c r="A289" t="s">
        <v>72</v>
      </c>
      <c r="B289" t="s">
        <v>129</v>
      </c>
      <c r="C289" t="s">
        <v>133</v>
      </c>
      <c r="D289" t="s">
        <v>190</v>
      </c>
      <c r="E289" s="2">
        <v>63.9</v>
      </c>
      <c r="F289" s="3">
        <v>45387</v>
      </c>
      <c r="G289" s="4">
        <v>10.692743975684213</v>
      </c>
      <c r="H289" s="5">
        <v>683.26634004622122</v>
      </c>
      <c r="I289" s="5">
        <v>444.12312103004382</v>
      </c>
      <c r="J289" s="5">
        <v>239.1432190161774</v>
      </c>
      <c r="K289" t="s">
        <v>526</v>
      </c>
      <c r="L289" t="s">
        <v>1277</v>
      </c>
      <c r="M289" t="s">
        <v>1277</v>
      </c>
      <c r="N289" t="s">
        <v>1288</v>
      </c>
      <c r="O289" s="12">
        <v>45387</v>
      </c>
      <c r="P289" t="s">
        <v>1290</v>
      </c>
    </row>
    <row r="290" spans="1:16" x14ac:dyDescent="0.3">
      <c r="A290" t="s">
        <v>76</v>
      </c>
      <c r="B290" t="s">
        <v>129</v>
      </c>
      <c r="C290" t="s">
        <v>133</v>
      </c>
      <c r="D290" t="s">
        <v>194</v>
      </c>
      <c r="E290" s="2">
        <v>63.9</v>
      </c>
      <c r="F290" s="3">
        <v>45388</v>
      </c>
      <c r="G290" s="4">
        <v>60.470764507530092</v>
      </c>
      <c r="H290" s="5">
        <v>3864.0818520311727</v>
      </c>
      <c r="I290" s="5">
        <v>2511.6532038202622</v>
      </c>
      <c r="J290" s="5">
        <v>1352.4286482109105</v>
      </c>
      <c r="K290" t="s">
        <v>527</v>
      </c>
      <c r="L290" t="s">
        <v>1283</v>
      </c>
      <c r="M290" t="s">
        <v>1283</v>
      </c>
      <c r="N290" t="s">
        <v>1288</v>
      </c>
      <c r="O290" s="12">
        <v>45388</v>
      </c>
      <c r="P290" t="s">
        <v>1290</v>
      </c>
    </row>
    <row r="291" spans="1:16" x14ac:dyDescent="0.3">
      <c r="A291" t="s">
        <v>92</v>
      </c>
      <c r="B291" t="s">
        <v>128</v>
      </c>
      <c r="C291" t="s">
        <v>132</v>
      </c>
      <c r="D291" t="s">
        <v>210</v>
      </c>
      <c r="E291" s="2">
        <v>71</v>
      </c>
      <c r="F291" s="3">
        <v>45388</v>
      </c>
      <c r="G291" s="4">
        <v>46.894209718552645</v>
      </c>
      <c r="H291" s="5">
        <v>3329.4888900172377</v>
      </c>
      <c r="I291" s="5">
        <v>2164.1677785112047</v>
      </c>
      <c r="J291" s="5">
        <v>1165.321111506033</v>
      </c>
      <c r="K291" t="s">
        <v>528</v>
      </c>
      <c r="L291" t="s">
        <v>1280</v>
      </c>
      <c r="M291" t="s">
        <v>1284</v>
      </c>
      <c r="N291" t="s">
        <v>1287</v>
      </c>
      <c r="O291" s="12">
        <v>45388</v>
      </c>
      <c r="P291" t="s">
        <v>1290</v>
      </c>
    </row>
    <row r="292" spans="1:16" x14ac:dyDescent="0.3">
      <c r="A292" t="s">
        <v>127</v>
      </c>
      <c r="B292" t="s">
        <v>130</v>
      </c>
      <c r="C292" t="s">
        <v>132</v>
      </c>
      <c r="D292" t="s">
        <v>245</v>
      </c>
      <c r="E292" s="2">
        <v>39.99</v>
      </c>
      <c r="F292" s="3">
        <v>45390</v>
      </c>
      <c r="G292" s="4">
        <v>118.30722644761622</v>
      </c>
      <c r="H292" s="5">
        <v>4731.1059856401725</v>
      </c>
      <c r="I292" s="5">
        <v>3075.2188906661122</v>
      </c>
      <c r="J292" s="5">
        <v>1655.8870949740603</v>
      </c>
      <c r="K292" t="s">
        <v>453</v>
      </c>
      <c r="L292" t="s">
        <v>1282</v>
      </c>
      <c r="M292" t="s">
        <v>1284</v>
      </c>
      <c r="N292" t="s">
        <v>1287</v>
      </c>
      <c r="O292" s="12">
        <v>45390</v>
      </c>
      <c r="P292" t="s">
        <v>1291</v>
      </c>
    </row>
    <row r="293" spans="1:16" x14ac:dyDescent="0.3">
      <c r="A293" t="s">
        <v>48</v>
      </c>
      <c r="B293" t="s">
        <v>129</v>
      </c>
      <c r="C293" t="s">
        <v>133</v>
      </c>
      <c r="D293" t="s">
        <v>166</v>
      </c>
      <c r="E293" s="2">
        <v>63.9</v>
      </c>
      <c r="F293" s="3">
        <v>45390</v>
      </c>
      <c r="G293" s="4">
        <v>59.230893603757579</v>
      </c>
      <c r="H293" s="5">
        <v>3784.8541012801093</v>
      </c>
      <c r="I293" s="5">
        <v>2460.1551658320709</v>
      </c>
      <c r="J293" s="5">
        <v>1324.6989354480384</v>
      </c>
      <c r="K293" t="s">
        <v>529</v>
      </c>
      <c r="L293" t="s">
        <v>1282</v>
      </c>
      <c r="M293" t="s">
        <v>1284</v>
      </c>
      <c r="N293" t="s">
        <v>1287</v>
      </c>
      <c r="O293" s="12">
        <v>45390</v>
      </c>
      <c r="P293" t="s">
        <v>1290</v>
      </c>
    </row>
    <row r="294" spans="1:16" x14ac:dyDescent="0.3">
      <c r="A294" t="s">
        <v>39</v>
      </c>
      <c r="B294" t="s">
        <v>128</v>
      </c>
      <c r="C294" t="s">
        <v>132</v>
      </c>
      <c r="D294" t="s">
        <v>157</v>
      </c>
      <c r="E294" s="2">
        <v>71</v>
      </c>
      <c r="F294" s="3">
        <v>45390</v>
      </c>
      <c r="G294" s="4">
        <v>32.024355324010976</v>
      </c>
      <c r="H294" s="5">
        <v>2273.7292280047791</v>
      </c>
      <c r="I294" s="5">
        <v>1477.9239982031065</v>
      </c>
      <c r="J294" s="5">
        <v>795.80522980167257</v>
      </c>
      <c r="K294" t="s">
        <v>530</v>
      </c>
      <c r="L294" t="s">
        <v>1281</v>
      </c>
      <c r="M294" t="s">
        <v>1284</v>
      </c>
      <c r="N294" t="s">
        <v>1287</v>
      </c>
      <c r="O294" s="12">
        <v>45390</v>
      </c>
      <c r="P294" t="s">
        <v>1290</v>
      </c>
    </row>
    <row r="295" spans="1:16" x14ac:dyDescent="0.3">
      <c r="A295" t="s">
        <v>74</v>
      </c>
      <c r="B295" t="s">
        <v>128</v>
      </c>
      <c r="C295" t="s">
        <v>132</v>
      </c>
      <c r="D295" t="s">
        <v>192</v>
      </c>
      <c r="E295" s="2">
        <v>71</v>
      </c>
      <c r="F295" s="3">
        <v>45391</v>
      </c>
      <c r="G295" s="4">
        <v>70.262232342679752</v>
      </c>
      <c r="H295" s="5">
        <v>4988.6184963302621</v>
      </c>
      <c r="I295" s="5">
        <v>3242.6020226146707</v>
      </c>
      <c r="J295" s="5">
        <v>1746.0164737155915</v>
      </c>
      <c r="K295" t="s">
        <v>531</v>
      </c>
      <c r="L295" t="s">
        <v>1278</v>
      </c>
      <c r="M295" t="s">
        <v>1286</v>
      </c>
      <c r="N295" t="s">
        <v>1289</v>
      </c>
      <c r="O295" s="12">
        <v>45391</v>
      </c>
      <c r="P295" t="s">
        <v>1291</v>
      </c>
    </row>
    <row r="296" spans="1:16" x14ac:dyDescent="0.3">
      <c r="A296" t="s">
        <v>111</v>
      </c>
      <c r="B296" t="s">
        <v>129</v>
      </c>
      <c r="C296" t="s">
        <v>133</v>
      </c>
      <c r="D296" t="s">
        <v>229</v>
      </c>
      <c r="E296" s="2">
        <v>63.9</v>
      </c>
      <c r="F296" s="3">
        <v>45391</v>
      </c>
      <c r="G296" s="4">
        <v>60.57692419793139</v>
      </c>
      <c r="H296" s="5">
        <v>3870.8654562478159</v>
      </c>
      <c r="I296" s="5">
        <v>2516.0625465610806</v>
      </c>
      <c r="J296" s="5">
        <v>1354.8029096867353</v>
      </c>
      <c r="K296" t="s">
        <v>532</v>
      </c>
      <c r="L296" t="s">
        <v>1279</v>
      </c>
      <c r="M296" t="s">
        <v>1279</v>
      </c>
      <c r="N296" t="s">
        <v>1288</v>
      </c>
      <c r="O296" s="12">
        <v>45391</v>
      </c>
      <c r="P296" t="s">
        <v>1290</v>
      </c>
    </row>
    <row r="297" spans="1:16" x14ac:dyDescent="0.3">
      <c r="A297" t="s">
        <v>101</v>
      </c>
      <c r="B297" t="s">
        <v>130</v>
      </c>
      <c r="C297" t="s">
        <v>132</v>
      </c>
      <c r="D297" t="s">
        <v>219</v>
      </c>
      <c r="E297" s="2">
        <v>60</v>
      </c>
      <c r="F297" s="3">
        <v>45391</v>
      </c>
      <c r="G297" s="4">
        <v>39.346668652649221</v>
      </c>
      <c r="H297" s="5">
        <v>2360.8001191589533</v>
      </c>
      <c r="I297" s="5">
        <v>1534.5200774533198</v>
      </c>
      <c r="J297" s="5">
        <v>826.28004170563349</v>
      </c>
      <c r="K297" t="s">
        <v>533</v>
      </c>
      <c r="L297" t="s">
        <v>1278</v>
      </c>
      <c r="M297" t="s">
        <v>1286</v>
      </c>
      <c r="N297" t="s">
        <v>1289</v>
      </c>
      <c r="O297" s="12">
        <v>45391</v>
      </c>
      <c r="P297" t="s">
        <v>1290</v>
      </c>
    </row>
    <row r="298" spans="1:16" x14ac:dyDescent="0.3">
      <c r="A298" t="s">
        <v>107</v>
      </c>
      <c r="B298" t="s">
        <v>129</v>
      </c>
      <c r="C298" t="s">
        <v>133</v>
      </c>
      <c r="D298" t="s">
        <v>225</v>
      </c>
      <c r="E298" s="2">
        <v>80.8</v>
      </c>
      <c r="F298" s="3">
        <v>45391</v>
      </c>
      <c r="G298" s="4">
        <v>13.319358242523919</v>
      </c>
      <c r="H298" s="5">
        <v>1076.2041459959325</v>
      </c>
      <c r="I298" s="5">
        <v>699.53269489735624</v>
      </c>
      <c r="J298" s="5">
        <v>376.67145109857631</v>
      </c>
      <c r="K298" t="s">
        <v>534</v>
      </c>
      <c r="L298" t="s">
        <v>1283</v>
      </c>
      <c r="M298" t="s">
        <v>1283</v>
      </c>
      <c r="N298" t="s">
        <v>1288</v>
      </c>
      <c r="O298" s="12">
        <v>45391</v>
      </c>
      <c r="P298" t="s">
        <v>1290</v>
      </c>
    </row>
    <row r="299" spans="1:16" x14ac:dyDescent="0.3">
      <c r="A299" t="s">
        <v>127</v>
      </c>
      <c r="B299" t="s">
        <v>130</v>
      </c>
      <c r="C299" t="s">
        <v>132</v>
      </c>
      <c r="D299" t="s">
        <v>245</v>
      </c>
      <c r="E299" s="2">
        <v>39.99</v>
      </c>
      <c r="F299" s="3">
        <v>45391</v>
      </c>
      <c r="G299" s="4">
        <v>10.51088891847469</v>
      </c>
      <c r="H299" s="5">
        <v>420.33044784980285</v>
      </c>
      <c r="I299" s="5">
        <v>273.21479110237186</v>
      </c>
      <c r="J299" s="5">
        <v>147.11565674743099</v>
      </c>
      <c r="K299" t="s">
        <v>535</v>
      </c>
      <c r="L299" t="s">
        <v>1283</v>
      </c>
      <c r="M299" t="s">
        <v>1283</v>
      </c>
      <c r="N299" t="s">
        <v>1288</v>
      </c>
      <c r="O299" s="12">
        <v>45391</v>
      </c>
      <c r="P299" t="s">
        <v>1290</v>
      </c>
    </row>
    <row r="300" spans="1:16" x14ac:dyDescent="0.3">
      <c r="A300" t="s">
        <v>84</v>
      </c>
      <c r="B300" t="s">
        <v>129</v>
      </c>
      <c r="C300" t="s">
        <v>133</v>
      </c>
      <c r="D300" t="s">
        <v>202</v>
      </c>
      <c r="E300" s="2">
        <v>63.9</v>
      </c>
      <c r="F300" s="3">
        <v>45392</v>
      </c>
      <c r="G300" s="4">
        <v>72.961482601220496</v>
      </c>
      <c r="H300" s="5">
        <v>4662.2387382179895</v>
      </c>
      <c r="I300" s="5">
        <v>3030.4551798416933</v>
      </c>
      <c r="J300" s="5">
        <v>1631.7835583762962</v>
      </c>
      <c r="K300" t="s">
        <v>330</v>
      </c>
      <c r="L300" t="s">
        <v>1274</v>
      </c>
      <c r="M300" t="s">
        <v>1284</v>
      </c>
      <c r="N300" t="s">
        <v>1287</v>
      </c>
      <c r="O300" s="12">
        <v>45392</v>
      </c>
      <c r="P300" t="s">
        <v>1291</v>
      </c>
    </row>
    <row r="301" spans="1:16" x14ac:dyDescent="0.3">
      <c r="A301" t="s">
        <v>86</v>
      </c>
      <c r="B301" t="s">
        <v>129</v>
      </c>
      <c r="C301" t="s">
        <v>133</v>
      </c>
      <c r="D301" t="s">
        <v>204</v>
      </c>
      <c r="E301" s="2">
        <v>68</v>
      </c>
      <c r="F301" s="3">
        <v>45392</v>
      </c>
      <c r="G301" s="4">
        <v>111.88261472997799</v>
      </c>
      <c r="H301" s="5">
        <v>7608.0178016385034</v>
      </c>
      <c r="I301" s="5">
        <v>4945.2115710650278</v>
      </c>
      <c r="J301" s="5">
        <v>2662.8062305734757</v>
      </c>
      <c r="K301" t="s">
        <v>536</v>
      </c>
      <c r="L301" t="s">
        <v>1283</v>
      </c>
      <c r="M301" t="s">
        <v>1283</v>
      </c>
      <c r="N301" t="s">
        <v>1288</v>
      </c>
      <c r="O301" s="12">
        <v>45392</v>
      </c>
      <c r="P301" t="s">
        <v>1291</v>
      </c>
    </row>
    <row r="302" spans="1:16" x14ac:dyDescent="0.3">
      <c r="A302" t="s">
        <v>101</v>
      </c>
      <c r="B302" t="s">
        <v>130</v>
      </c>
      <c r="C302" t="s">
        <v>132</v>
      </c>
      <c r="D302" t="s">
        <v>219</v>
      </c>
      <c r="E302" s="2">
        <v>60</v>
      </c>
      <c r="F302" s="3">
        <v>45392</v>
      </c>
      <c r="G302" s="4">
        <v>77.192870217939358</v>
      </c>
      <c r="H302" s="5">
        <v>4631.5722130763615</v>
      </c>
      <c r="I302" s="5">
        <v>3010.5219384996353</v>
      </c>
      <c r="J302" s="5">
        <v>1621.0502745767262</v>
      </c>
      <c r="K302" t="s">
        <v>537</v>
      </c>
      <c r="L302" t="s">
        <v>1276</v>
      </c>
      <c r="M302" t="s">
        <v>1276</v>
      </c>
      <c r="N302" t="s">
        <v>1288</v>
      </c>
      <c r="O302" s="12">
        <v>45392</v>
      </c>
      <c r="P302" t="s">
        <v>1290</v>
      </c>
    </row>
    <row r="303" spans="1:16" x14ac:dyDescent="0.3">
      <c r="A303" t="s">
        <v>30</v>
      </c>
      <c r="B303" t="s">
        <v>129</v>
      </c>
      <c r="C303" t="s">
        <v>133</v>
      </c>
      <c r="D303" t="s">
        <v>148</v>
      </c>
      <c r="E303" s="2">
        <v>47.49</v>
      </c>
      <c r="F303" s="3">
        <v>45392</v>
      </c>
      <c r="G303" s="4">
        <v>92.828620331687148</v>
      </c>
      <c r="H303" s="5">
        <v>4408.4311795518224</v>
      </c>
      <c r="I303" s="5">
        <v>2865.4802667086847</v>
      </c>
      <c r="J303" s="5">
        <v>1542.9509128431378</v>
      </c>
      <c r="K303" t="s">
        <v>538</v>
      </c>
      <c r="L303" t="s">
        <v>1279</v>
      </c>
      <c r="M303" t="s">
        <v>1279</v>
      </c>
      <c r="N303" t="s">
        <v>1288</v>
      </c>
      <c r="O303" s="12">
        <v>45392</v>
      </c>
      <c r="P303" t="s">
        <v>1290</v>
      </c>
    </row>
    <row r="304" spans="1:16" x14ac:dyDescent="0.3">
      <c r="A304" t="s">
        <v>74</v>
      </c>
      <c r="B304" t="s">
        <v>128</v>
      </c>
      <c r="C304" t="s">
        <v>132</v>
      </c>
      <c r="D304" t="s">
        <v>192</v>
      </c>
      <c r="E304" s="2">
        <v>71</v>
      </c>
      <c r="F304" s="3">
        <v>45392</v>
      </c>
      <c r="G304" s="4">
        <v>42.136955801131492</v>
      </c>
      <c r="H304" s="5">
        <v>2991.7238618803358</v>
      </c>
      <c r="I304" s="5">
        <v>1944.6205102222184</v>
      </c>
      <c r="J304" s="5">
        <v>1047.1033516581174</v>
      </c>
      <c r="K304" t="s">
        <v>539</v>
      </c>
      <c r="L304" t="s">
        <v>1282</v>
      </c>
      <c r="M304" t="s">
        <v>1284</v>
      </c>
      <c r="N304" t="s">
        <v>1287</v>
      </c>
      <c r="O304" s="12">
        <v>45392</v>
      </c>
      <c r="P304" t="s">
        <v>1290</v>
      </c>
    </row>
    <row r="305" spans="1:16" x14ac:dyDescent="0.3">
      <c r="A305" t="s">
        <v>41</v>
      </c>
      <c r="B305" t="s">
        <v>128</v>
      </c>
      <c r="C305" t="s">
        <v>132</v>
      </c>
      <c r="D305" t="s">
        <v>159</v>
      </c>
      <c r="E305" s="2">
        <v>50</v>
      </c>
      <c r="F305" s="3">
        <v>45392</v>
      </c>
      <c r="G305" s="4">
        <v>13.001520153717657</v>
      </c>
      <c r="H305" s="5">
        <v>650.07600768588281</v>
      </c>
      <c r="I305" s="5">
        <v>422.54940499582386</v>
      </c>
      <c r="J305" s="5">
        <v>227.52660269005895</v>
      </c>
      <c r="K305" t="s">
        <v>540</v>
      </c>
      <c r="L305" t="s">
        <v>1281</v>
      </c>
      <c r="M305" t="s">
        <v>1284</v>
      </c>
      <c r="N305" t="s">
        <v>1287</v>
      </c>
      <c r="O305" s="12">
        <v>45392</v>
      </c>
      <c r="P305" t="s">
        <v>1290</v>
      </c>
    </row>
    <row r="306" spans="1:16" x14ac:dyDescent="0.3">
      <c r="A306" t="s">
        <v>127</v>
      </c>
      <c r="B306" t="s">
        <v>130</v>
      </c>
      <c r="C306" t="s">
        <v>132</v>
      </c>
      <c r="D306" t="s">
        <v>245</v>
      </c>
      <c r="E306" s="2">
        <v>39.99</v>
      </c>
      <c r="F306" s="3">
        <v>45392</v>
      </c>
      <c r="G306" s="4">
        <v>10.754228651786967</v>
      </c>
      <c r="H306" s="5">
        <v>430.06160378496082</v>
      </c>
      <c r="I306" s="5">
        <v>279.54004246022453</v>
      </c>
      <c r="J306" s="5">
        <v>150.5215613247363</v>
      </c>
      <c r="K306" t="s">
        <v>541</v>
      </c>
      <c r="L306" t="s">
        <v>1281</v>
      </c>
      <c r="M306" t="s">
        <v>1284</v>
      </c>
      <c r="N306" t="s">
        <v>1287</v>
      </c>
      <c r="O306" s="12">
        <v>45392</v>
      </c>
      <c r="P306" t="s">
        <v>1290</v>
      </c>
    </row>
    <row r="307" spans="1:16" x14ac:dyDescent="0.3">
      <c r="A307" t="s">
        <v>74</v>
      </c>
      <c r="B307" t="s">
        <v>128</v>
      </c>
      <c r="C307" t="s">
        <v>132</v>
      </c>
      <c r="D307" t="s">
        <v>192</v>
      </c>
      <c r="E307" s="2">
        <v>71</v>
      </c>
      <c r="F307" s="3">
        <v>45393</v>
      </c>
      <c r="G307" s="4">
        <v>115.9276036708515</v>
      </c>
      <c r="H307" s="5">
        <v>8230.8598606304568</v>
      </c>
      <c r="I307" s="5">
        <v>5350.0589094097968</v>
      </c>
      <c r="J307" s="5">
        <v>2880.80095122066</v>
      </c>
      <c r="K307" t="s">
        <v>302</v>
      </c>
      <c r="L307" t="s">
        <v>1283</v>
      </c>
      <c r="M307" t="s">
        <v>1283</v>
      </c>
      <c r="N307" t="s">
        <v>1288</v>
      </c>
      <c r="O307" s="12">
        <v>45393</v>
      </c>
      <c r="P307" t="s">
        <v>1291</v>
      </c>
    </row>
    <row r="308" spans="1:16" x14ac:dyDescent="0.3">
      <c r="A308" t="s">
        <v>112</v>
      </c>
      <c r="B308" t="s">
        <v>129</v>
      </c>
      <c r="C308" t="s">
        <v>133</v>
      </c>
      <c r="D308" t="s">
        <v>230</v>
      </c>
      <c r="E308" s="2">
        <v>63.9</v>
      </c>
      <c r="F308" s="3">
        <v>45393</v>
      </c>
      <c r="G308" s="4">
        <v>123.87765584625329</v>
      </c>
      <c r="H308" s="5">
        <v>7915.7822085755852</v>
      </c>
      <c r="I308" s="5">
        <v>5145.2584355741301</v>
      </c>
      <c r="J308" s="5">
        <v>2770.5237730014551</v>
      </c>
      <c r="K308" t="s">
        <v>542</v>
      </c>
      <c r="L308" t="s">
        <v>1279</v>
      </c>
      <c r="M308" t="s">
        <v>1279</v>
      </c>
      <c r="N308" t="s">
        <v>1288</v>
      </c>
      <c r="O308" s="12">
        <v>45393</v>
      </c>
      <c r="P308" t="s">
        <v>1291</v>
      </c>
    </row>
    <row r="309" spans="1:16" x14ac:dyDescent="0.3">
      <c r="A309" t="s">
        <v>86</v>
      </c>
      <c r="B309" t="s">
        <v>129</v>
      </c>
      <c r="C309" t="s">
        <v>133</v>
      </c>
      <c r="D309" t="s">
        <v>204</v>
      </c>
      <c r="E309" s="2">
        <v>68</v>
      </c>
      <c r="F309" s="3">
        <v>45393</v>
      </c>
      <c r="G309" s="4">
        <v>100.6491303742222</v>
      </c>
      <c r="H309" s="5">
        <v>6844.1408654471097</v>
      </c>
      <c r="I309" s="5">
        <v>4448.6915625406218</v>
      </c>
      <c r="J309" s="5">
        <v>2395.4493029064879</v>
      </c>
      <c r="K309" t="s">
        <v>531</v>
      </c>
      <c r="L309" t="s">
        <v>1279</v>
      </c>
      <c r="M309" t="s">
        <v>1279</v>
      </c>
      <c r="N309" t="s">
        <v>1288</v>
      </c>
      <c r="O309" s="12">
        <v>45393</v>
      </c>
      <c r="P309" t="s">
        <v>1291</v>
      </c>
    </row>
    <row r="310" spans="1:16" x14ac:dyDescent="0.3">
      <c r="A310" t="s">
        <v>127</v>
      </c>
      <c r="B310" t="s">
        <v>130</v>
      </c>
      <c r="C310" t="s">
        <v>132</v>
      </c>
      <c r="D310" t="s">
        <v>245</v>
      </c>
      <c r="E310" s="2">
        <v>39.99</v>
      </c>
      <c r="F310" s="3">
        <v>45393</v>
      </c>
      <c r="G310" s="4">
        <v>68.999966591952784</v>
      </c>
      <c r="H310" s="5">
        <v>2759.3086640121919</v>
      </c>
      <c r="I310" s="5">
        <v>1793.5506316079247</v>
      </c>
      <c r="J310" s="5">
        <v>965.75803240426717</v>
      </c>
      <c r="K310" t="s">
        <v>511</v>
      </c>
      <c r="L310" t="s">
        <v>1275</v>
      </c>
      <c r="M310" t="s">
        <v>1285</v>
      </c>
      <c r="N310" t="s">
        <v>1287</v>
      </c>
      <c r="O310" s="12">
        <v>45393</v>
      </c>
      <c r="P310" t="s">
        <v>1290</v>
      </c>
    </row>
    <row r="311" spans="1:16" x14ac:dyDescent="0.3">
      <c r="A311" t="s">
        <v>101</v>
      </c>
      <c r="B311" t="s">
        <v>130</v>
      </c>
      <c r="C311" t="s">
        <v>132</v>
      </c>
      <c r="D311" t="s">
        <v>219</v>
      </c>
      <c r="E311" s="2">
        <v>60</v>
      </c>
      <c r="F311" s="3">
        <v>45393</v>
      </c>
      <c r="G311" s="4">
        <v>25.812601905438235</v>
      </c>
      <c r="H311" s="5">
        <v>1548.7561143262942</v>
      </c>
      <c r="I311" s="5">
        <v>1006.6914743120913</v>
      </c>
      <c r="J311" s="5">
        <v>542.06464001420295</v>
      </c>
      <c r="K311" t="s">
        <v>543</v>
      </c>
      <c r="L311" t="s">
        <v>1277</v>
      </c>
      <c r="M311" t="s">
        <v>1277</v>
      </c>
      <c r="N311" t="s">
        <v>1288</v>
      </c>
      <c r="O311" s="12">
        <v>45393</v>
      </c>
      <c r="P311" t="s">
        <v>1290</v>
      </c>
    </row>
    <row r="312" spans="1:16" x14ac:dyDescent="0.3">
      <c r="A312" t="s">
        <v>86</v>
      </c>
      <c r="B312" t="s">
        <v>129</v>
      </c>
      <c r="C312" t="s">
        <v>133</v>
      </c>
      <c r="D312" t="s">
        <v>204</v>
      </c>
      <c r="E312" s="2">
        <v>68</v>
      </c>
      <c r="F312" s="3">
        <v>45394</v>
      </c>
      <c r="G312" s="4">
        <v>94.003732517418584</v>
      </c>
      <c r="H312" s="5">
        <v>6392.2538111844633</v>
      </c>
      <c r="I312" s="5">
        <v>4154.9649772699013</v>
      </c>
      <c r="J312" s="5">
        <v>2237.288833914562</v>
      </c>
      <c r="K312" t="s">
        <v>507</v>
      </c>
      <c r="L312" t="s">
        <v>1278</v>
      </c>
      <c r="M312" t="s">
        <v>1286</v>
      </c>
      <c r="N312" t="s">
        <v>1289</v>
      </c>
      <c r="O312" s="12">
        <v>45394</v>
      </c>
      <c r="P312" t="s">
        <v>1291</v>
      </c>
    </row>
    <row r="313" spans="1:16" x14ac:dyDescent="0.3">
      <c r="A313" t="s">
        <v>64</v>
      </c>
      <c r="B313" t="s">
        <v>129</v>
      </c>
      <c r="C313" t="s">
        <v>133</v>
      </c>
      <c r="D313" t="s">
        <v>182</v>
      </c>
      <c r="E313" s="2">
        <v>63.9</v>
      </c>
      <c r="F313" s="3">
        <v>45394</v>
      </c>
      <c r="G313" s="4">
        <v>100.71584023048963</v>
      </c>
      <c r="H313" s="5">
        <v>6435.7421907282878</v>
      </c>
      <c r="I313" s="5">
        <v>4183.2324239733871</v>
      </c>
      <c r="J313" s="5">
        <v>2252.5097667549007</v>
      </c>
      <c r="K313" t="s">
        <v>524</v>
      </c>
      <c r="L313" t="s">
        <v>1279</v>
      </c>
      <c r="M313" t="s">
        <v>1279</v>
      </c>
      <c r="N313" t="s">
        <v>1288</v>
      </c>
      <c r="O313" s="12">
        <v>45394</v>
      </c>
      <c r="P313" t="s">
        <v>1291</v>
      </c>
    </row>
    <row r="314" spans="1:16" x14ac:dyDescent="0.3">
      <c r="A314" t="s">
        <v>49</v>
      </c>
      <c r="B314" t="s">
        <v>130</v>
      </c>
      <c r="C314" t="s">
        <v>132</v>
      </c>
      <c r="D314" t="s">
        <v>167</v>
      </c>
      <c r="E314" s="2">
        <v>60</v>
      </c>
      <c r="F314" s="3">
        <v>45394</v>
      </c>
      <c r="G314" s="4">
        <v>78.617924992176327</v>
      </c>
      <c r="H314" s="5">
        <v>4717.0754995305797</v>
      </c>
      <c r="I314" s="5">
        <v>3066.0990746948769</v>
      </c>
      <c r="J314" s="5">
        <v>1650.9764248357028</v>
      </c>
      <c r="K314" t="s">
        <v>544</v>
      </c>
      <c r="L314" t="s">
        <v>1274</v>
      </c>
      <c r="M314" t="s">
        <v>1284</v>
      </c>
      <c r="N314" t="s">
        <v>1287</v>
      </c>
      <c r="O314" s="12">
        <v>45394</v>
      </c>
      <c r="P314" t="s">
        <v>1291</v>
      </c>
    </row>
    <row r="315" spans="1:16" x14ac:dyDescent="0.3">
      <c r="A315" t="s">
        <v>78</v>
      </c>
      <c r="B315" t="s">
        <v>128</v>
      </c>
      <c r="C315" t="s">
        <v>132</v>
      </c>
      <c r="D315" t="s">
        <v>196</v>
      </c>
      <c r="E315" s="2">
        <v>71</v>
      </c>
      <c r="F315" s="3">
        <v>45394</v>
      </c>
      <c r="G315" s="4">
        <v>112.33234442372006</v>
      </c>
      <c r="H315" s="5">
        <v>7975.5964540841242</v>
      </c>
      <c r="I315" s="5">
        <v>5184.1376951546808</v>
      </c>
      <c r="J315" s="5">
        <v>2791.4587589294433</v>
      </c>
      <c r="K315" t="s">
        <v>545</v>
      </c>
      <c r="L315" t="s">
        <v>1283</v>
      </c>
      <c r="M315" t="s">
        <v>1283</v>
      </c>
      <c r="N315" t="s">
        <v>1288</v>
      </c>
      <c r="O315" s="12">
        <v>45394</v>
      </c>
      <c r="P315" t="s">
        <v>1291</v>
      </c>
    </row>
    <row r="316" spans="1:16" x14ac:dyDescent="0.3">
      <c r="A316" t="s">
        <v>127</v>
      </c>
      <c r="B316" t="s">
        <v>130</v>
      </c>
      <c r="C316" t="s">
        <v>132</v>
      </c>
      <c r="D316" t="s">
        <v>245</v>
      </c>
      <c r="E316" s="2">
        <v>39.99</v>
      </c>
      <c r="F316" s="3">
        <v>45394</v>
      </c>
      <c r="G316" s="4">
        <v>70.778666887231296</v>
      </c>
      <c r="H316" s="5">
        <v>2830.4388888203798</v>
      </c>
      <c r="I316" s="5">
        <v>1839.7852777332469</v>
      </c>
      <c r="J316" s="5">
        <v>990.65361108713296</v>
      </c>
      <c r="K316" t="s">
        <v>546</v>
      </c>
      <c r="L316" t="s">
        <v>1279</v>
      </c>
      <c r="M316" t="s">
        <v>1279</v>
      </c>
      <c r="N316" t="s">
        <v>1288</v>
      </c>
      <c r="O316" s="12">
        <v>45394</v>
      </c>
      <c r="P316" t="s">
        <v>1290</v>
      </c>
    </row>
    <row r="317" spans="1:16" x14ac:dyDescent="0.3">
      <c r="A317" t="s">
        <v>116</v>
      </c>
      <c r="B317" t="s">
        <v>129</v>
      </c>
      <c r="C317" t="s">
        <v>133</v>
      </c>
      <c r="D317" t="s">
        <v>234</v>
      </c>
      <c r="E317" s="2">
        <v>63.9</v>
      </c>
      <c r="F317" s="3">
        <v>45395</v>
      </c>
      <c r="G317" s="4">
        <v>117.76354124437501</v>
      </c>
      <c r="H317" s="5">
        <v>7525.0902855155628</v>
      </c>
      <c r="I317" s="5">
        <v>4891.3086855851161</v>
      </c>
      <c r="J317" s="5">
        <v>2633.7815999304466</v>
      </c>
      <c r="K317" t="s">
        <v>547</v>
      </c>
      <c r="L317" t="s">
        <v>1275</v>
      </c>
      <c r="M317" t="s">
        <v>1285</v>
      </c>
      <c r="N317" t="s">
        <v>1287</v>
      </c>
      <c r="O317" s="12">
        <v>45395</v>
      </c>
      <c r="P317" t="s">
        <v>1291</v>
      </c>
    </row>
    <row r="318" spans="1:16" x14ac:dyDescent="0.3">
      <c r="A318" t="s">
        <v>30</v>
      </c>
      <c r="B318" t="s">
        <v>129</v>
      </c>
      <c r="C318" t="s">
        <v>133</v>
      </c>
      <c r="D318" t="s">
        <v>148</v>
      </c>
      <c r="E318" s="2">
        <v>47.49</v>
      </c>
      <c r="F318" s="3">
        <v>45395</v>
      </c>
      <c r="G318" s="4">
        <v>75.158795389296941</v>
      </c>
      <c r="H318" s="5">
        <v>3569.2911930377118</v>
      </c>
      <c r="I318" s="5">
        <v>2320.0392754745126</v>
      </c>
      <c r="J318" s="5">
        <v>1249.2519175631992</v>
      </c>
      <c r="K318" t="s">
        <v>548</v>
      </c>
      <c r="L318" t="s">
        <v>1274</v>
      </c>
      <c r="M318" t="s">
        <v>1284</v>
      </c>
      <c r="N318" t="s">
        <v>1287</v>
      </c>
      <c r="O318" s="12">
        <v>45395</v>
      </c>
      <c r="P318" t="s">
        <v>1290</v>
      </c>
    </row>
    <row r="319" spans="1:16" x14ac:dyDescent="0.3">
      <c r="A319" t="s">
        <v>44</v>
      </c>
      <c r="B319" t="s">
        <v>128</v>
      </c>
      <c r="C319" t="s">
        <v>132</v>
      </c>
      <c r="D319" t="s">
        <v>162</v>
      </c>
      <c r="E319" s="2">
        <v>71</v>
      </c>
      <c r="F319" s="3">
        <v>45395</v>
      </c>
      <c r="G319" s="4">
        <v>46.101034013454885</v>
      </c>
      <c r="H319" s="5">
        <v>3273.1734149552967</v>
      </c>
      <c r="I319" s="5">
        <v>2127.5627197209428</v>
      </c>
      <c r="J319" s="5">
        <v>1145.6106952343539</v>
      </c>
      <c r="K319" t="s">
        <v>549</v>
      </c>
      <c r="L319" t="s">
        <v>1279</v>
      </c>
      <c r="M319" t="s">
        <v>1279</v>
      </c>
      <c r="N319" t="s">
        <v>1288</v>
      </c>
      <c r="O319" s="12">
        <v>45395</v>
      </c>
      <c r="P319" t="s">
        <v>1290</v>
      </c>
    </row>
    <row r="320" spans="1:16" x14ac:dyDescent="0.3">
      <c r="A320" t="s">
        <v>86</v>
      </c>
      <c r="B320" t="s">
        <v>129</v>
      </c>
      <c r="C320" t="s">
        <v>133</v>
      </c>
      <c r="D320" t="s">
        <v>204</v>
      </c>
      <c r="E320" s="2">
        <v>68</v>
      </c>
      <c r="F320" s="3">
        <v>45395</v>
      </c>
      <c r="G320" s="4">
        <v>18.652801162753693</v>
      </c>
      <c r="H320" s="5">
        <v>1268.3904790672511</v>
      </c>
      <c r="I320" s="5">
        <v>824.45381139371329</v>
      </c>
      <c r="J320" s="5">
        <v>443.93666767353784</v>
      </c>
      <c r="K320" t="s">
        <v>550</v>
      </c>
      <c r="L320" t="s">
        <v>1282</v>
      </c>
      <c r="M320" t="s">
        <v>1284</v>
      </c>
      <c r="N320" t="s">
        <v>1287</v>
      </c>
      <c r="O320" s="12">
        <v>45395</v>
      </c>
      <c r="P320" t="s">
        <v>1290</v>
      </c>
    </row>
    <row r="321" spans="1:16" x14ac:dyDescent="0.3">
      <c r="A321" t="s">
        <v>98</v>
      </c>
      <c r="B321" t="s">
        <v>128</v>
      </c>
      <c r="C321" t="s">
        <v>132</v>
      </c>
      <c r="D321" t="s">
        <v>216</v>
      </c>
      <c r="E321" s="2">
        <v>71</v>
      </c>
      <c r="F321" s="3">
        <v>45395</v>
      </c>
      <c r="G321" s="4">
        <v>16.974411958459164</v>
      </c>
      <c r="H321" s="5">
        <v>1205.1832490506006</v>
      </c>
      <c r="I321" s="5">
        <v>783.36911188289037</v>
      </c>
      <c r="J321" s="5">
        <v>421.81413716771021</v>
      </c>
      <c r="K321" t="s">
        <v>551</v>
      </c>
      <c r="L321" t="s">
        <v>1283</v>
      </c>
      <c r="M321" t="s">
        <v>1283</v>
      </c>
      <c r="N321" t="s">
        <v>1288</v>
      </c>
      <c r="O321" s="12">
        <v>45395</v>
      </c>
      <c r="P321" t="s">
        <v>1290</v>
      </c>
    </row>
    <row r="322" spans="1:16" x14ac:dyDescent="0.3">
      <c r="A322" t="s">
        <v>68</v>
      </c>
      <c r="B322" t="s">
        <v>129</v>
      </c>
      <c r="C322" t="s">
        <v>133</v>
      </c>
      <c r="D322" t="s">
        <v>186</v>
      </c>
      <c r="E322" s="2">
        <v>67.5</v>
      </c>
      <c r="F322" s="3">
        <v>45396</v>
      </c>
      <c r="G322" s="4">
        <v>47.525564953847059</v>
      </c>
      <c r="H322" s="5">
        <v>3207.9756343846766</v>
      </c>
      <c r="I322" s="5">
        <v>2085.18416235004</v>
      </c>
      <c r="J322" s="5">
        <v>1122.7914720346366</v>
      </c>
      <c r="K322" t="s">
        <v>552</v>
      </c>
      <c r="L322" t="s">
        <v>1277</v>
      </c>
      <c r="M322" t="s">
        <v>1277</v>
      </c>
      <c r="N322" t="s">
        <v>1288</v>
      </c>
      <c r="O322" s="12">
        <v>45396</v>
      </c>
      <c r="P322" t="s">
        <v>1290</v>
      </c>
    </row>
    <row r="323" spans="1:16" x14ac:dyDescent="0.3">
      <c r="A323" t="s">
        <v>86</v>
      </c>
      <c r="B323" t="s">
        <v>129</v>
      </c>
      <c r="C323" t="s">
        <v>133</v>
      </c>
      <c r="D323" t="s">
        <v>204</v>
      </c>
      <c r="E323" s="2">
        <v>68</v>
      </c>
      <c r="F323" s="3">
        <v>45396</v>
      </c>
      <c r="G323" s="4">
        <v>22.475043157486468</v>
      </c>
      <c r="H323" s="5">
        <v>1528.3029347090799</v>
      </c>
      <c r="I323" s="5">
        <v>993.39690756090192</v>
      </c>
      <c r="J323" s="5">
        <v>534.90602714817794</v>
      </c>
      <c r="K323" t="s">
        <v>553</v>
      </c>
      <c r="L323" t="s">
        <v>1274</v>
      </c>
      <c r="M323" t="s">
        <v>1284</v>
      </c>
      <c r="N323" t="s">
        <v>1287</v>
      </c>
      <c r="O323" s="12">
        <v>45396</v>
      </c>
      <c r="P323" t="s">
        <v>1290</v>
      </c>
    </row>
    <row r="324" spans="1:16" x14ac:dyDescent="0.3">
      <c r="A324" t="s">
        <v>120</v>
      </c>
      <c r="B324" t="s">
        <v>130</v>
      </c>
      <c r="C324" t="s">
        <v>132</v>
      </c>
      <c r="D324" t="s">
        <v>238</v>
      </c>
      <c r="E324" s="2">
        <v>60</v>
      </c>
      <c r="F324" s="3">
        <v>45397</v>
      </c>
      <c r="G324" s="4">
        <v>99.140439051230757</v>
      </c>
      <c r="H324" s="5">
        <v>5948.4263430738456</v>
      </c>
      <c r="I324" s="5">
        <v>3866.4771229979997</v>
      </c>
      <c r="J324" s="5">
        <v>2081.9492200758459</v>
      </c>
      <c r="K324" t="s">
        <v>520</v>
      </c>
      <c r="L324" t="s">
        <v>1274</v>
      </c>
      <c r="M324" t="s">
        <v>1284</v>
      </c>
      <c r="N324" t="s">
        <v>1287</v>
      </c>
      <c r="O324" s="12">
        <v>45397</v>
      </c>
      <c r="P324" t="s">
        <v>1291</v>
      </c>
    </row>
    <row r="325" spans="1:16" x14ac:dyDescent="0.3">
      <c r="A325" t="s">
        <v>55</v>
      </c>
      <c r="B325" t="s">
        <v>128</v>
      </c>
      <c r="C325" t="s">
        <v>132</v>
      </c>
      <c r="D325" t="s">
        <v>173</v>
      </c>
      <c r="E325" s="2">
        <v>71</v>
      </c>
      <c r="F325" s="3">
        <v>45397</v>
      </c>
      <c r="G325" s="4">
        <v>112.72552577180494</v>
      </c>
      <c r="H325" s="5">
        <v>8003.5123297981509</v>
      </c>
      <c r="I325" s="5">
        <v>5202.2830143687979</v>
      </c>
      <c r="J325" s="5">
        <v>2801.2293154293529</v>
      </c>
      <c r="K325" t="s">
        <v>554</v>
      </c>
      <c r="L325" t="s">
        <v>1281</v>
      </c>
      <c r="M325" t="s">
        <v>1284</v>
      </c>
      <c r="N325" t="s">
        <v>1287</v>
      </c>
      <c r="O325" s="12">
        <v>45397</v>
      </c>
      <c r="P325" t="s">
        <v>1291</v>
      </c>
    </row>
    <row r="326" spans="1:16" x14ac:dyDescent="0.3">
      <c r="A326" t="s">
        <v>95</v>
      </c>
      <c r="B326" t="s">
        <v>129</v>
      </c>
      <c r="C326" t="s">
        <v>133</v>
      </c>
      <c r="D326" t="s">
        <v>213</v>
      </c>
      <c r="E326" s="2">
        <v>80.8</v>
      </c>
      <c r="F326" s="3">
        <v>45397</v>
      </c>
      <c r="G326" s="4">
        <v>83.767441074931924</v>
      </c>
      <c r="H326" s="5">
        <v>6768.4092388544996</v>
      </c>
      <c r="I326" s="5">
        <v>4399.4660052554245</v>
      </c>
      <c r="J326" s="5">
        <v>2368.943233599075</v>
      </c>
      <c r="K326" t="s">
        <v>555</v>
      </c>
      <c r="L326" t="s">
        <v>1275</v>
      </c>
      <c r="M326" t="s">
        <v>1285</v>
      </c>
      <c r="N326" t="s">
        <v>1287</v>
      </c>
      <c r="O326" s="12">
        <v>45397</v>
      </c>
      <c r="P326" t="s">
        <v>1291</v>
      </c>
    </row>
    <row r="327" spans="1:16" x14ac:dyDescent="0.3">
      <c r="A327" t="s">
        <v>27</v>
      </c>
      <c r="B327" t="s">
        <v>129</v>
      </c>
      <c r="C327" t="s">
        <v>133</v>
      </c>
      <c r="D327" t="s">
        <v>145</v>
      </c>
      <c r="E327" s="2">
        <v>74.7</v>
      </c>
      <c r="F327" s="3">
        <v>45397</v>
      </c>
      <c r="G327" s="4">
        <v>17.58679374043458</v>
      </c>
      <c r="H327" s="5">
        <v>1313.7334924104632</v>
      </c>
      <c r="I327" s="5">
        <v>853.92677006680117</v>
      </c>
      <c r="J327" s="5">
        <v>459.80672234366205</v>
      </c>
      <c r="K327" t="s">
        <v>556</v>
      </c>
      <c r="L327" t="s">
        <v>1280</v>
      </c>
      <c r="M327" t="s">
        <v>1284</v>
      </c>
      <c r="N327" t="s">
        <v>1287</v>
      </c>
      <c r="O327" s="12">
        <v>45397</v>
      </c>
      <c r="P327" t="s">
        <v>1290</v>
      </c>
    </row>
    <row r="328" spans="1:16" x14ac:dyDescent="0.3">
      <c r="A328" t="s">
        <v>49</v>
      </c>
      <c r="B328" t="s">
        <v>130</v>
      </c>
      <c r="C328" t="s">
        <v>132</v>
      </c>
      <c r="D328" t="s">
        <v>167</v>
      </c>
      <c r="E328" s="2">
        <v>60</v>
      </c>
      <c r="F328" s="3">
        <v>45397</v>
      </c>
      <c r="G328" s="4">
        <v>20.182760733476652</v>
      </c>
      <c r="H328" s="5">
        <v>1210.9656440085992</v>
      </c>
      <c r="I328" s="5">
        <v>787.12766860558952</v>
      </c>
      <c r="J328" s="5">
        <v>423.83797540300964</v>
      </c>
      <c r="K328" t="s">
        <v>557</v>
      </c>
      <c r="L328" t="s">
        <v>1277</v>
      </c>
      <c r="M328" t="s">
        <v>1277</v>
      </c>
      <c r="N328" t="s">
        <v>1288</v>
      </c>
      <c r="O328" s="12">
        <v>45397</v>
      </c>
      <c r="P328" t="s">
        <v>1290</v>
      </c>
    </row>
    <row r="329" spans="1:16" x14ac:dyDescent="0.3">
      <c r="A329" t="s">
        <v>55</v>
      </c>
      <c r="B329" t="s">
        <v>128</v>
      </c>
      <c r="C329" t="s">
        <v>132</v>
      </c>
      <c r="D329" t="s">
        <v>173</v>
      </c>
      <c r="E329" s="2">
        <v>71</v>
      </c>
      <c r="F329" s="3">
        <v>45398</v>
      </c>
      <c r="G329" s="4">
        <v>88.012786609138089</v>
      </c>
      <c r="H329" s="5">
        <v>6248.9078492488043</v>
      </c>
      <c r="I329" s="5">
        <v>4061.7901020117229</v>
      </c>
      <c r="J329" s="5">
        <v>2187.1177472370814</v>
      </c>
      <c r="K329" t="s">
        <v>558</v>
      </c>
      <c r="L329" t="s">
        <v>1283</v>
      </c>
      <c r="M329" t="s">
        <v>1283</v>
      </c>
      <c r="N329" t="s">
        <v>1288</v>
      </c>
      <c r="O329" s="12">
        <v>45398</v>
      </c>
      <c r="P329" t="s">
        <v>1291</v>
      </c>
    </row>
    <row r="330" spans="1:16" x14ac:dyDescent="0.3">
      <c r="A330" t="s">
        <v>35</v>
      </c>
      <c r="B330" t="s">
        <v>129</v>
      </c>
      <c r="C330" t="s">
        <v>133</v>
      </c>
      <c r="D330" t="s">
        <v>153</v>
      </c>
      <c r="E330" s="2">
        <v>80.8</v>
      </c>
      <c r="F330" s="3">
        <v>45398</v>
      </c>
      <c r="G330" s="4">
        <v>25.235290141939569</v>
      </c>
      <c r="H330" s="5">
        <v>2039.0114434687171</v>
      </c>
      <c r="I330" s="5">
        <v>1325.357438254666</v>
      </c>
      <c r="J330" s="5">
        <v>713.65400521405104</v>
      </c>
      <c r="K330" t="s">
        <v>531</v>
      </c>
      <c r="L330" t="s">
        <v>1277</v>
      </c>
      <c r="M330" t="s">
        <v>1277</v>
      </c>
      <c r="N330" t="s">
        <v>1288</v>
      </c>
      <c r="O330" s="12">
        <v>45398</v>
      </c>
      <c r="P330" t="s">
        <v>1291</v>
      </c>
    </row>
    <row r="331" spans="1:16" x14ac:dyDescent="0.3">
      <c r="A331" t="s">
        <v>60</v>
      </c>
      <c r="B331" t="s">
        <v>128</v>
      </c>
      <c r="C331" t="s">
        <v>132</v>
      </c>
      <c r="D331" t="s">
        <v>178</v>
      </c>
      <c r="E331" s="2">
        <v>71</v>
      </c>
      <c r="F331" s="3">
        <v>45398</v>
      </c>
      <c r="G331" s="4">
        <v>77.812192127596234</v>
      </c>
      <c r="H331" s="5">
        <v>5524.6656410593323</v>
      </c>
      <c r="I331" s="5">
        <v>3591.0326666885662</v>
      </c>
      <c r="J331" s="5">
        <v>1933.6329743707661</v>
      </c>
      <c r="K331" t="s">
        <v>559</v>
      </c>
      <c r="L331" t="s">
        <v>1282</v>
      </c>
      <c r="M331" t="s">
        <v>1284</v>
      </c>
      <c r="N331" t="s">
        <v>1287</v>
      </c>
      <c r="O331" s="12">
        <v>45398</v>
      </c>
      <c r="P331" t="s">
        <v>1290</v>
      </c>
    </row>
    <row r="332" spans="1:16" x14ac:dyDescent="0.3">
      <c r="A332" t="s">
        <v>30</v>
      </c>
      <c r="B332" t="s">
        <v>129</v>
      </c>
      <c r="C332" t="s">
        <v>133</v>
      </c>
      <c r="D332" t="s">
        <v>148</v>
      </c>
      <c r="E332" s="2">
        <v>47.49</v>
      </c>
      <c r="F332" s="3">
        <v>45398</v>
      </c>
      <c r="G332" s="4">
        <v>109.21040350071617</v>
      </c>
      <c r="H332" s="5">
        <v>5186.4020622490107</v>
      </c>
      <c r="I332" s="5">
        <v>3371.161340461857</v>
      </c>
      <c r="J332" s="5">
        <v>1815.2407217871537</v>
      </c>
      <c r="K332" t="s">
        <v>560</v>
      </c>
      <c r="L332" t="s">
        <v>1278</v>
      </c>
      <c r="M332" t="s">
        <v>1286</v>
      </c>
      <c r="N332" t="s">
        <v>1289</v>
      </c>
      <c r="O332" s="12">
        <v>45398</v>
      </c>
      <c r="P332" t="s">
        <v>1290</v>
      </c>
    </row>
    <row r="333" spans="1:16" x14ac:dyDescent="0.3">
      <c r="A333" t="s">
        <v>51</v>
      </c>
      <c r="B333" t="s">
        <v>130</v>
      </c>
      <c r="C333" t="s">
        <v>132</v>
      </c>
      <c r="D333" t="s">
        <v>169</v>
      </c>
      <c r="E333" s="2">
        <v>60</v>
      </c>
      <c r="F333" s="3">
        <v>45398</v>
      </c>
      <c r="G333" s="4">
        <v>66.356012127345608</v>
      </c>
      <c r="H333" s="5">
        <v>3981.3607276407365</v>
      </c>
      <c r="I333" s="5">
        <v>2587.8844729664788</v>
      </c>
      <c r="J333" s="5">
        <v>1393.4762546742577</v>
      </c>
      <c r="K333" t="s">
        <v>561</v>
      </c>
      <c r="L333" t="s">
        <v>1278</v>
      </c>
      <c r="M333" t="s">
        <v>1286</v>
      </c>
      <c r="N333" t="s">
        <v>1289</v>
      </c>
      <c r="O333" s="12">
        <v>45398</v>
      </c>
      <c r="P333" t="s">
        <v>1290</v>
      </c>
    </row>
    <row r="334" spans="1:16" x14ac:dyDescent="0.3">
      <c r="A334" t="s">
        <v>67</v>
      </c>
      <c r="B334" t="s">
        <v>129</v>
      </c>
      <c r="C334" t="s">
        <v>133</v>
      </c>
      <c r="D334" t="s">
        <v>185</v>
      </c>
      <c r="E334" s="2">
        <v>74.7</v>
      </c>
      <c r="F334" s="3">
        <v>45398</v>
      </c>
      <c r="G334" s="4">
        <v>52.405187498721283</v>
      </c>
      <c r="H334" s="5">
        <v>3914.6675061544802</v>
      </c>
      <c r="I334" s="5">
        <v>2544.5338790004121</v>
      </c>
      <c r="J334" s="5">
        <v>1370.1336271540681</v>
      </c>
      <c r="K334" t="s">
        <v>562</v>
      </c>
      <c r="L334" t="s">
        <v>1280</v>
      </c>
      <c r="M334" t="s">
        <v>1284</v>
      </c>
      <c r="N334" t="s">
        <v>1287</v>
      </c>
      <c r="O334" s="12">
        <v>45398</v>
      </c>
      <c r="P334" t="s">
        <v>1290</v>
      </c>
    </row>
    <row r="335" spans="1:16" x14ac:dyDescent="0.3">
      <c r="A335" t="s">
        <v>32</v>
      </c>
      <c r="B335" t="s">
        <v>130</v>
      </c>
      <c r="C335" t="s">
        <v>132</v>
      </c>
      <c r="D335" t="s">
        <v>150</v>
      </c>
      <c r="E335" s="2">
        <v>60</v>
      </c>
      <c r="F335" s="3">
        <v>45398</v>
      </c>
      <c r="G335" s="4">
        <v>25.376902535495269</v>
      </c>
      <c r="H335" s="5">
        <v>1522.6141521297161</v>
      </c>
      <c r="I335" s="5">
        <v>989.69919888431548</v>
      </c>
      <c r="J335" s="5">
        <v>532.91495324540062</v>
      </c>
      <c r="K335" t="s">
        <v>563</v>
      </c>
      <c r="L335" t="s">
        <v>1276</v>
      </c>
      <c r="M335" t="s">
        <v>1276</v>
      </c>
      <c r="N335" t="s">
        <v>1288</v>
      </c>
      <c r="O335" s="12">
        <v>45398</v>
      </c>
      <c r="P335" t="s">
        <v>1290</v>
      </c>
    </row>
    <row r="336" spans="1:16" x14ac:dyDescent="0.3">
      <c r="A336" t="s">
        <v>122</v>
      </c>
      <c r="B336" t="s">
        <v>130</v>
      </c>
      <c r="C336" t="s">
        <v>132</v>
      </c>
      <c r="D336" t="s">
        <v>240</v>
      </c>
      <c r="E336" s="2">
        <v>60</v>
      </c>
      <c r="F336" s="3">
        <v>45399</v>
      </c>
      <c r="G336" s="4">
        <v>110.12911335563528</v>
      </c>
      <c r="H336" s="5">
        <v>6607.7468013381167</v>
      </c>
      <c r="I336" s="5">
        <v>4295.0354208697763</v>
      </c>
      <c r="J336" s="5">
        <v>2312.7113804683404</v>
      </c>
      <c r="K336" t="s">
        <v>302</v>
      </c>
      <c r="L336" t="s">
        <v>1279</v>
      </c>
      <c r="M336" t="s">
        <v>1279</v>
      </c>
      <c r="N336" t="s">
        <v>1288</v>
      </c>
      <c r="O336" s="12">
        <v>45399</v>
      </c>
      <c r="P336" t="s">
        <v>1291</v>
      </c>
    </row>
    <row r="337" spans="1:16" x14ac:dyDescent="0.3">
      <c r="A337" t="s">
        <v>70</v>
      </c>
      <c r="B337" t="s">
        <v>129</v>
      </c>
      <c r="C337" t="s">
        <v>133</v>
      </c>
      <c r="D337" t="s">
        <v>188</v>
      </c>
      <c r="E337" s="2">
        <v>74.7</v>
      </c>
      <c r="F337" s="3">
        <v>45399</v>
      </c>
      <c r="G337" s="4">
        <v>110.00112760236874</v>
      </c>
      <c r="H337" s="5">
        <v>8217.0842318969444</v>
      </c>
      <c r="I337" s="5">
        <v>5341.104750733014</v>
      </c>
      <c r="J337" s="5">
        <v>2875.9794811639304</v>
      </c>
      <c r="K337" t="s">
        <v>564</v>
      </c>
      <c r="L337" t="s">
        <v>1282</v>
      </c>
      <c r="M337" t="s">
        <v>1284</v>
      </c>
      <c r="N337" t="s">
        <v>1287</v>
      </c>
      <c r="O337" s="12">
        <v>45399</v>
      </c>
      <c r="P337" t="s">
        <v>1291</v>
      </c>
    </row>
    <row r="338" spans="1:16" x14ac:dyDescent="0.3">
      <c r="A338" t="s">
        <v>54</v>
      </c>
      <c r="B338" t="s">
        <v>130</v>
      </c>
      <c r="C338" t="s">
        <v>132</v>
      </c>
      <c r="D338" t="s">
        <v>172</v>
      </c>
      <c r="E338" s="2">
        <v>45</v>
      </c>
      <c r="F338" s="3">
        <v>45399</v>
      </c>
      <c r="G338" s="4">
        <v>81.483595503073019</v>
      </c>
      <c r="H338" s="5">
        <v>3666.7617976382858</v>
      </c>
      <c r="I338" s="5">
        <v>2383.395168464886</v>
      </c>
      <c r="J338" s="5">
        <v>1283.3666291733998</v>
      </c>
      <c r="K338" t="s">
        <v>565</v>
      </c>
      <c r="L338" t="s">
        <v>1277</v>
      </c>
      <c r="M338" t="s">
        <v>1277</v>
      </c>
      <c r="N338" t="s">
        <v>1288</v>
      </c>
      <c r="O338" s="12">
        <v>45399</v>
      </c>
      <c r="P338" t="s">
        <v>1290</v>
      </c>
    </row>
    <row r="339" spans="1:16" x14ac:dyDescent="0.3">
      <c r="A339" t="s">
        <v>21</v>
      </c>
      <c r="B339" t="s">
        <v>130</v>
      </c>
      <c r="C339" t="s">
        <v>132</v>
      </c>
      <c r="D339" t="s">
        <v>139</v>
      </c>
      <c r="E339" s="2">
        <v>50</v>
      </c>
      <c r="F339" s="3">
        <v>45399</v>
      </c>
      <c r="G339" s="4">
        <v>41.893368455642914</v>
      </c>
      <c r="H339" s="5">
        <v>2094.6684227821456</v>
      </c>
      <c r="I339" s="5">
        <v>1361.5344748083946</v>
      </c>
      <c r="J339" s="5">
        <v>733.13394797375099</v>
      </c>
      <c r="K339" t="s">
        <v>566</v>
      </c>
      <c r="L339" t="s">
        <v>1279</v>
      </c>
      <c r="M339" t="s">
        <v>1279</v>
      </c>
      <c r="N339" t="s">
        <v>1288</v>
      </c>
      <c r="O339" s="12">
        <v>45399</v>
      </c>
      <c r="P339" t="s">
        <v>1290</v>
      </c>
    </row>
    <row r="340" spans="1:16" x14ac:dyDescent="0.3">
      <c r="A340" t="s">
        <v>109</v>
      </c>
      <c r="B340" t="s">
        <v>129</v>
      </c>
      <c r="C340" t="s">
        <v>133</v>
      </c>
      <c r="D340" t="s">
        <v>227</v>
      </c>
      <c r="E340" s="2">
        <v>80.8</v>
      </c>
      <c r="F340" s="3">
        <v>45399</v>
      </c>
      <c r="G340" s="4">
        <v>3.1497187803719213</v>
      </c>
      <c r="H340" s="5">
        <v>254.49727745405124</v>
      </c>
      <c r="I340" s="5">
        <v>165.42323034513331</v>
      </c>
      <c r="J340" s="5">
        <v>89.074047108917938</v>
      </c>
      <c r="K340" t="s">
        <v>567</v>
      </c>
      <c r="L340" t="s">
        <v>1274</v>
      </c>
      <c r="M340" t="s">
        <v>1284</v>
      </c>
      <c r="N340" t="s">
        <v>1287</v>
      </c>
      <c r="O340" s="12">
        <v>45399</v>
      </c>
      <c r="P340" t="s">
        <v>1290</v>
      </c>
    </row>
    <row r="341" spans="1:16" x14ac:dyDescent="0.3">
      <c r="A341" t="s">
        <v>80</v>
      </c>
      <c r="B341" t="s">
        <v>129</v>
      </c>
      <c r="C341" t="s">
        <v>133</v>
      </c>
      <c r="D341" t="s">
        <v>198</v>
      </c>
      <c r="E341" s="2">
        <v>74.7</v>
      </c>
      <c r="F341" s="3">
        <v>45400</v>
      </c>
      <c r="G341" s="4">
        <v>112.53908100885322</v>
      </c>
      <c r="H341" s="5">
        <v>8406.6693513613354</v>
      </c>
      <c r="I341" s="5">
        <v>5464.3350783848682</v>
      </c>
      <c r="J341" s="5">
        <v>2942.3342729764672</v>
      </c>
      <c r="K341" t="s">
        <v>568</v>
      </c>
      <c r="L341" t="s">
        <v>1276</v>
      </c>
      <c r="M341" t="s">
        <v>1276</v>
      </c>
      <c r="N341" t="s">
        <v>1288</v>
      </c>
      <c r="O341" s="12">
        <v>45400</v>
      </c>
      <c r="P341" t="s">
        <v>1291</v>
      </c>
    </row>
    <row r="342" spans="1:16" x14ac:dyDescent="0.3">
      <c r="A342" t="s">
        <v>71</v>
      </c>
      <c r="B342" t="s">
        <v>130</v>
      </c>
      <c r="C342" t="s">
        <v>132</v>
      </c>
      <c r="D342" t="s">
        <v>189</v>
      </c>
      <c r="E342" s="2">
        <v>50</v>
      </c>
      <c r="F342" s="3">
        <v>45400</v>
      </c>
      <c r="G342" s="4">
        <v>73.786416115568613</v>
      </c>
      <c r="H342" s="5">
        <v>3689.3208057784304</v>
      </c>
      <c r="I342" s="5">
        <v>2398.0585237559799</v>
      </c>
      <c r="J342" s="5">
        <v>1291.2622820224506</v>
      </c>
      <c r="K342" t="s">
        <v>569</v>
      </c>
      <c r="L342" t="s">
        <v>1281</v>
      </c>
      <c r="M342" t="s">
        <v>1284</v>
      </c>
      <c r="N342" t="s">
        <v>1287</v>
      </c>
      <c r="O342" s="12">
        <v>45400</v>
      </c>
      <c r="P342" t="s">
        <v>1290</v>
      </c>
    </row>
    <row r="343" spans="1:16" x14ac:dyDescent="0.3">
      <c r="A343" t="s">
        <v>25</v>
      </c>
      <c r="B343" t="s">
        <v>130</v>
      </c>
      <c r="C343" t="s">
        <v>132</v>
      </c>
      <c r="D343" t="s">
        <v>143</v>
      </c>
      <c r="E343" s="2">
        <v>60</v>
      </c>
      <c r="F343" s="3">
        <v>45400</v>
      </c>
      <c r="G343" s="4">
        <v>24.182429835448659</v>
      </c>
      <c r="H343" s="5">
        <v>1450.9457901269195</v>
      </c>
      <c r="I343" s="5">
        <v>943.11476358249774</v>
      </c>
      <c r="J343" s="5">
        <v>507.83102654442177</v>
      </c>
      <c r="K343" t="s">
        <v>570</v>
      </c>
      <c r="L343" t="s">
        <v>1280</v>
      </c>
      <c r="M343" t="s">
        <v>1284</v>
      </c>
      <c r="N343" t="s">
        <v>1287</v>
      </c>
      <c r="O343" s="12">
        <v>45400</v>
      </c>
      <c r="P343" t="s">
        <v>1290</v>
      </c>
    </row>
    <row r="344" spans="1:16" x14ac:dyDescent="0.3">
      <c r="A344" t="s">
        <v>87</v>
      </c>
      <c r="B344" t="s">
        <v>130</v>
      </c>
      <c r="C344" t="s">
        <v>132</v>
      </c>
      <c r="D344" t="s">
        <v>205</v>
      </c>
      <c r="E344" s="2">
        <v>64</v>
      </c>
      <c r="F344" s="3">
        <v>45400</v>
      </c>
      <c r="G344" s="4">
        <v>21.552836748068305</v>
      </c>
      <c r="H344" s="5">
        <v>1379.3815518763715</v>
      </c>
      <c r="I344" s="5">
        <v>896.59800871964148</v>
      </c>
      <c r="J344" s="5">
        <v>482.78354315673005</v>
      </c>
      <c r="K344" t="s">
        <v>571</v>
      </c>
      <c r="L344" t="s">
        <v>1276</v>
      </c>
      <c r="M344" t="s">
        <v>1276</v>
      </c>
      <c r="N344" t="s">
        <v>1288</v>
      </c>
      <c r="O344" s="12">
        <v>45400</v>
      </c>
      <c r="P344" t="s">
        <v>1290</v>
      </c>
    </row>
    <row r="345" spans="1:16" x14ac:dyDescent="0.3">
      <c r="A345" t="s">
        <v>93</v>
      </c>
      <c r="B345" t="s">
        <v>129</v>
      </c>
      <c r="C345" t="s">
        <v>133</v>
      </c>
      <c r="D345" t="s">
        <v>211</v>
      </c>
      <c r="E345" s="2">
        <v>80.8</v>
      </c>
      <c r="F345" s="3">
        <v>45400</v>
      </c>
      <c r="G345" s="4">
        <v>13.823636040029392</v>
      </c>
      <c r="H345" s="5">
        <v>1116.9497920343749</v>
      </c>
      <c r="I345" s="5">
        <v>726.01736482234378</v>
      </c>
      <c r="J345" s="5">
        <v>390.93242721203114</v>
      </c>
      <c r="K345" t="s">
        <v>572</v>
      </c>
      <c r="L345" t="s">
        <v>1280</v>
      </c>
      <c r="M345" t="s">
        <v>1284</v>
      </c>
      <c r="N345" t="s">
        <v>1287</v>
      </c>
      <c r="O345" s="12">
        <v>45400</v>
      </c>
      <c r="P345" t="s">
        <v>1290</v>
      </c>
    </row>
    <row r="346" spans="1:16" x14ac:dyDescent="0.3">
      <c r="A346" t="s">
        <v>90</v>
      </c>
      <c r="B346" t="s">
        <v>129</v>
      </c>
      <c r="C346" t="s">
        <v>133</v>
      </c>
      <c r="D346" t="s">
        <v>208</v>
      </c>
      <c r="E346" s="2">
        <v>80.8</v>
      </c>
      <c r="F346" s="3">
        <v>45401</v>
      </c>
      <c r="G346" s="4">
        <v>121.13600712215184</v>
      </c>
      <c r="H346" s="5">
        <v>9787.7893754698689</v>
      </c>
      <c r="I346" s="5">
        <v>6362.0630940554147</v>
      </c>
      <c r="J346" s="5">
        <v>3425.7262814144542</v>
      </c>
      <c r="K346" t="s">
        <v>542</v>
      </c>
      <c r="L346" t="s">
        <v>1283</v>
      </c>
      <c r="M346" t="s">
        <v>1283</v>
      </c>
      <c r="N346" t="s">
        <v>1288</v>
      </c>
      <c r="O346" s="12">
        <v>45401</v>
      </c>
      <c r="P346" t="s">
        <v>1291</v>
      </c>
    </row>
    <row r="347" spans="1:16" x14ac:dyDescent="0.3">
      <c r="A347" t="s">
        <v>58</v>
      </c>
      <c r="B347" t="s">
        <v>131</v>
      </c>
      <c r="C347" t="s">
        <v>132</v>
      </c>
      <c r="D347" t="s">
        <v>176</v>
      </c>
      <c r="E347" s="2">
        <v>50</v>
      </c>
      <c r="F347" s="3">
        <v>45401</v>
      </c>
      <c r="G347" s="4">
        <v>86.237918280454792</v>
      </c>
      <c r="H347" s="5">
        <v>4311.8959140227398</v>
      </c>
      <c r="I347" s="5">
        <v>2802.732344114781</v>
      </c>
      <c r="J347" s="5">
        <v>1509.1635699079588</v>
      </c>
      <c r="K347" t="s">
        <v>353</v>
      </c>
      <c r="L347" t="s">
        <v>1278</v>
      </c>
      <c r="M347" t="s">
        <v>1286</v>
      </c>
      <c r="N347" t="s">
        <v>1289</v>
      </c>
      <c r="O347" s="12">
        <v>45401</v>
      </c>
      <c r="P347" t="s">
        <v>1291</v>
      </c>
    </row>
    <row r="348" spans="1:16" x14ac:dyDescent="0.3">
      <c r="A348" t="s">
        <v>41</v>
      </c>
      <c r="B348" t="s">
        <v>128</v>
      </c>
      <c r="C348" t="s">
        <v>132</v>
      </c>
      <c r="D348" t="s">
        <v>159</v>
      </c>
      <c r="E348" s="2">
        <v>50</v>
      </c>
      <c r="F348" s="3">
        <v>45401</v>
      </c>
      <c r="G348" s="4">
        <v>61.441554549356439</v>
      </c>
      <c r="H348" s="5">
        <v>3072.0777274678221</v>
      </c>
      <c r="I348" s="5">
        <v>1996.8505228540844</v>
      </c>
      <c r="J348" s="5">
        <v>1075.2272046137377</v>
      </c>
      <c r="K348" t="s">
        <v>573</v>
      </c>
      <c r="L348" t="s">
        <v>1276</v>
      </c>
      <c r="M348" t="s">
        <v>1276</v>
      </c>
      <c r="N348" t="s">
        <v>1288</v>
      </c>
      <c r="O348" s="12">
        <v>45401</v>
      </c>
      <c r="P348" t="s">
        <v>1290</v>
      </c>
    </row>
    <row r="349" spans="1:16" x14ac:dyDescent="0.3">
      <c r="A349" t="s">
        <v>52</v>
      </c>
      <c r="B349" t="s">
        <v>130</v>
      </c>
      <c r="C349" t="s">
        <v>132</v>
      </c>
      <c r="D349" t="s">
        <v>170</v>
      </c>
      <c r="E349" s="2">
        <v>50</v>
      </c>
      <c r="F349" s="3">
        <v>45401</v>
      </c>
      <c r="G349" s="4">
        <v>52.23457395606286</v>
      </c>
      <c r="H349" s="5">
        <v>2611.7286978031429</v>
      </c>
      <c r="I349" s="5">
        <v>1697.6236535720429</v>
      </c>
      <c r="J349" s="5">
        <v>914.10504423110001</v>
      </c>
      <c r="K349" t="s">
        <v>574</v>
      </c>
      <c r="L349" t="s">
        <v>1276</v>
      </c>
      <c r="M349" t="s">
        <v>1276</v>
      </c>
      <c r="N349" t="s">
        <v>1288</v>
      </c>
      <c r="O349" s="12">
        <v>45401</v>
      </c>
      <c r="P349" t="s">
        <v>1290</v>
      </c>
    </row>
    <row r="350" spans="1:16" x14ac:dyDescent="0.3">
      <c r="A350" t="s">
        <v>83</v>
      </c>
      <c r="B350" t="s">
        <v>129</v>
      </c>
      <c r="C350" t="s">
        <v>133</v>
      </c>
      <c r="D350" t="s">
        <v>201</v>
      </c>
      <c r="E350" s="2">
        <v>74.7</v>
      </c>
      <c r="F350" s="3">
        <v>45401</v>
      </c>
      <c r="G350" s="4">
        <v>24.099856166044631</v>
      </c>
      <c r="H350" s="5">
        <v>1800.259255603534</v>
      </c>
      <c r="I350" s="5">
        <v>1170.1685161422972</v>
      </c>
      <c r="J350" s="5">
        <v>630.09073946123681</v>
      </c>
      <c r="K350" t="s">
        <v>575</v>
      </c>
      <c r="L350" t="s">
        <v>1274</v>
      </c>
      <c r="M350" t="s">
        <v>1284</v>
      </c>
      <c r="N350" t="s">
        <v>1287</v>
      </c>
      <c r="O350" s="12">
        <v>45401</v>
      </c>
      <c r="P350" t="s">
        <v>1290</v>
      </c>
    </row>
    <row r="351" spans="1:16" x14ac:dyDescent="0.3">
      <c r="A351" t="s">
        <v>125</v>
      </c>
      <c r="B351" t="s">
        <v>130</v>
      </c>
      <c r="C351" t="s">
        <v>132</v>
      </c>
      <c r="D351" t="s">
        <v>243</v>
      </c>
      <c r="E351" s="2">
        <v>60</v>
      </c>
      <c r="F351" s="3">
        <v>45401</v>
      </c>
      <c r="G351" s="4">
        <v>27.984436699347796</v>
      </c>
      <c r="H351" s="5">
        <v>1679.0662019608678</v>
      </c>
      <c r="I351" s="5">
        <v>1091.3930312745642</v>
      </c>
      <c r="J351" s="5">
        <v>587.67317068630359</v>
      </c>
      <c r="K351" t="s">
        <v>576</v>
      </c>
      <c r="L351" t="s">
        <v>1281</v>
      </c>
      <c r="M351" t="s">
        <v>1284</v>
      </c>
      <c r="N351" t="s">
        <v>1287</v>
      </c>
      <c r="O351" s="12">
        <v>45401</v>
      </c>
      <c r="P351" t="s">
        <v>1290</v>
      </c>
    </row>
    <row r="352" spans="1:16" x14ac:dyDescent="0.3">
      <c r="A352" t="s">
        <v>30</v>
      </c>
      <c r="B352" t="s">
        <v>129</v>
      </c>
      <c r="C352" t="s">
        <v>133</v>
      </c>
      <c r="D352" t="s">
        <v>148</v>
      </c>
      <c r="E352" s="2">
        <v>47.49</v>
      </c>
      <c r="F352" s="3">
        <v>45401</v>
      </c>
      <c r="G352" s="4">
        <v>4.1622494802509822</v>
      </c>
      <c r="H352" s="5">
        <v>197.66522781711916</v>
      </c>
      <c r="I352" s="5">
        <v>128.48239808112746</v>
      </c>
      <c r="J352" s="5">
        <v>69.182829735991703</v>
      </c>
      <c r="K352" t="s">
        <v>577</v>
      </c>
      <c r="L352" t="s">
        <v>1282</v>
      </c>
      <c r="M352" t="s">
        <v>1284</v>
      </c>
      <c r="N352" t="s">
        <v>1287</v>
      </c>
      <c r="O352" s="12">
        <v>45401</v>
      </c>
      <c r="P352" t="s">
        <v>1290</v>
      </c>
    </row>
    <row r="353" spans="1:16" x14ac:dyDescent="0.3">
      <c r="A353" t="s">
        <v>119</v>
      </c>
      <c r="B353" t="s">
        <v>129</v>
      </c>
      <c r="C353" t="s">
        <v>133</v>
      </c>
      <c r="D353" t="s">
        <v>237</v>
      </c>
      <c r="E353" s="2">
        <v>74.7</v>
      </c>
      <c r="F353" s="3">
        <v>45402</v>
      </c>
      <c r="G353" s="4">
        <v>72.340741797169215</v>
      </c>
      <c r="H353" s="5">
        <v>5403.8534122485407</v>
      </c>
      <c r="I353" s="5">
        <v>3512.5047179615517</v>
      </c>
      <c r="J353" s="5">
        <v>1891.348694286989</v>
      </c>
      <c r="K353" t="s">
        <v>578</v>
      </c>
      <c r="L353" t="s">
        <v>1279</v>
      </c>
      <c r="M353" t="s">
        <v>1279</v>
      </c>
      <c r="N353" t="s">
        <v>1288</v>
      </c>
      <c r="O353" s="12">
        <v>45402</v>
      </c>
      <c r="P353" t="s">
        <v>1290</v>
      </c>
    </row>
    <row r="354" spans="1:16" x14ac:dyDescent="0.3">
      <c r="A354" t="s">
        <v>24</v>
      </c>
      <c r="B354" t="s">
        <v>129</v>
      </c>
      <c r="C354" t="s">
        <v>133</v>
      </c>
      <c r="D354" t="s">
        <v>142</v>
      </c>
      <c r="E354" s="2">
        <v>80.8</v>
      </c>
      <c r="F354" s="3">
        <v>45402</v>
      </c>
      <c r="G354" s="4">
        <v>66.491063861683841</v>
      </c>
      <c r="H354" s="5">
        <v>5372.4779600240545</v>
      </c>
      <c r="I354" s="5">
        <v>3492.1106740156356</v>
      </c>
      <c r="J354" s="5">
        <v>1880.3672860084189</v>
      </c>
      <c r="K354" t="s">
        <v>579</v>
      </c>
      <c r="L354" t="s">
        <v>1277</v>
      </c>
      <c r="M354" t="s">
        <v>1277</v>
      </c>
      <c r="N354" t="s">
        <v>1288</v>
      </c>
      <c r="O354" s="12">
        <v>45402</v>
      </c>
      <c r="P354" t="s">
        <v>1290</v>
      </c>
    </row>
    <row r="355" spans="1:16" x14ac:dyDescent="0.3">
      <c r="A355" t="s">
        <v>31</v>
      </c>
      <c r="B355" t="s">
        <v>129</v>
      </c>
      <c r="C355" t="s">
        <v>133</v>
      </c>
      <c r="D355" t="s">
        <v>149</v>
      </c>
      <c r="E355" s="2">
        <v>57.6</v>
      </c>
      <c r="F355" s="3">
        <v>45403</v>
      </c>
      <c r="G355" s="4">
        <v>109.41968065165511</v>
      </c>
      <c r="H355" s="5">
        <v>6302.5736055353345</v>
      </c>
      <c r="I355" s="5">
        <v>4096.6728435979676</v>
      </c>
      <c r="J355" s="5">
        <v>2205.900761937367</v>
      </c>
      <c r="K355" t="s">
        <v>371</v>
      </c>
      <c r="L355" t="s">
        <v>1276</v>
      </c>
      <c r="M355" t="s">
        <v>1276</v>
      </c>
      <c r="N355" t="s">
        <v>1288</v>
      </c>
      <c r="O355" s="12">
        <v>45403</v>
      </c>
      <c r="P355" t="s">
        <v>1291</v>
      </c>
    </row>
    <row r="356" spans="1:16" x14ac:dyDescent="0.3">
      <c r="A356" t="s">
        <v>37</v>
      </c>
      <c r="B356" t="s">
        <v>129</v>
      </c>
      <c r="C356" t="s">
        <v>133</v>
      </c>
      <c r="D356" t="s">
        <v>155</v>
      </c>
      <c r="E356" s="2">
        <v>74.7</v>
      </c>
      <c r="F356" s="3">
        <v>45403</v>
      </c>
      <c r="G356" s="4">
        <v>76.623799368218926</v>
      </c>
      <c r="H356" s="5">
        <v>5723.797812805954</v>
      </c>
      <c r="I356" s="5">
        <v>3720.4685783238701</v>
      </c>
      <c r="J356" s="5">
        <v>2003.3292344820838</v>
      </c>
      <c r="K356" t="s">
        <v>580</v>
      </c>
      <c r="L356" t="s">
        <v>1282</v>
      </c>
      <c r="M356" t="s">
        <v>1284</v>
      </c>
      <c r="N356" t="s">
        <v>1287</v>
      </c>
      <c r="O356" s="12">
        <v>45403</v>
      </c>
      <c r="P356" t="s">
        <v>1290</v>
      </c>
    </row>
    <row r="357" spans="1:16" x14ac:dyDescent="0.3">
      <c r="A357" t="s">
        <v>41</v>
      </c>
      <c r="B357" t="s">
        <v>128</v>
      </c>
      <c r="C357" t="s">
        <v>132</v>
      </c>
      <c r="D357" t="s">
        <v>159</v>
      </c>
      <c r="E357" s="2">
        <v>50</v>
      </c>
      <c r="F357" s="3">
        <v>45404</v>
      </c>
      <c r="G357" s="4">
        <v>102.04115715234138</v>
      </c>
      <c r="H357" s="5">
        <v>5102.0578576170692</v>
      </c>
      <c r="I357" s="5">
        <v>3316.3376074510952</v>
      </c>
      <c r="J357" s="5">
        <v>1785.720250165974</v>
      </c>
      <c r="K357" t="s">
        <v>581</v>
      </c>
      <c r="L357" t="s">
        <v>1277</v>
      </c>
      <c r="M357" t="s">
        <v>1277</v>
      </c>
      <c r="N357" t="s">
        <v>1288</v>
      </c>
      <c r="O357" s="12">
        <v>45404</v>
      </c>
      <c r="P357" t="s">
        <v>1291</v>
      </c>
    </row>
    <row r="358" spans="1:16" x14ac:dyDescent="0.3">
      <c r="A358" t="s">
        <v>88</v>
      </c>
      <c r="B358" t="s">
        <v>129</v>
      </c>
      <c r="C358" t="s">
        <v>133</v>
      </c>
      <c r="D358" t="s">
        <v>206</v>
      </c>
      <c r="E358" s="2">
        <v>74.7</v>
      </c>
      <c r="F358" s="3">
        <v>45404</v>
      </c>
      <c r="G358" s="4">
        <v>54.387993082140603</v>
      </c>
      <c r="H358" s="5">
        <v>4062.7830832359032</v>
      </c>
      <c r="I358" s="5">
        <v>2640.809004103337</v>
      </c>
      <c r="J358" s="5">
        <v>1421.9740791325662</v>
      </c>
      <c r="K358" t="s">
        <v>582</v>
      </c>
      <c r="L358" t="s">
        <v>1282</v>
      </c>
      <c r="M358" t="s">
        <v>1284</v>
      </c>
      <c r="N358" t="s">
        <v>1287</v>
      </c>
      <c r="O358" s="12">
        <v>45404</v>
      </c>
      <c r="P358" t="s">
        <v>1290</v>
      </c>
    </row>
    <row r="359" spans="1:16" x14ac:dyDescent="0.3">
      <c r="A359" t="s">
        <v>59</v>
      </c>
      <c r="B359" t="s">
        <v>130</v>
      </c>
      <c r="C359" t="s">
        <v>132</v>
      </c>
      <c r="D359" t="s">
        <v>177</v>
      </c>
      <c r="E359" s="2">
        <v>60</v>
      </c>
      <c r="F359" s="3">
        <v>45404</v>
      </c>
      <c r="G359" s="4">
        <v>63.947617862322375</v>
      </c>
      <c r="H359" s="5">
        <v>3836.8570717393422</v>
      </c>
      <c r="I359" s="5">
        <v>2493.9570966305723</v>
      </c>
      <c r="J359" s="5">
        <v>1342.8999751087699</v>
      </c>
      <c r="K359" t="s">
        <v>583</v>
      </c>
      <c r="L359" t="s">
        <v>1277</v>
      </c>
      <c r="M359" t="s">
        <v>1277</v>
      </c>
      <c r="N359" t="s">
        <v>1288</v>
      </c>
      <c r="O359" s="12">
        <v>45404</v>
      </c>
      <c r="P359" t="s">
        <v>1290</v>
      </c>
    </row>
    <row r="360" spans="1:16" x14ac:dyDescent="0.3">
      <c r="A360" t="s">
        <v>94</v>
      </c>
      <c r="B360" t="s">
        <v>130</v>
      </c>
      <c r="C360" t="s">
        <v>132</v>
      </c>
      <c r="D360" t="s">
        <v>212</v>
      </c>
      <c r="E360" s="2">
        <v>50</v>
      </c>
      <c r="F360" s="3">
        <v>45404</v>
      </c>
      <c r="G360" s="4">
        <v>69.697495734047322</v>
      </c>
      <c r="H360" s="5">
        <v>3484.8747867023662</v>
      </c>
      <c r="I360" s="5">
        <v>2265.1686113565383</v>
      </c>
      <c r="J360" s="5">
        <v>1219.7061753458279</v>
      </c>
      <c r="K360" t="s">
        <v>584</v>
      </c>
      <c r="L360" t="s">
        <v>1278</v>
      </c>
      <c r="M360" t="s">
        <v>1286</v>
      </c>
      <c r="N360" t="s">
        <v>1289</v>
      </c>
      <c r="O360" s="12">
        <v>45404</v>
      </c>
      <c r="P360" t="s">
        <v>1290</v>
      </c>
    </row>
    <row r="361" spans="1:16" x14ac:dyDescent="0.3">
      <c r="A361" t="s">
        <v>77</v>
      </c>
      <c r="B361" t="s">
        <v>129</v>
      </c>
      <c r="C361" t="s">
        <v>133</v>
      </c>
      <c r="D361" t="s">
        <v>195</v>
      </c>
      <c r="E361" s="2">
        <v>53.9</v>
      </c>
      <c r="F361" s="3">
        <v>45404</v>
      </c>
      <c r="G361" s="4">
        <v>43.436969635006363</v>
      </c>
      <c r="H361" s="5">
        <v>2341.252663326843</v>
      </c>
      <c r="I361" s="5">
        <v>1521.8142311624481</v>
      </c>
      <c r="J361" s="5">
        <v>819.43843216439495</v>
      </c>
      <c r="K361" t="s">
        <v>585</v>
      </c>
      <c r="L361" t="s">
        <v>1276</v>
      </c>
      <c r="M361" t="s">
        <v>1276</v>
      </c>
      <c r="N361" t="s">
        <v>1288</v>
      </c>
      <c r="O361" s="12">
        <v>45404</v>
      </c>
      <c r="P361" t="s">
        <v>1290</v>
      </c>
    </row>
    <row r="362" spans="1:16" x14ac:dyDescent="0.3">
      <c r="A362" t="s">
        <v>30</v>
      </c>
      <c r="B362" t="s">
        <v>129</v>
      </c>
      <c r="C362" t="s">
        <v>133</v>
      </c>
      <c r="D362" t="s">
        <v>148</v>
      </c>
      <c r="E362" s="2">
        <v>47.49</v>
      </c>
      <c r="F362" s="3">
        <v>45404</v>
      </c>
      <c r="G362" s="4">
        <v>46.368577451656812</v>
      </c>
      <c r="H362" s="5">
        <v>2202.043743179182</v>
      </c>
      <c r="I362" s="5">
        <v>1431.3284330664683</v>
      </c>
      <c r="J362" s="5">
        <v>770.71531011271372</v>
      </c>
      <c r="K362" t="s">
        <v>586</v>
      </c>
      <c r="L362" t="s">
        <v>1275</v>
      </c>
      <c r="M362" t="s">
        <v>1285</v>
      </c>
      <c r="N362" t="s">
        <v>1287</v>
      </c>
      <c r="O362" s="12">
        <v>45404</v>
      </c>
      <c r="P362" t="s">
        <v>1290</v>
      </c>
    </row>
    <row r="363" spans="1:16" x14ac:dyDescent="0.3">
      <c r="A363" t="s">
        <v>31</v>
      </c>
      <c r="B363" t="s">
        <v>129</v>
      </c>
      <c r="C363" t="s">
        <v>133</v>
      </c>
      <c r="D363" t="s">
        <v>149</v>
      </c>
      <c r="E363" s="2">
        <v>57.6</v>
      </c>
      <c r="F363" s="3">
        <v>45404</v>
      </c>
      <c r="G363" s="4">
        <v>31.640227257703177</v>
      </c>
      <c r="H363" s="5">
        <v>1822.4770900437031</v>
      </c>
      <c r="I363" s="5">
        <v>1184.6101085284072</v>
      </c>
      <c r="J363" s="5">
        <v>637.86698151529595</v>
      </c>
      <c r="K363" t="s">
        <v>587</v>
      </c>
      <c r="L363" t="s">
        <v>1277</v>
      </c>
      <c r="M363" t="s">
        <v>1277</v>
      </c>
      <c r="N363" t="s">
        <v>1288</v>
      </c>
      <c r="O363" s="12">
        <v>45404</v>
      </c>
      <c r="P363" t="s">
        <v>1290</v>
      </c>
    </row>
    <row r="364" spans="1:16" x14ac:dyDescent="0.3">
      <c r="A364" t="s">
        <v>114</v>
      </c>
      <c r="B364" t="s">
        <v>131</v>
      </c>
      <c r="C364" t="s">
        <v>132</v>
      </c>
      <c r="D364" t="s">
        <v>232</v>
      </c>
      <c r="E364" s="2">
        <v>60</v>
      </c>
      <c r="F364" s="3">
        <v>45404</v>
      </c>
      <c r="G364" s="4">
        <v>18.811090616299325</v>
      </c>
      <c r="H364" s="5">
        <v>1128.6654369779594</v>
      </c>
      <c r="I364" s="5">
        <v>733.63253403567364</v>
      </c>
      <c r="J364" s="5">
        <v>395.03290294228577</v>
      </c>
      <c r="K364" t="s">
        <v>588</v>
      </c>
      <c r="L364" t="s">
        <v>1275</v>
      </c>
      <c r="M364" t="s">
        <v>1285</v>
      </c>
      <c r="N364" t="s">
        <v>1287</v>
      </c>
      <c r="O364" s="12">
        <v>45404</v>
      </c>
      <c r="P364" t="s">
        <v>1290</v>
      </c>
    </row>
    <row r="365" spans="1:16" x14ac:dyDescent="0.3">
      <c r="A365" t="s">
        <v>81</v>
      </c>
      <c r="B365" t="s">
        <v>129</v>
      </c>
      <c r="C365" t="s">
        <v>133</v>
      </c>
      <c r="D365" t="s">
        <v>199</v>
      </c>
      <c r="E365" s="2">
        <v>53.9</v>
      </c>
      <c r="F365" s="3">
        <v>45405</v>
      </c>
      <c r="G365" s="4">
        <v>79.334422924892792</v>
      </c>
      <c r="H365" s="5">
        <v>4276.1253956517212</v>
      </c>
      <c r="I365" s="5">
        <v>2779.4815071736189</v>
      </c>
      <c r="J365" s="5">
        <v>1496.6438884781023</v>
      </c>
      <c r="K365" t="s">
        <v>545</v>
      </c>
      <c r="L365" t="s">
        <v>1274</v>
      </c>
      <c r="M365" t="s">
        <v>1284</v>
      </c>
      <c r="N365" t="s">
        <v>1287</v>
      </c>
      <c r="O365" s="12">
        <v>45405</v>
      </c>
      <c r="P365" t="s">
        <v>1291</v>
      </c>
    </row>
    <row r="366" spans="1:16" x14ac:dyDescent="0.3">
      <c r="A366" t="s">
        <v>31</v>
      </c>
      <c r="B366" t="s">
        <v>129</v>
      </c>
      <c r="C366" t="s">
        <v>133</v>
      </c>
      <c r="D366" t="s">
        <v>149</v>
      </c>
      <c r="E366" s="2">
        <v>57.6</v>
      </c>
      <c r="F366" s="3">
        <v>45405</v>
      </c>
      <c r="G366" s="4">
        <v>72.288105531455656</v>
      </c>
      <c r="H366" s="5">
        <v>4163.7948786118459</v>
      </c>
      <c r="I366" s="5">
        <v>2706.4666710976999</v>
      </c>
      <c r="J366" s="5">
        <v>1457.328207514146</v>
      </c>
      <c r="K366" t="s">
        <v>589</v>
      </c>
      <c r="L366" t="s">
        <v>1278</v>
      </c>
      <c r="M366" t="s">
        <v>1286</v>
      </c>
      <c r="N366" t="s">
        <v>1289</v>
      </c>
      <c r="O366" s="12">
        <v>45405</v>
      </c>
      <c r="P366" t="s">
        <v>1290</v>
      </c>
    </row>
    <row r="367" spans="1:16" x14ac:dyDescent="0.3">
      <c r="A367" t="s">
        <v>19</v>
      </c>
      <c r="B367" t="s">
        <v>129</v>
      </c>
      <c r="C367" t="s">
        <v>133</v>
      </c>
      <c r="D367" t="s">
        <v>137</v>
      </c>
      <c r="E367" s="2">
        <v>74.7</v>
      </c>
      <c r="F367" s="3">
        <v>45405</v>
      </c>
      <c r="G367" s="4">
        <v>27.048154633621238</v>
      </c>
      <c r="H367" s="5">
        <v>2020.4971511315066</v>
      </c>
      <c r="I367" s="5">
        <v>1313.3231482354793</v>
      </c>
      <c r="J367" s="5">
        <v>707.17400289602733</v>
      </c>
      <c r="K367" t="s">
        <v>590</v>
      </c>
      <c r="L367" t="s">
        <v>1279</v>
      </c>
      <c r="M367" t="s">
        <v>1279</v>
      </c>
      <c r="N367" t="s">
        <v>1288</v>
      </c>
      <c r="O367" s="12">
        <v>45405</v>
      </c>
      <c r="P367" t="s">
        <v>1290</v>
      </c>
    </row>
    <row r="368" spans="1:16" x14ac:dyDescent="0.3">
      <c r="A368" t="s">
        <v>23</v>
      </c>
      <c r="B368" t="s">
        <v>131</v>
      </c>
      <c r="C368" t="s">
        <v>132</v>
      </c>
      <c r="D368" t="s">
        <v>141</v>
      </c>
      <c r="E368" s="2">
        <v>60</v>
      </c>
      <c r="F368" s="3">
        <v>45405</v>
      </c>
      <c r="G368" s="4">
        <v>31.880903358741858</v>
      </c>
      <c r="H368" s="5">
        <v>1912.8542015245114</v>
      </c>
      <c r="I368" s="5">
        <v>1243.3552309909323</v>
      </c>
      <c r="J368" s="5">
        <v>669.49897053357904</v>
      </c>
      <c r="K368" t="s">
        <v>591</v>
      </c>
      <c r="L368" t="s">
        <v>1276</v>
      </c>
      <c r="M368" t="s">
        <v>1276</v>
      </c>
      <c r="N368" t="s">
        <v>1288</v>
      </c>
      <c r="O368" s="12">
        <v>45405</v>
      </c>
      <c r="P368" t="s">
        <v>1290</v>
      </c>
    </row>
    <row r="369" spans="1:16" x14ac:dyDescent="0.3">
      <c r="A369" t="s">
        <v>124</v>
      </c>
      <c r="B369" t="s">
        <v>130</v>
      </c>
      <c r="C369" t="s">
        <v>132</v>
      </c>
      <c r="D369" t="s">
        <v>242</v>
      </c>
      <c r="E369" s="2">
        <v>60</v>
      </c>
      <c r="F369" s="3">
        <v>45405</v>
      </c>
      <c r="G369" s="4">
        <v>27.24343596672005</v>
      </c>
      <c r="H369" s="5">
        <v>1634.6061580032031</v>
      </c>
      <c r="I369" s="5">
        <v>1062.4940027020821</v>
      </c>
      <c r="J369" s="5">
        <v>572.11215530112099</v>
      </c>
      <c r="K369" t="s">
        <v>592</v>
      </c>
      <c r="L369" t="s">
        <v>1278</v>
      </c>
      <c r="M369" t="s">
        <v>1286</v>
      </c>
      <c r="N369" t="s">
        <v>1289</v>
      </c>
      <c r="O369" s="12">
        <v>45405</v>
      </c>
      <c r="P369" t="s">
        <v>1290</v>
      </c>
    </row>
    <row r="370" spans="1:16" x14ac:dyDescent="0.3">
      <c r="A370" t="s">
        <v>113</v>
      </c>
      <c r="B370" t="s">
        <v>130</v>
      </c>
      <c r="C370" t="s">
        <v>132</v>
      </c>
      <c r="D370" t="s">
        <v>231</v>
      </c>
      <c r="E370" s="2">
        <v>60</v>
      </c>
      <c r="F370" s="3">
        <v>45405</v>
      </c>
      <c r="G370" s="4">
        <v>9.7139589037531593</v>
      </c>
      <c r="H370" s="5">
        <v>582.83753422518953</v>
      </c>
      <c r="I370" s="5">
        <v>378.84439724637321</v>
      </c>
      <c r="J370" s="5">
        <v>203.99313697881632</v>
      </c>
      <c r="K370" t="s">
        <v>593</v>
      </c>
      <c r="L370" t="s">
        <v>1282</v>
      </c>
      <c r="M370" t="s">
        <v>1284</v>
      </c>
      <c r="N370" t="s">
        <v>1287</v>
      </c>
      <c r="O370" s="12">
        <v>45405</v>
      </c>
      <c r="P370" t="s">
        <v>1290</v>
      </c>
    </row>
    <row r="371" spans="1:16" x14ac:dyDescent="0.3">
      <c r="A371" t="s">
        <v>124</v>
      </c>
      <c r="B371" t="s">
        <v>130</v>
      </c>
      <c r="C371" t="s">
        <v>132</v>
      </c>
      <c r="D371" t="s">
        <v>242</v>
      </c>
      <c r="E371" s="2">
        <v>60</v>
      </c>
      <c r="F371" s="3">
        <v>45406</v>
      </c>
      <c r="G371" s="4">
        <v>79.243865491156953</v>
      </c>
      <c r="H371" s="5">
        <v>4754.6319294694167</v>
      </c>
      <c r="I371" s="5">
        <v>3090.510754155121</v>
      </c>
      <c r="J371" s="5">
        <v>1664.1211753142957</v>
      </c>
      <c r="K371" t="s">
        <v>594</v>
      </c>
      <c r="L371" t="s">
        <v>1275</v>
      </c>
      <c r="M371" t="s">
        <v>1285</v>
      </c>
      <c r="N371" t="s">
        <v>1287</v>
      </c>
      <c r="O371" s="12">
        <v>45406</v>
      </c>
      <c r="P371" t="s">
        <v>1291</v>
      </c>
    </row>
    <row r="372" spans="1:16" x14ac:dyDescent="0.3">
      <c r="A372" t="s">
        <v>117</v>
      </c>
      <c r="B372" t="s">
        <v>131</v>
      </c>
      <c r="C372" t="s">
        <v>132</v>
      </c>
      <c r="D372" t="s">
        <v>235</v>
      </c>
      <c r="E372" s="2">
        <v>60</v>
      </c>
      <c r="F372" s="3">
        <v>45406</v>
      </c>
      <c r="G372" s="4">
        <v>118.58165056121641</v>
      </c>
      <c r="H372" s="5">
        <v>7114.8990336729839</v>
      </c>
      <c r="I372" s="5">
        <v>4624.6843718874397</v>
      </c>
      <c r="J372" s="5">
        <v>2490.2146617855442</v>
      </c>
      <c r="K372" t="s">
        <v>595</v>
      </c>
      <c r="L372" t="s">
        <v>1282</v>
      </c>
      <c r="M372" t="s">
        <v>1284</v>
      </c>
      <c r="N372" t="s">
        <v>1287</v>
      </c>
      <c r="O372" s="12">
        <v>45406</v>
      </c>
      <c r="P372" t="s">
        <v>1290</v>
      </c>
    </row>
    <row r="373" spans="1:16" x14ac:dyDescent="0.3">
      <c r="A373" t="s">
        <v>75</v>
      </c>
      <c r="B373" t="s">
        <v>129</v>
      </c>
      <c r="C373" t="s">
        <v>133</v>
      </c>
      <c r="D373" t="s">
        <v>193</v>
      </c>
      <c r="E373" s="2">
        <v>53.9</v>
      </c>
      <c r="F373" s="3">
        <v>45406</v>
      </c>
      <c r="G373" s="4">
        <v>103.51332165522192</v>
      </c>
      <c r="H373" s="5">
        <v>5579.3680372164608</v>
      </c>
      <c r="I373" s="5">
        <v>3626.5892241906995</v>
      </c>
      <c r="J373" s="5">
        <v>1952.7788130257613</v>
      </c>
      <c r="K373" t="s">
        <v>596</v>
      </c>
      <c r="L373" t="s">
        <v>1276</v>
      </c>
      <c r="M373" t="s">
        <v>1276</v>
      </c>
      <c r="N373" t="s">
        <v>1288</v>
      </c>
      <c r="O373" s="12">
        <v>45406</v>
      </c>
      <c r="P373" t="s">
        <v>1290</v>
      </c>
    </row>
    <row r="374" spans="1:16" x14ac:dyDescent="0.3">
      <c r="A374" t="s">
        <v>56</v>
      </c>
      <c r="B374" t="s">
        <v>130</v>
      </c>
      <c r="C374" t="s">
        <v>132</v>
      </c>
      <c r="D374" t="s">
        <v>174</v>
      </c>
      <c r="E374" s="2">
        <v>60</v>
      </c>
      <c r="F374" s="3">
        <v>45406</v>
      </c>
      <c r="G374" s="4">
        <v>24.712296727061002</v>
      </c>
      <c r="H374" s="5">
        <v>1482.7378036236601</v>
      </c>
      <c r="I374" s="5">
        <v>963.77957235537906</v>
      </c>
      <c r="J374" s="5">
        <v>518.958231268281</v>
      </c>
      <c r="K374" t="s">
        <v>597</v>
      </c>
      <c r="L374" t="s">
        <v>1280</v>
      </c>
      <c r="M374" t="s">
        <v>1284</v>
      </c>
      <c r="N374" t="s">
        <v>1287</v>
      </c>
      <c r="O374" s="12">
        <v>45406</v>
      </c>
      <c r="P374" t="s">
        <v>1290</v>
      </c>
    </row>
    <row r="375" spans="1:16" x14ac:dyDescent="0.3">
      <c r="A375" t="s">
        <v>123</v>
      </c>
      <c r="B375" t="s">
        <v>129</v>
      </c>
      <c r="C375" t="s">
        <v>133</v>
      </c>
      <c r="D375" t="s">
        <v>241</v>
      </c>
      <c r="E375" s="2">
        <v>74.7</v>
      </c>
      <c r="F375" s="3">
        <v>45406</v>
      </c>
      <c r="G375" s="4">
        <v>15.725515762674561</v>
      </c>
      <c r="H375" s="5">
        <v>1174.6960274717899</v>
      </c>
      <c r="I375" s="5">
        <v>763.5524178566634</v>
      </c>
      <c r="J375" s="5">
        <v>411.14360961512648</v>
      </c>
      <c r="K375" t="s">
        <v>598</v>
      </c>
      <c r="L375" t="s">
        <v>1274</v>
      </c>
      <c r="M375" t="s">
        <v>1284</v>
      </c>
      <c r="N375" t="s">
        <v>1287</v>
      </c>
      <c r="O375" s="12">
        <v>45406</v>
      </c>
      <c r="P375" t="s">
        <v>1290</v>
      </c>
    </row>
    <row r="376" spans="1:16" x14ac:dyDescent="0.3">
      <c r="A376" t="s">
        <v>43</v>
      </c>
      <c r="B376" t="s">
        <v>129</v>
      </c>
      <c r="C376" t="s">
        <v>133</v>
      </c>
      <c r="D376" t="s">
        <v>161</v>
      </c>
      <c r="E376" s="2">
        <v>74.7</v>
      </c>
      <c r="F376" s="3">
        <v>45407</v>
      </c>
      <c r="G376" s="4">
        <v>83.888693034835839</v>
      </c>
      <c r="H376" s="5">
        <v>6266.4853697022372</v>
      </c>
      <c r="I376" s="5">
        <v>4073.2154903064543</v>
      </c>
      <c r="J376" s="5">
        <v>2193.2698793957829</v>
      </c>
      <c r="K376" t="s">
        <v>374</v>
      </c>
      <c r="L376" t="s">
        <v>1275</v>
      </c>
      <c r="M376" t="s">
        <v>1285</v>
      </c>
      <c r="N376" t="s">
        <v>1287</v>
      </c>
      <c r="O376" s="12">
        <v>45407</v>
      </c>
      <c r="P376" t="s">
        <v>1291</v>
      </c>
    </row>
    <row r="377" spans="1:16" x14ac:dyDescent="0.3">
      <c r="A377" t="s">
        <v>124</v>
      </c>
      <c r="B377" t="s">
        <v>130</v>
      </c>
      <c r="C377" t="s">
        <v>132</v>
      </c>
      <c r="D377" t="s">
        <v>242</v>
      </c>
      <c r="E377" s="2">
        <v>60</v>
      </c>
      <c r="F377" s="3">
        <v>45407</v>
      </c>
      <c r="G377" s="4">
        <v>111.99390615201345</v>
      </c>
      <c r="H377" s="5">
        <v>6719.6343691208067</v>
      </c>
      <c r="I377" s="5">
        <v>4367.7623399285249</v>
      </c>
      <c r="J377" s="5">
        <v>2351.8720291922818</v>
      </c>
      <c r="K377" t="s">
        <v>507</v>
      </c>
      <c r="L377" t="s">
        <v>1275</v>
      </c>
      <c r="M377" t="s">
        <v>1285</v>
      </c>
      <c r="N377" t="s">
        <v>1287</v>
      </c>
      <c r="O377" s="12">
        <v>45407</v>
      </c>
      <c r="P377" t="s">
        <v>1291</v>
      </c>
    </row>
    <row r="378" spans="1:16" x14ac:dyDescent="0.3">
      <c r="A378" t="s">
        <v>82</v>
      </c>
      <c r="B378" t="s">
        <v>129</v>
      </c>
      <c r="C378" t="s">
        <v>133</v>
      </c>
      <c r="D378" t="s">
        <v>200</v>
      </c>
      <c r="E378" s="2">
        <v>44</v>
      </c>
      <c r="F378" s="3">
        <v>45407</v>
      </c>
      <c r="G378" s="4">
        <v>112.67077520837152</v>
      </c>
      <c r="H378" s="5">
        <v>4957.5141091683472</v>
      </c>
      <c r="I378" s="5">
        <v>3222.3841709594258</v>
      </c>
      <c r="J378" s="5">
        <v>1735.1299382089214</v>
      </c>
      <c r="K378" t="s">
        <v>599</v>
      </c>
      <c r="L378" t="s">
        <v>1278</v>
      </c>
      <c r="M378" t="s">
        <v>1286</v>
      </c>
      <c r="N378" t="s">
        <v>1289</v>
      </c>
      <c r="O378" s="12">
        <v>45407</v>
      </c>
      <c r="P378" t="s">
        <v>1291</v>
      </c>
    </row>
    <row r="379" spans="1:16" x14ac:dyDescent="0.3">
      <c r="A379" t="s">
        <v>41</v>
      </c>
      <c r="B379" t="s">
        <v>128</v>
      </c>
      <c r="C379" t="s">
        <v>132</v>
      </c>
      <c r="D379" t="s">
        <v>159</v>
      </c>
      <c r="E379" s="2">
        <v>50</v>
      </c>
      <c r="F379" s="3">
        <v>45407</v>
      </c>
      <c r="G379" s="4">
        <v>14.602807113420774</v>
      </c>
      <c r="H379" s="5">
        <v>730.14035567103872</v>
      </c>
      <c r="I379" s="5">
        <v>474.59123118617521</v>
      </c>
      <c r="J379" s="5">
        <v>255.54912448486351</v>
      </c>
      <c r="K379" t="s">
        <v>600</v>
      </c>
      <c r="L379" t="s">
        <v>1277</v>
      </c>
      <c r="M379" t="s">
        <v>1277</v>
      </c>
      <c r="N379" t="s">
        <v>1288</v>
      </c>
      <c r="O379" s="12">
        <v>45407</v>
      </c>
      <c r="P379" t="s">
        <v>1290</v>
      </c>
    </row>
    <row r="380" spans="1:16" x14ac:dyDescent="0.3">
      <c r="A380" t="s">
        <v>79</v>
      </c>
      <c r="B380" t="s">
        <v>131</v>
      </c>
      <c r="C380" t="s">
        <v>132</v>
      </c>
      <c r="D380" t="s">
        <v>197</v>
      </c>
      <c r="E380" s="2">
        <v>50</v>
      </c>
      <c r="F380" s="3">
        <v>45407</v>
      </c>
      <c r="G380" s="4">
        <v>7.5136278537252643</v>
      </c>
      <c r="H380" s="5">
        <v>375.68139268626322</v>
      </c>
      <c r="I380" s="5">
        <v>244.19290524607109</v>
      </c>
      <c r="J380" s="5">
        <v>131.48848744019213</v>
      </c>
      <c r="K380" t="s">
        <v>601</v>
      </c>
      <c r="L380" t="s">
        <v>1275</v>
      </c>
      <c r="M380" t="s">
        <v>1285</v>
      </c>
      <c r="N380" t="s">
        <v>1287</v>
      </c>
      <c r="O380" s="12">
        <v>45407</v>
      </c>
      <c r="P380" t="s">
        <v>1290</v>
      </c>
    </row>
    <row r="381" spans="1:16" x14ac:dyDescent="0.3">
      <c r="A381" t="s">
        <v>30</v>
      </c>
      <c r="B381" t="s">
        <v>129</v>
      </c>
      <c r="C381" t="s">
        <v>133</v>
      </c>
      <c r="D381" t="s">
        <v>148</v>
      </c>
      <c r="E381" s="2">
        <v>47.49</v>
      </c>
      <c r="F381" s="3">
        <v>45407</v>
      </c>
      <c r="G381" s="4">
        <v>4.5859085543260196</v>
      </c>
      <c r="H381" s="5">
        <v>217.78479724494269</v>
      </c>
      <c r="I381" s="5">
        <v>141.56011820921276</v>
      </c>
      <c r="J381" s="5">
        <v>76.224679035729935</v>
      </c>
      <c r="K381" t="s">
        <v>602</v>
      </c>
      <c r="L381" t="s">
        <v>1275</v>
      </c>
      <c r="M381" t="s">
        <v>1285</v>
      </c>
      <c r="N381" t="s">
        <v>1287</v>
      </c>
      <c r="O381" s="12">
        <v>45407</v>
      </c>
      <c r="P381" t="s">
        <v>1290</v>
      </c>
    </row>
    <row r="382" spans="1:16" x14ac:dyDescent="0.3">
      <c r="A382" t="s">
        <v>104</v>
      </c>
      <c r="B382" t="s">
        <v>129</v>
      </c>
      <c r="C382" t="s">
        <v>133</v>
      </c>
      <c r="D382" t="s">
        <v>222</v>
      </c>
      <c r="E382" s="2">
        <v>74.7</v>
      </c>
      <c r="F382" s="3">
        <v>45408</v>
      </c>
      <c r="G382" s="4">
        <v>76.402265734070113</v>
      </c>
      <c r="H382" s="5">
        <v>5707.2492503350377</v>
      </c>
      <c r="I382" s="5">
        <v>3709.7120127177745</v>
      </c>
      <c r="J382" s="5">
        <v>1997.5372376172631</v>
      </c>
      <c r="K382" t="s">
        <v>603</v>
      </c>
      <c r="L382" t="s">
        <v>1274</v>
      </c>
      <c r="M382" t="s">
        <v>1284</v>
      </c>
      <c r="N382" t="s">
        <v>1287</v>
      </c>
      <c r="O382" s="12">
        <v>45408</v>
      </c>
      <c r="P382" t="s">
        <v>1290</v>
      </c>
    </row>
    <row r="383" spans="1:16" x14ac:dyDescent="0.3">
      <c r="A383" t="s">
        <v>47</v>
      </c>
      <c r="B383" t="s">
        <v>130</v>
      </c>
      <c r="C383" t="s">
        <v>132</v>
      </c>
      <c r="D383" t="s">
        <v>165</v>
      </c>
      <c r="E383" s="2">
        <v>50</v>
      </c>
      <c r="F383" s="3">
        <v>45408</v>
      </c>
      <c r="G383" s="4">
        <v>91.362956453962937</v>
      </c>
      <c r="H383" s="5">
        <v>4568.1478226981471</v>
      </c>
      <c r="I383" s="5">
        <v>2969.2960847537956</v>
      </c>
      <c r="J383" s="5">
        <v>1598.8517379443515</v>
      </c>
      <c r="K383" t="s">
        <v>604</v>
      </c>
      <c r="L383" t="s">
        <v>1276</v>
      </c>
      <c r="M383" t="s">
        <v>1276</v>
      </c>
      <c r="N383" t="s">
        <v>1288</v>
      </c>
      <c r="O383" s="12">
        <v>45408</v>
      </c>
      <c r="P383" t="s">
        <v>1290</v>
      </c>
    </row>
    <row r="384" spans="1:16" x14ac:dyDescent="0.3">
      <c r="A384" t="s">
        <v>118</v>
      </c>
      <c r="B384" t="s">
        <v>131</v>
      </c>
      <c r="C384" t="s">
        <v>132</v>
      </c>
      <c r="D384" t="s">
        <v>236</v>
      </c>
      <c r="E384" s="2">
        <v>60</v>
      </c>
      <c r="F384" s="3">
        <v>45408</v>
      </c>
      <c r="G384" s="4">
        <v>60.968697051245329</v>
      </c>
      <c r="H384" s="5">
        <v>3658.1218230747199</v>
      </c>
      <c r="I384" s="5">
        <v>2377.7791849985679</v>
      </c>
      <c r="J384" s="5">
        <v>1280.3426380761521</v>
      </c>
      <c r="K384" t="s">
        <v>605</v>
      </c>
      <c r="L384" t="s">
        <v>1278</v>
      </c>
      <c r="M384" t="s">
        <v>1286</v>
      </c>
      <c r="N384" t="s">
        <v>1289</v>
      </c>
      <c r="O384" s="12">
        <v>45408</v>
      </c>
      <c r="P384" t="s">
        <v>1290</v>
      </c>
    </row>
    <row r="385" spans="1:16" x14ac:dyDescent="0.3">
      <c r="A385" t="s">
        <v>82</v>
      </c>
      <c r="B385" t="s">
        <v>129</v>
      </c>
      <c r="C385" t="s">
        <v>133</v>
      </c>
      <c r="D385" t="s">
        <v>200</v>
      </c>
      <c r="E385" s="2">
        <v>44</v>
      </c>
      <c r="F385" s="3">
        <v>45408</v>
      </c>
      <c r="G385" s="4">
        <v>39.105361593833656</v>
      </c>
      <c r="H385" s="5">
        <v>1720.635910128681</v>
      </c>
      <c r="I385" s="5">
        <v>1118.4133415836427</v>
      </c>
      <c r="J385" s="5">
        <v>602.22256854503826</v>
      </c>
      <c r="K385" t="s">
        <v>303</v>
      </c>
      <c r="L385" t="s">
        <v>1279</v>
      </c>
      <c r="M385" t="s">
        <v>1279</v>
      </c>
      <c r="N385" t="s">
        <v>1288</v>
      </c>
      <c r="O385" s="12">
        <v>45408</v>
      </c>
      <c r="P385" t="s">
        <v>1290</v>
      </c>
    </row>
    <row r="386" spans="1:16" x14ac:dyDescent="0.3">
      <c r="A386" t="s">
        <v>126</v>
      </c>
      <c r="B386" t="s">
        <v>129</v>
      </c>
      <c r="C386" t="s">
        <v>133</v>
      </c>
      <c r="D386" t="s">
        <v>244</v>
      </c>
      <c r="E386" s="2">
        <v>74.7</v>
      </c>
      <c r="F386" s="3">
        <v>45409</v>
      </c>
      <c r="G386" s="4">
        <v>121.83847065862771</v>
      </c>
      <c r="H386" s="5">
        <v>9101.3337581994911</v>
      </c>
      <c r="I386" s="5">
        <v>5915.8669428296698</v>
      </c>
      <c r="J386" s="5">
        <v>3185.4668153698212</v>
      </c>
      <c r="K386" t="s">
        <v>606</v>
      </c>
      <c r="L386" t="s">
        <v>1283</v>
      </c>
      <c r="M386" t="s">
        <v>1283</v>
      </c>
      <c r="N386" t="s">
        <v>1288</v>
      </c>
      <c r="O386" s="12">
        <v>45409</v>
      </c>
      <c r="P386" t="s">
        <v>1291</v>
      </c>
    </row>
    <row r="387" spans="1:16" x14ac:dyDescent="0.3">
      <c r="A387" t="s">
        <v>82</v>
      </c>
      <c r="B387" t="s">
        <v>129</v>
      </c>
      <c r="C387" t="s">
        <v>133</v>
      </c>
      <c r="D387" t="s">
        <v>200</v>
      </c>
      <c r="E387" s="2">
        <v>44</v>
      </c>
      <c r="F387" s="3">
        <v>45409</v>
      </c>
      <c r="G387" s="4">
        <v>58.08518096866672</v>
      </c>
      <c r="H387" s="5">
        <v>2555.7479626213358</v>
      </c>
      <c r="I387" s="5">
        <v>1661.2361757038684</v>
      </c>
      <c r="J387" s="5">
        <v>894.51178691746736</v>
      </c>
      <c r="K387" t="s">
        <v>607</v>
      </c>
      <c r="L387" t="s">
        <v>1277</v>
      </c>
      <c r="M387" t="s">
        <v>1277</v>
      </c>
      <c r="N387" t="s">
        <v>1288</v>
      </c>
      <c r="O387" s="12">
        <v>45409</v>
      </c>
      <c r="P387" t="s">
        <v>1290</v>
      </c>
    </row>
    <row r="388" spans="1:16" x14ac:dyDescent="0.3">
      <c r="A388" t="s">
        <v>99</v>
      </c>
      <c r="B388" t="s">
        <v>129</v>
      </c>
      <c r="C388" t="s">
        <v>133</v>
      </c>
      <c r="D388" t="s">
        <v>217</v>
      </c>
      <c r="E388" s="2">
        <v>74.7</v>
      </c>
      <c r="F388" s="3">
        <v>45410</v>
      </c>
      <c r="G388" s="4">
        <v>111.01024267036085</v>
      </c>
      <c r="H388" s="5">
        <v>8292.4651274759563</v>
      </c>
      <c r="I388" s="5">
        <v>5390.1023328593719</v>
      </c>
      <c r="J388" s="5">
        <v>2902.3627946165843</v>
      </c>
      <c r="K388" t="s">
        <v>308</v>
      </c>
      <c r="L388" t="s">
        <v>1283</v>
      </c>
      <c r="M388" t="s">
        <v>1283</v>
      </c>
      <c r="N388" t="s">
        <v>1288</v>
      </c>
      <c r="O388" s="12">
        <v>45410</v>
      </c>
      <c r="P388" t="s">
        <v>1291</v>
      </c>
    </row>
    <row r="389" spans="1:16" x14ac:dyDescent="0.3">
      <c r="A389" t="s">
        <v>96</v>
      </c>
      <c r="B389" t="s">
        <v>129</v>
      </c>
      <c r="C389" t="s">
        <v>133</v>
      </c>
      <c r="D389" t="s">
        <v>214</v>
      </c>
      <c r="E389" s="2">
        <v>74.7</v>
      </c>
      <c r="F389" s="3">
        <v>45411</v>
      </c>
      <c r="G389" s="4">
        <v>76.868855932925172</v>
      </c>
      <c r="H389" s="5">
        <v>5742.1035381895108</v>
      </c>
      <c r="I389" s="5">
        <v>3732.3672998231823</v>
      </c>
      <c r="J389" s="5">
        <v>2009.7362383663285</v>
      </c>
      <c r="K389" t="s">
        <v>608</v>
      </c>
      <c r="L389" t="s">
        <v>1275</v>
      </c>
      <c r="M389" t="s">
        <v>1285</v>
      </c>
      <c r="N389" t="s">
        <v>1287</v>
      </c>
      <c r="O389" s="12">
        <v>45411</v>
      </c>
      <c r="P389" t="s">
        <v>1291</v>
      </c>
    </row>
    <row r="390" spans="1:16" x14ac:dyDescent="0.3">
      <c r="A390" t="s">
        <v>103</v>
      </c>
      <c r="B390" t="s">
        <v>130</v>
      </c>
      <c r="C390" t="s">
        <v>132</v>
      </c>
      <c r="D390" t="s">
        <v>221</v>
      </c>
      <c r="E390" s="2">
        <v>50</v>
      </c>
      <c r="F390" s="3">
        <v>45411</v>
      </c>
      <c r="G390" s="4">
        <v>18.993275655487469</v>
      </c>
      <c r="H390" s="5">
        <v>949.66378277437343</v>
      </c>
      <c r="I390" s="5">
        <v>617.28145880334273</v>
      </c>
      <c r="J390" s="5">
        <v>332.3823239710307</v>
      </c>
      <c r="K390" t="s">
        <v>609</v>
      </c>
      <c r="L390" t="s">
        <v>1277</v>
      </c>
      <c r="M390" t="s">
        <v>1277</v>
      </c>
      <c r="N390" t="s">
        <v>1288</v>
      </c>
      <c r="O390" s="12">
        <v>45411</v>
      </c>
      <c r="P390" t="s">
        <v>1290</v>
      </c>
    </row>
    <row r="391" spans="1:16" x14ac:dyDescent="0.3">
      <c r="A391" t="s">
        <v>82</v>
      </c>
      <c r="B391" t="s">
        <v>129</v>
      </c>
      <c r="C391" t="s">
        <v>133</v>
      </c>
      <c r="D391" t="s">
        <v>200</v>
      </c>
      <c r="E391" s="2">
        <v>44</v>
      </c>
      <c r="F391" s="3">
        <v>45411</v>
      </c>
      <c r="G391" s="4">
        <v>5.8093954632400999</v>
      </c>
      <c r="H391" s="5">
        <v>255.61340038256441</v>
      </c>
      <c r="I391" s="5">
        <v>166.14871024866687</v>
      </c>
      <c r="J391" s="5">
        <v>89.464690133897534</v>
      </c>
      <c r="K391" t="s">
        <v>610</v>
      </c>
      <c r="L391" t="s">
        <v>1275</v>
      </c>
      <c r="M391" t="s">
        <v>1285</v>
      </c>
      <c r="N391" t="s">
        <v>1287</v>
      </c>
      <c r="O391" s="12">
        <v>45411</v>
      </c>
      <c r="P391" t="s">
        <v>1290</v>
      </c>
    </row>
    <row r="392" spans="1:16" x14ac:dyDescent="0.3">
      <c r="A392" t="s">
        <v>105</v>
      </c>
      <c r="B392" t="s">
        <v>129</v>
      </c>
      <c r="C392" t="s">
        <v>133</v>
      </c>
      <c r="D392" t="s">
        <v>223</v>
      </c>
      <c r="E392" s="2">
        <v>80.8</v>
      </c>
      <c r="F392" s="3">
        <v>45412</v>
      </c>
      <c r="G392" s="4">
        <v>68.933211017012709</v>
      </c>
      <c r="H392" s="5">
        <v>5569.803450174627</v>
      </c>
      <c r="I392" s="5">
        <v>3620.3722426135078</v>
      </c>
      <c r="J392" s="5">
        <v>1949.4312075611192</v>
      </c>
      <c r="K392" t="s">
        <v>611</v>
      </c>
      <c r="L392" t="s">
        <v>1275</v>
      </c>
      <c r="M392" t="s">
        <v>1285</v>
      </c>
      <c r="N392" t="s">
        <v>1287</v>
      </c>
      <c r="O392" s="12">
        <v>45412</v>
      </c>
      <c r="P392" t="s">
        <v>1290</v>
      </c>
    </row>
    <row r="393" spans="1:16" x14ac:dyDescent="0.3">
      <c r="A393" t="s">
        <v>42</v>
      </c>
      <c r="B393" t="s">
        <v>130</v>
      </c>
      <c r="C393" t="s">
        <v>132</v>
      </c>
      <c r="D393" t="s">
        <v>160</v>
      </c>
      <c r="E393" s="2">
        <v>60</v>
      </c>
      <c r="F393" s="3">
        <v>45412</v>
      </c>
      <c r="G393" s="4">
        <v>28.247224809036769</v>
      </c>
      <c r="H393" s="5">
        <v>1694.8334885422062</v>
      </c>
      <c r="I393" s="5">
        <v>1101.641767552434</v>
      </c>
      <c r="J393" s="5">
        <v>593.19172098977219</v>
      </c>
      <c r="K393" t="s">
        <v>612</v>
      </c>
      <c r="L393" t="s">
        <v>1283</v>
      </c>
      <c r="M393" t="s">
        <v>1283</v>
      </c>
      <c r="N393" t="s">
        <v>1288</v>
      </c>
      <c r="O393" s="12">
        <v>45412</v>
      </c>
      <c r="P393" t="s">
        <v>1290</v>
      </c>
    </row>
    <row r="394" spans="1:16" x14ac:dyDescent="0.3">
      <c r="A394" t="s">
        <v>82</v>
      </c>
      <c r="B394" t="s">
        <v>129</v>
      </c>
      <c r="C394" t="s">
        <v>133</v>
      </c>
      <c r="D394" t="s">
        <v>200</v>
      </c>
      <c r="E394" s="2">
        <v>44</v>
      </c>
      <c r="F394" s="3">
        <v>45412</v>
      </c>
      <c r="G394" s="4">
        <v>33.17280590143627</v>
      </c>
      <c r="H394" s="5">
        <v>1459.603459663196</v>
      </c>
      <c r="I394" s="5">
        <v>948.74224878107736</v>
      </c>
      <c r="J394" s="5">
        <v>510.8612108821186</v>
      </c>
      <c r="K394" t="s">
        <v>613</v>
      </c>
      <c r="L394" t="s">
        <v>1279</v>
      </c>
      <c r="M394" t="s">
        <v>1279</v>
      </c>
      <c r="N394" t="s">
        <v>1288</v>
      </c>
      <c r="O394" s="12">
        <v>45412</v>
      </c>
      <c r="P394" t="s">
        <v>1290</v>
      </c>
    </row>
    <row r="395" spans="1:16" x14ac:dyDescent="0.3">
      <c r="A395" t="s">
        <v>25</v>
      </c>
      <c r="B395" t="s">
        <v>130</v>
      </c>
      <c r="C395" t="s">
        <v>132</v>
      </c>
      <c r="D395" t="s">
        <v>143</v>
      </c>
      <c r="E395" s="2">
        <v>60</v>
      </c>
      <c r="F395" s="3">
        <v>45413</v>
      </c>
      <c r="G395" s="4">
        <v>113.06458537105132</v>
      </c>
      <c r="H395" s="5">
        <v>6783.875122263079</v>
      </c>
      <c r="I395" s="5">
        <v>4409.5188294710015</v>
      </c>
      <c r="J395" s="5">
        <v>2374.3562927920775</v>
      </c>
      <c r="K395" t="s">
        <v>594</v>
      </c>
      <c r="L395" t="s">
        <v>1282</v>
      </c>
      <c r="M395" t="s">
        <v>1284</v>
      </c>
      <c r="N395" t="s">
        <v>1287</v>
      </c>
      <c r="O395" s="12">
        <v>45413</v>
      </c>
      <c r="P395" t="s">
        <v>1291</v>
      </c>
    </row>
    <row r="396" spans="1:16" x14ac:dyDescent="0.3">
      <c r="A396" t="s">
        <v>62</v>
      </c>
      <c r="B396" t="s">
        <v>128</v>
      </c>
      <c r="C396" t="s">
        <v>132</v>
      </c>
      <c r="D396" t="s">
        <v>180</v>
      </c>
      <c r="E396" s="2">
        <v>60</v>
      </c>
      <c r="F396" s="3">
        <v>45413</v>
      </c>
      <c r="G396" s="4">
        <v>110.50904471452689</v>
      </c>
      <c r="H396" s="5">
        <v>6630.5426828716136</v>
      </c>
      <c r="I396" s="5">
        <v>4309.8527438665487</v>
      </c>
      <c r="J396" s="5">
        <v>2320.6899390050648</v>
      </c>
      <c r="K396" t="s">
        <v>614</v>
      </c>
      <c r="L396" t="s">
        <v>1282</v>
      </c>
      <c r="M396" t="s">
        <v>1284</v>
      </c>
      <c r="N396" t="s">
        <v>1287</v>
      </c>
      <c r="O396" s="12">
        <v>45413</v>
      </c>
      <c r="P396" t="s">
        <v>1291</v>
      </c>
    </row>
    <row r="397" spans="1:16" x14ac:dyDescent="0.3">
      <c r="A397" t="s">
        <v>82</v>
      </c>
      <c r="B397" t="s">
        <v>129</v>
      </c>
      <c r="C397" t="s">
        <v>133</v>
      </c>
      <c r="D397" t="s">
        <v>200</v>
      </c>
      <c r="E397" s="2">
        <v>53.9</v>
      </c>
      <c r="F397" s="3">
        <v>45413</v>
      </c>
      <c r="G397" s="4">
        <v>76.463994427072137</v>
      </c>
      <c r="H397" s="5">
        <v>4121.4092996191885</v>
      </c>
      <c r="I397" s="5">
        <v>2678.9160447524728</v>
      </c>
      <c r="J397" s="5">
        <v>1442.4932548667157</v>
      </c>
      <c r="K397" t="s">
        <v>615</v>
      </c>
      <c r="L397" t="s">
        <v>1282</v>
      </c>
      <c r="M397" t="s">
        <v>1284</v>
      </c>
      <c r="N397" t="s">
        <v>1287</v>
      </c>
      <c r="O397" s="12">
        <v>45413</v>
      </c>
      <c r="P397" t="s">
        <v>1290</v>
      </c>
    </row>
    <row r="398" spans="1:16" x14ac:dyDescent="0.3">
      <c r="A398" t="s">
        <v>19</v>
      </c>
      <c r="B398" t="s">
        <v>129</v>
      </c>
      <c r="C398" t="s">
        <v>133</v>
      </c>
      <c r="D398" t="s">
        <v>137</v>
      </c>
      <c r="E398" s="2">
        <v>74.7</v>
      </c>
      <c r="F398" s="3">
        <v>45413</v>
      </c>
      <c r="G398" s="4">
        <v>51.79466191518619</v>
      </c>
      <c r="H398" s="5">
        <v>3869.0612450644085</v>
      </c>
      <c r="I398" s="5">
        <v>2514.8898092918657</v>
      </c>
      <c r="J398" s="5">
        <v>1354.1714357725427</v>
      </c>
      <c r="K398" t="s">
        <v>616</v>
      </c>
      <c r="L398" t="s">
        <v>1278</v>
      </c>
      <c r="M398" t="s">
        <v>1286</v>
      </c>
      <c r="N398" t="s">
        <v>1289</v>
      </c>
      <c r="O398" s="12">
        <v>45413</v>
      </c>
      <c r="P398" t="s">
        <v>1290</v>
      </c>
    </row>
    <row r="399" spans="1:16" x14ac:dyDescent="0.3">
      <c r="A399" t="s">
        <v>123</v>
      </c>
      <c r="B399" t="s">
        <v>129</v>
      </c>
      <c r="C399" t="s">
        <v>133</v>
      </c>
      <c r="D399" t="s">
        <v>241</v>
      </c>
      <c r="E399" s="2">
        <v>74.7</v>
      </c>
      <c r="F399" s="3">
        <v>45414</v>
      </c>
      <c r="G399" s="4">
        <v>56.74099904968655</v>
      </c>
      <c r="H399" s="5">
        <v>4238.5526290115859</v>
      </c>
      <c r="I399" s="5">
        <v>2755.0592088575308</v>
      </c>
      <c r="J399" s="5">
        <v>1483.493420154055</v>
      </c>
      <c r="K399" t="s">
        <v>536</v>
      </c>
      <c r="L399" t="s">
        <v>1274</v>
      </c>
      <c r="M399" t="s">
        <v>1284</v>
      </c>
      <c r="N399" t="s">
        <v>1287</v>
      </c>
      <c r="O399" s="12">
        <v>45414</v>
      </c>
      <c r="P399" t="s">
        <v>1291</v>
      </c>
    </row>
    <row r="400" spans="1:16" x14ac:dyDescent="0.3">
      <c r="A400" t="s">
        <v>125</v>
      </c>
      <c r="B400" t="s">
        <v>130</v>
      </c>
      <c r="C400" t="s">
        <v>132</v>
      </c>
      <c r="D400" t="s">
        <v>243</v>
      </c>
      <c r="E400" s="2">
        <v>60</v>
      </c>
      <c r="F400" s="3">
        <v>45414</v>
      </c>
      <c r="G400" s="4">
        <v>83.877262522553252</v>
      </c>
      <c r="H400" s="5">
        <v>5032.6357513531948</v>
      </c>
      <c r="I400" s="5">
        <v>3271.2132383795765</v>
      </c>
      <c r="J400" s="5">
        <v>1761.4225129736183</v>
      </c>
      <c r="K400" t="s">
        <v>617</v>
      </c>
      <c r="L400" t="s">
        <v>1274</v>
      </c>
      <c r="M400" t="s">
        <v>1284</v>
      </c>
      <c r="N400" t="s">
        <v>1287</v>
      </c>
      <c r="O400" s="12">
        <v>45414</v>
      </c>
      <c r="P400" t="s">
        <v>1291</v>
      </c>
    </row>
    <row r="401" spans="1:16" x14ac:dyDescent="0.3">
      <c r="A401" t="s">
        <v>30</v>
      </c>
      <c r="B401" t="s">
        <v>129</v>
      </c>
      <c r="C401" t="s">
        <v>133</v>
      </c>
      <c r="D401" t="s">
        <v>148</v>
      </c>
      <c r="E401" s="2">
        <v>53.9</v>
      </c>
      <c r="F401" s="3">
        <v>45414</v>
      </c>
      <c r="G401" s="4">
        <v>68.198984669909123</v>
      </c>
      <c r="H401" s="5">
        <v>3675.9252737081015</v>
      </c>
      <c r="I401" s="5">
        <v>2389.351427910266</v>
      </c>
      <c r="J401" s="5">
        <v>1286.5738457978355</v>
      </c>
      <c r="K401" t="s">
        <v>618</v>
      </c>
      <c r="L401" t="s">
        <v>1281</v>
      </c>
      <c r="M401" t="s">
        <v>1284</v>
      </c>
      <c r="N401" t="s">
        <v>1287</v>
      </c>
      <c r="O401" s="12">
        <v>45414</v>
      </c>
      <c r="P401" t="s">
        <v>1290</v>
      </c>
    </row>
    <row r="402" spans="1:16" x14ac:dyDescent="0.3">
      <c r="A402" t="s">
        <v>96</v>
      </c>
      <c r="B402" t="s">
        <v>129</v>
      </c>
      <c r="C402" t="s">
        <v>133</v>
      </c>
      <c r="D402" t="s">
        <v>214</v>
      </c>
      <c r="E402" s="2">
        <v>74.7</v>
      </c>
      <c r="F402" s="3">
        <v>45415</v>
      </c>
      <c r="G402" s="4">
        <v>103.44257636553512</v>
      </c>
      <c r="H402" s="5">
        <v>7727.1604545054734</v>
      </c>
      <c r="I402" s="5">
        <v>5022.6542954285578</v>
      </c>
      <c r="J402" s="5">
        <v>2704.5061590769155</v>
      </c>
      <c r="K402" t="s">
        <v>581</v>
      </c>
      <c r="L402" t="s">
        <v>1283</v>
      </c>
      <c r="M402" t="s">
        <v>1283</v>
      </c>
      <c r="N402" t="s">
        <v>1288</v>
      </c>
      <c r="O402" s="12">
        <v>45415</v>
      </c>
      <c r="P402" t="s">
        <v>1291</v>
      </c>
    </row>
    <row r="403" spans="1:16" x14ac:dyDescent="0.3">
      <c r="A403" t="s">
        <v>46</v>
      </c>
      <c r="B403" t="s">
        <v>130</v>
      </c>
      <c r="C403" t="s">
        <v>132</v>
      </c>
      <c r="D403" t="s">
        <v>164</v>
      </c>
      <c r="E403" s="2">
        <v>60</v>
      </c>
      <c r="F403" s="3">
        <v>45415</v>
      </c>
      <c r="G403" s="4">
        <v>106.83426902006119</v>
      </c>
      <c r="H403" s="5">
        <v>6410.0561412036714</v>
      </c>
      <c r="I403" s="5">
        <v>4166.5364917823863</v>
      </c>
      <c r="J403" s="5">
        <v>2243.5196494212851</v>
      </c>
      <c r="K403" t="s">
        <v>619</v>
      </c>
      <c r="L403" t="s">
        <v>1275</v>
      </c>
      <c r="M403" t="s">
        <v>1285</v>
      </c>
      <c r="N403" t="s">
        <v>1287</v>
      </c>
      <c r="O403" s="12">
        <v>45415</v>
      </c>
      <c r="P403" t="s">
        <v>1291</v>
      </c>
    </row>
    <row r="404" spans="1:16" x14ac:dyDescent="0.3">
      <c r="A404" t="s">
        <v>108</v>
      </c>
      <c r="B404" t="s">
        <v>129</v>
      </c>
      <c r="C404" t="s">
        <v>133</v>
      </c>
      <c r="D404" t="s">
        <v>226</v>
      </c>
      <c r="E404" s="2">
        <v>53.9</v>
      </c>
      <c r="F404" s="3">
        <v>45415</v>
      </c>
      <c r="G404" s="4">
        <v>40.128632157968831</v>
      </c>
      <c r="H404" s="5">
        <v>2162.9332733145197</v>
      </c>
      <c r="I404" s="5">
        <v>1405.9066276544379</v>
      </c>
      <c r="J404" s="5">
        <v>757.02664566008184</v>
      </c>
      <c r="K404" t="s">
        <v>620</v>
      </c>
      <c r="L404" t="s">
        <v>1281</v>
      </c>
      <c r="M404" t="s">
        <v>1284</v>
      </c>
      <c r="N404" t="s">
        <v>1287</v>
      </c>
      <c r="O404" s="12">
        <v>45415</v>
      </c>
      <c r="P404" t="s">
        <v>1290</v>
      </c>
    </row>
    <row r="405" spans="1:16" x14ac:dyDescent="0.3">
      <c r="A405" t="s">
        <v>105</v>
      </c>
      <c r="B405" t="s">
        <v>129</v>
      </c>
      <c r="C405" t="s">
        <v>133</v>
      </c>
      <c r="D405" t="s">
        <v>223</v>
      </c>
      <c r="E405" s="2">
        <v>80.8</v>
      </c>
      <c r="F405" s="3">
        <v>45416</v>
      </c>
      <c r="G405" s="4">
        <v>8</v>
      </c>
      <c r="H405" s="5">
        <v>646.4</v>
      </c>
      <c r="I405" s="5">
        <v>420.16</v>
      </c>
      <c r="J405" s="5">
        <v>226.23999999999995</v>
      </c>
      <c r="K405" t="s">
        <v>621</v>
      </c>
      <c r="L405" t="s">
        <v>1279</v>
      </c>
      <c r="M405" t="s">
        <v>1279</v>
      </c>
      <c r="N405" t="s">
        <v>1288</v>
      </c>
      <c r="O405" s="12">
        <v>45416</v>
      </c>
      <c r="P405" t="s">
        <v>1290</v>
      </c>
    </row>
    <row r="406" spans="1:16" x14ac:dyDescent="0.3">
      <c r="A406" t="s">
        <v>113</v>
      </c>
      <c r="B406" t="s">
        <v>130</v>
      </c>
      <c r="C406" t="s">
        <v>132</v>
      </c>
      <c r="D406" t="s">
        <v>231</v>
      </c>
      <c r="E406" s="2">
        <v>60</v>
      </c>
      <c r="F406" s="3">
        <v>45418</v>
      </c>
      <c r="G406" s="4">
        <v>116.19273211237726</v>
      </c>
      <c r="H406" s="5">
        <v>6971.5639267426359</v>
      </c>
      <c r="I406" s="5">
        <v>4531.5165523827136</v>
      </c>
      <c r="J406" s="5">
        <v>2440.0473743599223</v>
      </c>
      <c r="K406" t="s">
        <v>622</v>
      </c>
      <c r="L406" t="s">
        <v>1282</v>
      </c>
      <c r="M406" t="s">
        <v>1284</v>
      </c>
      <c r="N406" t="s">
        <v>1287</v>
      </c>
      <c r="O406" s="12">
        <v>45418</v>
      </c>
      <c r="P406" t="s">
        <v>1290</v>
      </c>
    </row>
    <row r="407" spans="1:16" x14ac:dyDescent="0.3">
      <c r="A407" t="s">
        <v>86</v>
      </c>
      <c r="B407" t="s">
        <v>129</v>
      </c>
      <c r="C407" t="s">
        <v>133</v>
      </c>
      <c r="D407" t="s">
        <v>204</v>
      </c>
      <c r="E407" s="2">
        <v>80.8</v>
      </c>
      <c r="F407" s="3">
        <v>45418</v>
      </c>
      <c r="G407" s="4">
        <v>44.269428247896101</v>
      </c>
      <c r="H407" s="5">
        <v>3576.9698024300051</v>
      </c>
      <c r="I407" s="5">
        <v>2325.0303715795035</v>
      </c>
      <c r="J407" s="5">
        <v>1251.9394308505016</v>
      </c>
      <c r="K407" t="s">
        <v>623</v>
      </c>
      <c r="L407" t="s">
        <v>1274</v>
      </c>
      <c r="M407" t="s">
        <v>1284</v>
      </c>
      <c r="N407" t="s">
        <v>1287</v>
      </c>
      <c r="O407" s="12">
        <v>45418</v>
      </c>
      <c r="P407" t="s">
        <v>1290</v>
      </c>
    </row>
    <row r="408" spans="1:16" x14ac:dyDescent="0.3">
      <c r="A408" t="s">
        <v>89</v>
      </c>
      <c r="B408" t="s">
        <v>128</v>
      </c>
      <c r="C408" t="s">
        <v>132</v>
      </c>
      <c r="D408" t="s">
        <v>207</v>
      </c>
      <c r="E408" s="2">
        <v>60</v>
      </c>
      <c r="F408" s="3">
        <v>45418</v>
      </c>
      <c r="G408" s="4">
        <v>46.197444120282178</v>
      </c>
      <c r="H408" s="5">
        <v>2771.8466472169307</v>
      </c>
      <c r="I408" s="5">
        <v>1801.7003206910051</v>
      </c>
      <c r="J408" s="5">
        <v>970.14632652592559</v>
      </c>
      <c r="K408" t="s">
        <v>624</v>
      </c>
      <c r="L408" t="s">
        <v>1274</v>
      </c>
      <c r="M408" t="s">
        <v>1284</v>
      </c>
      <c r="N408" t="s">
        <v>1287</v>
      </c>
      <c r="O408" s="12">
        <v>45418</v>
      </c>
      <c r="P408" t="s">
        <v>1290</v>
      </c>
    </row>
    <row r="409" spans="1:16" x14ac:dyDescent="0.3">
      <c r="A409" t="s">
        <v>20</v>
      </c>
      <c r="B409" t="s">
        <v>129</v>
      </c>
      <c r="C409" t="s">
        <v>133</v>
      </c>
      <c r="D409" t="s">
        <v>138</v>
      </c>
      <c r="E409" s="2">
        <v>63.9</v>
      </c>
      <c r="F409" s="3">
        <v>45418</v>
      </c>
      <c r="G409" s="4">
        <v>36.771647835597221</v>
      </c>
      <c r="H409" s="5">
        <v>2349.7082966946623</v>
      </c>
      <c r="I409" s="5">
        <v>1527.3103928515307</v>
      </c>
      <c r="J409" s="5">
        <v>822.39790384313164</v>
      </c>
      <c r="K409" t="s">
        <v>625</v>
      </c>
      <c r="L409" t="s">
        <v>1282</v>
      </c>
      <c r="M409" t="s">
        <v>1284</v>
      </c>
      <c r="N409" t="s">
        <v>1287</v>
      </c>
      <c r="O409" s="12">
        <v>45418</v>
      </c>
      <c r="P409" t="s">
        <v>1290</v>
      </c>
    </row>
    <row r="410" spans="1:16" x14ac:dyDescent="0.3">
      <c r="A410" t="s">
        <v>95</v>
      </c>
      <c r="B410" t="s">
        <v>129</v>
      </c>
      <c r="C410" t="s">
        <v>133</v>
      </c>
      <c r="D410" t="s">
        <v>213</v>
      </c>
      <c r="E410" s="2">
        <v>80.8</v>
      </c>
      <c r="F410" s="3">
        <v>45419</v>
      </c>
      <c r="G410" s="4">
        <v>102.1981132383934</v>
      </c>
      <c r="H410" s="5">
        <v>8257.607549662187</v>
      </c>
      <c r="I410" s="5">
        <v>5367.4449072804218</v>
      </c>
      <c r="J410" s="5">
        <v>2890.1626423817652</v>
      </c>
      <c r="K410" t="s">
        <v>626</v>
      </c>
      <c r="L410" t="s">
        <v>1276</v>
      </c>
      <c r="M410" t="s">
        <v>1276</v>
      </c>
      <c r="N410" t="s">
        <v>1288</v>
      </c>
      <c r="O410" s="12">
        <v>45419</v>
      </c>
      <c r="P410" t="s">
        <v>1291</v>
      </c>
    </row>
    <row r="411" spans="1:16" x14ac:dyDescent="0.3">
      <c r="A411" t="s">
        <v>56</v>
      </c>
      <c r="B411" t="s">
        <v>130</v>
      </c>
      <c r="C411" t="s">
        <v>132</v>
      </c>
      <c r="D411" t="s">
        <v>174</v>
      </c>
      <c r="E411" s="2">
        <v>60</v>
      </c>
      <c r="F411" s="3">
        <v>45419</v>
      </c>
      <c r="G411" s="4">
        <v>119.85983190855765</v>
      </c>
      <c r="H411" s="5">
        <v>7191.589914513459</v>
      </c>
      <c r="I411" s="5">
        <v>4674.5334444337486</v>
      </c>
      <c r="J411" s="5">
        <v>2517.0564700797104</v>
      </c>
      <c r="K411" t="s">
        <v>626</v>
      </c>
      <c r="L411" t="s">
        <v>1277</v>
      </c>
      <c r="M411" t="s">
        <v>1277</v>
      </c>
      <c r="N411" t="s">
        <v>1288</v>
      </c>
      <c r="O411" s="12">
        <v>45419</v>
      </c>
      <c r="P411" t="s">
        <v>1291</v>
      </c>
    </row>
    <row r="412" spans="1:16" x14ac:dyDescent="0.3">
      <c r="A412" t="s">
        <v>98</v>
      </c>
      <c r="B412" t="s">
        <v>128</v>
      </c>
      <c r="C412" t="s">
        <v>132</v>
      </c>
      <c r="D412" t="s">
        <v>216</v>
      </c>
      <c r="E412" s="2">
        <v>71</v>
      </c>
      <c r="F412" s="3">
        <v>45419</v>
      </c>
      <c r="G412" s="4">
        <v>44.630134553586451</v>
      </c>
      <c r="H412" s="5">
        <v>3168.7395533046379</v>
      </c>
      <c r="I412" s="5">
        <v>2059.6807096480147</v>
      </c>
      <c r="J412" s="5">
        <v>1109.0588436566231</v>
      </c>
      <c r="K412" t="s">
        <v>627</v>
      </c>
      <c r="L412" t="s">
        <v>1275</v>
      </c>
      <c r="M412" t="s">
        <v>1285</v>
      </c>
      <c r="N412" t="s">
        <v>1287</v>
      </c>
      <c r="O412" s="12">
        <v>45419</v>
      </c>
      <c r="P412" t="s">
        <v>1290</v>
      </c>
    </row>
    <row r="413" spans="1:16" x14ac:dyDescent="0.3">
      <c r="A413" t="s">
        <v>72</v>
      </c>
      <c r="B413" t="s">
        <v>129</v>
      </c>
      <c r="C413" t="s">
        <v>133</v>
      </c>
      <c r="D413" t="s">
        <v>190</v>
      </c>
      <c r="E413" s="2">
        <v>63.9</v>
      </c>
      <c r="F413" s="3">
        <v>45419</v>
      </c>
      <c r="G413" s="4">
        <v>10.557072091366948</v>
      </c>
      <c r="H413" s="5">
        <v>674.59690663834795</v>
      </c>
      <c r="I413" s="5">
        <v>438.48798931492615</v>
      </c>
      <c r="J413" s="5">
        <v>236.10891732342179</v>
      </c>
      <c r="K413" t="s">
        <v>628</v>
      </c>
      <c r="L413" t="s">
        <v>1276</v>
      </c>
      <c r="M413" t="s">
        <v>1276</v>
      </c>
      <c r="N413" t="s">
        <v>1288</v>
      </c>
      <c r="O413" s="12">
        <v>45419</v>
      </c>
      <c r="P413" t="s">
        <v>1290</v>
      </c>
    </row>
    <row r="414" spans="1:16" x14ac:dyDescent="0.3">
      <c r="A414" t="s">
        <v>76</v>
      </c>
      <c r="B414" t="s">
        <v>129</v>
      </c>
      <c r="C414" t="s">
        <v>133</v>
      </c>
      <c r="D414" t="s">
        <v>194</v>
      </c>
      <c r="E414" s="2">
        <v>63.9</v>
      </c>
      <c r="F414" s="3">
        <v>45420</v>
      </c>
      <c r="G414" s="4">
        <v>105.08467358097059</v>
      </c>
      <c r="H414" s="5">
        <v>6714.9106418240208</v>
      </c>
      <c r="I414" s="5">
        <v>4364.6919171856134</v>
      </c>
      <c r="J414" s="5">
        <v>2350.2187246384074</v>
      </c>
      <c r="K414" t="s">
        <v>547</v>
      </c>
      <c r="L414" t="s">
        <v>1274</v>
      </c>
      <c r="M414" t="s">
        <v>1284</v>
      </c>
      <c r="N414" t="s">
        <v>1287</v>
      </c>
      <c r="O414" s="12">
        <v>45420</v>
      </c>
      <c r="P414" t="s">
        <v>1291</v>
      </c>
    </row>
    <row r="415" spans="1:16" x14ac:dyDescent="0.3">
      <c r="A415" t="s">
        <v>39</v>
      </c>
      <c r="B415" t="s">
        <v>128</v>
      </c>
      <c r="C415" t="s">
        <v>132</v>
      </c>
      <c r="D415" t="s">
        <v>157</v>
      </c>
      <c r="E415" s="2">
        <v>71</v>
      </c>
      <c r="F415" s="3">
        <v>45420</v>
      </c>
      <c r="G415" s="4">
        <v>90.1121229816073</v>
      </c>
      <c r="H415" s="5">
        <v>6397.9607316941183</v>
      </c>
      <c r="I415" s="5">
        <v>4158.6744756011767</v>
      </c>
      <c r="J415" s="5">
        <v>2239.2862560929416</v>
      </c>
      <c r="K415" t="s">
        <v>544</v>
      </c>
      <c r="L415" t="s">
        <v>1280</v>
      </c>
      <c r="M415" t="s">
        <v>1284</v>
      </c>
      <c r="N415" t="s">
        <v>1287</v>
      </c>
      <c r="O415" s="12">
        <v>45420</v>
      </c>
      <c r="P415" t="s">
        <v>1291</v>
      </c>
    </row>
    <row r="416" spans="1:16" x14ac:dyDescent="0.3">
      <c r="A416" t="s">
        <v>35</v>
      </c>
      <c r="B416" t="s">
        <v>129</v>
      </c>
      <c r="C416" t="s">
        <v>133</v>
      </c>
      <c r="D416" t="s">
        <v>153</v>
      </c>
      <c r="E416" s="2">
        <v>80.8</v>
      </c>
      <c r="F416" s="3">
        <v>45420</v>
      </c>
      <c r="G416" s="4">
        <v>80.338932217341508</v>
      </c>
      <c r="H416" s="5">
        <v>6491.3857231611937</v>
      </c>
      <c r="I416" s="5">
        <v>4219.4007200547758</v>
      </c>
      <c r="J416" s="5">
        <v>2271.9850031064179</v>
      </c>
      <c r="K416" t="s">
        <v>614</v>
      </c>
      <c r="L416" t="s">
        <v>1276</v>
      </c>
      <c r="M416" t="s">
        <v>1276</v>
      </c>
      <c r="N416" t="s">
        <v>1288</v>
      </c>
      <c r="O416" s="12">
        <v>45420</v>
      </c>
      <c r="P416" t="s">
        <v>1291</v>
      </c>
    </row>
    <row r="417" spans="1:16" x14ac:dyDescent="0.3">
      <c r="A417" t="s">
        <v>100</v>
      </c>
      <c r="B417" t="s">
        <v>130</v>
      </c>
      <c r="C417" t="s">
        <v>132</v>
      </c>
      <c r="D417" t="s">
        <v>218</v>
      </c>
      <c r="E417" s="2">
        <v>50</v>
      </c>
      <c r="F417" s="3">
        <v>45420</v>
      </c>
      <c r="G417" s="4">
        <v>92.824097904049623</v>
      </c>
      <c r="H417" s="5">
        <v>4641.2048952024816</v>
      </c>
      <c r="I417" s="5">
        <v>3016.783181881613</v>
      </c>
      <c r="J417" s="5">
        <v>1624.4217133208685</v>
      </c>
      <c r="K417" t="s">
        <v>629</v>
      </c>
      <c r="L417" t="s">
        <v>1281</v>
      </c>
      <c r="M417" t="s">
        <v>1284</v>
      </c>
      <c r="N417" t="s">
        <v>1287</v>
      </c>
      <c r="O417" s="12">
        <v>45420</v>
      </c>
      <c r="P417" t="s">
        <v>1290</v>
      </c>
    </row>
    <row r="418" spans="1:16" x14ac:dyDescent="0.3">
      <c r="A418" t="s">
        <v>60</v>
      </c>
      <c r="B418" t="s">
        <v>128</v>
      </c>
      <c r="C418" t="s">
        <v>132</v>
      </c>
      <c r="D418" t="s">
        <v>178</v>
      </c>
      <c r="E418" s="2">
        <v>59.75</v>
      </c>
      <c r="F418" s="3">
        <v>45420</v>
      </c>
      <c r="G418" s="4">
        <v>70.042123644915847</v>
      </c>
      <c r="H418" s="5">
        <v>4185.0168877837223</v>
      </c>
      <c r="I418" s="5">
        <v>2720.2609770594195</v>
      </c>
      <c r="J418" s="5">
        <v>1464.7559107243028</v>
      </c>
      <c r="K418" t="s">
        <v>630</v>
      </c>
      <c r="L418" t="s">
        <v>1278</v>
      </c>
      <c r="M418" t="s">
        <v>1286</v>
      </c>
      <c r="N418" t="s">
        <v>1289</v>
      </c>
      <c r="O418" s="12">
        <v>45420</v>
      </c>
      <c r="P418" t="s">
        <v>1290</v>
      </c>
    </row>
    <row r="419" spans="1:16" x14ac:dyDescent="0.3">
      <c r="A419" t="s">
        <v>122</v>
      </c>
      <c r="B419" t="s">
        <v>130</v>
      </c>
      <c r="C419" t="s">
        <v>132</v>
      </c>
      <c r="D419" t="s">
        <v>240</v>
      </c>
      <c r="E419" s="2">
        <v>48.9</v>
      </c>
      <c r="F419" s="3">
        <v>45420</v>
      </c>
      <c r="G419" s="4">
        <v>36.869835368806605</v>
      </c>
      <c r="H419" s="5">
        <v>1802.934949534643</v>
      </c>
      <c r="I419" s="5">
        <v>1171.907717197518</v>
      </c>
      <c r="J419" s="5">
        <v>631.02723233712504</v>
      </c>
      <c r="K419" t="s">
        <v>631</v>
      </c>
      <c r="L419" t="s">
        <v>1275</v>
      </c>
      <c r="M419" t="s">
        <v>1285</v>
      </c>
      <c r="N419" t="s">
        <v>1287</v>
      </c>
      <c r="O419" s="12">
        <v>45420</v>
      </c>
      <c r="P419" t="s">
        <v>1290</v>
      </c>
    </row>
    <row r="420" spans="1:16" x14ac:dyDescent="0.3">
      <c r="A420" t="s">
        <v>38</v>
      </c>
      <c r="B420" t="s">
        <v>130</v>
      </c>
      <c r="C420" t="s">
        <v>132</v>
      </c>
      <c r="D420" t="s">
        <v>156</v>
      </c>
      <c r="E420" s="2">
        <v>60</v>
      </c>
      <c r="F420" s="3">
        <v>45421</v>
      </c>
      <c r="G420" s="4">
        <v>47.860593789351348</v>
      </c>
      <c r="H420" s="5">
        <v>2871.6356273610809</v>
      </c>
      <c r="I420" s="5">
        <v>1866.5631577847025</v>
      </c>
      <c r="J420" s="5">
        <v>1005.0724695763784</v>
      </c>
      <c r="K420" t="s">
        <v>632</v>
      </c>
      <c r="L420" t="s">
        <v>1283</v>
      </c>
      <c r="M420" t="s">
        <v>1283</v>
      </c>
      <c r="N420" t="s">
        <v>1288</v>
      </c>
      <c r="O420" s="12">
        <v>45421</v>
      </c>
      <c r="P420" t="s">
        <v>1291</v>
      </c>
    </row>
    <row r="421" spans="1:16" x14ac:dyDescent="0.3">
      <c r="A421" t="s">
        <v>122</v>
      </c>
      <c r="B421" t="s">
        <v>130</v>
      </c>
      <c r="C421" t="s">
        <v>132</v>
      </c>
      <c r="D421" t="s">
        <v>240</v>
      </c>
      <c r="E421" s="2">
        <v>48.9</v>
      </c>
      <c r="F421" s="3">
        <v>45421</v>
      </c>
      <c r="G421" s="4">
        <v>114.86381440797403</v>
      </c>
      <c r="H421" s="5">
        <v>5616.8405245499298</v>
      </c>
      <c r="I421" s="5">
        <v>3650.9463409574546</v>
      </c>
      <c r="J421" s="5">
        <v>1965.8941835924752</v>
      </c>
      <c r="K421" t="s">
        <v>633</v>
      </c>
      <c r="L421" t="s">
        <v>1279</v>
      </c>
      <c r="M421" t="s">
        <v>1279</v>
      </c>
      <c r="N421" t="s">
        <v>1288</v>
      </c>
      <c r="O421" s="12">
        <v>45421</v>
      </c>
      <c r="P421" t="s">
        <v>1290</v>
      </c>
    </row>
    <row r="422" spans="1:16" x14ac:dyDescent="0.3">
      <c r="A422" t="s">
        <v>102</v>
      </c>
      <c r="B422" t="s">
        <v>128</v>
      </c>
      <c r="C422" t="s">
        <v>132</v>
      </c>
      <c r="D422" t="s">
        <v>220</v>
      </c>
      <c r="E422" s="2">
        <v>50</v>
      </c>
      <c r="F422" s="3">
        <v>45421</v>
      </c>
      <c r="G422" s="4">
        <v>40.004489915347563</v>
      </c>
      <c r="H422" s="5">
        <v>2000.2244957673781</v>
      </c>
      <c r="I422" s="5">
        <v>1300.1459222487958</v>
      </c>
      <c r="J422" s="5">
        <v>700.07857351858229</v>
      </c>
      <c r="K422" t="s">
        <v>634</v>
      </c>
      <c r="L422" t="s">
        <v>1281</v>
      </c>
      <c r="M422" t="s">
        <v>1284</v>
      </c>
      <c r="N422" t="s">
        <v>1287</v>
      </c>
      <c r="O422" s="12">
        <v>45421</v>
      </c>
      <c r="P422" t="s">
        <v>1290</v>
      </c>
    </row>
    <row r="423" spans="1:16" x14ac:dyDescent="0.3">
      <c r="A423" t="s">
        <v>60</v>
      </c>
      <c r="B423" t="s">
        <v>128</v>
      </c>
      <c r="C423" t="s">
        <v>132</v>
      </c>
      <c r="D423" t="s">
        <v>178</v>
      </c>
      <c r="E423" s="2">
        <v>59.75</v>
      </c>
      <c r="F423" s="3">
        <v>45421</v>
      </c>
      <c r="G423" s="4">
        <v>30.817273182915038</v>
      </c>
      <c r="H423" s="5">
        <v>1841.3320726791735</v>
      </c>
      <c r="I423" s="5">
        <v>1196.8658472414629</v>
      </c>
      <c r="J423" s="5">
        <v>644.46622543771059</v>
      </c>
      <c r="K423" t="s">
        <v>635</v>
      </c>
      <c r="L423" t="s">
        <v>1275</v>
      </c>
      <c r="M423" t="s">
        <v>1285</v>
      </c>
      <c r="N423" t="s">
        <v>1287</v>
      </c>
      <c r="O423" s="12">
        <v>45421</v>
      </c>
      <c r="P423" t="s">
        <v>1290</v>
      </c>
    </row>
    <row r="424" spans="1:16" x14ac:dyDescent="0.3">
      <c r="A424" t="s">
        <v>26</v>
      </c>
      <c r="B424" t="s">
        <v>129</v>
      </c>
      <c r="C424" t="s">
        <v>133</v>
      </c>
      <c r="D424" t="s">
        <v>144</v>
      </c>
      <c r="E424" s="2">
        <v>63.9</v>
      </c>
      <c r="F424" s="3">
        <v>45421</v>
      </c>
      <c r="G424" s="4">
        <v>28.11420870110981</v>
      </c>
      <c r="H424" s="5">
        <v>1796.4979360009168</v>
      </c>
      <c r="I424" s="5">
        <v>1167.7236584005959</v>
      </c>
      <c r="J424" s="5">
        <v>628.77427760032083</v>
      </c>
      <c r="K424" t="s">
        <v>636</v>
      </c>
      <c r="L424" t="s">
        <v>1278</v>
      </c>
      <c r="M424" t="s">
        <v>1286</v>
      </c>
      <c r="N424" t="s">
        <v>1289</v>
      </c>
      <c r="O424" s="12">
        <v>45421</v>
      </c>
      <c r="P424" t="s">
        <v>1290</v>
      </c>
    </row>
    <row r="425" spans="1:16" x14ac:dyDescent="0.3">
      <c r="A425" t="s">
        <v>29</v>
      </c>
      <c r="B425" t="s">
        <v>128</v>
      </c>
      <c r="C425" t="s">
        <v>132</v>
      </c>
      <c r="D425" t="s">
        <v>147</v>
      </c>
      <c r="E425" s="2">
        <v>60</v>
      </c>
      <c r="F425" s="3">
        <v>45422</v>
      </c>
      <c r="G425" s="4">
        <v>56.408106741698901</v>
      </c>
      <c r="H425" s="5">
        <v>3384.486404501934</v>
      </c>
      <c r="I425" s="5">
        <v>2199.9161629262571</v>
      </c>
      <c r="J425" s="5">
        <v>1184.5702415756768</v>
      </c>
      <c r="K425" t="s">
        <v>637</v>
      </c>
      <c r="L425" t="s">
        <v>1279</v>
      </c>
      <c r="M425" t="s">
        <v>1279</v>
      </c>
      <c r="N425" t="s">
        <v>1288</v>
      </c>
      <c r="O425" s="12">
        <v>45422</v>
      </c>
      <c r="P425" t="s">
        <v>1290</v>
      </c>
    </row>
    <row r="426" spans="1:16" x14ac:dyDescent="0.3">
      <c r="A426" t="s">
        <v>60</v>
      </c>
      <c r="B426" t="s">
        <v>128</v>
      </c>
      <c r="C426" t="s">
        <v>132</v>
      </c>
      <c r="D426" t="s">
        <v>178</v>
      </c>
      <c r="E426" s="2">
        <v>59.75</v>
      </c>
      <c r="F426" s="3">
        <v>45422</v>
      </c>
      <c r="G426" s="4">
        <v>46.338592354283314</v>
      </c>
      <c r="H426" s="5">
        <v>2768.7308931684279</v>
      </c>
      <c r="I426" s="5">
        <v>1799.6750805594781</v>
      </c>
      <c r="J426" s="5">
        <v>969.05581260894974</v>
      </c>
      <c r="K426" t="s">
        <v>638</v>
      </c>
      <c r="L426" t="s">
        <v>1279</v>
      </c>
      <c r="M426" t="s">
        <v>1279</v>
      </c>
      <c r="N426" t="s">
        <v>1288</v>
      </c>
      <c r="O426" s="12">
        <v>45422</v>
      </c>
      <c r="P426" t="s">
        <v>1290</v>
      </c>
    </row>
    <row r="427" spans="1:16" x14ac:dyDescent="0.3">
      <c r="A427" t="s">
        <v>122</v>
      </c>
      <c r="B427" t="s">
        <v>130</v>
      </c>
      <c r="C427" t="s">
        <v>132</v>
      </c>
      <c r="D427" t="s">
        <v>240</v>
      </c>
      <c r="E427" s="2">
        <v>48.9</v>
      </c>
      <c r="F427" s="3">
        <v>45422</v>
      </c>
      <c r="G427" s="4">
        <v>35.179317636759905</v>
      </c>
      <c r="H427" s="5">
        <v>1720.2686324375593</v>
      </c>
      <c r="I427" s="5">
        <v>1118.1746110844135</v>
      </c>
      <c r="J427" s="5">
        <v>602.09402135314576</v>
      </c>
      <c r="K427" t="s">
        <v>639</v>
      </c>
      <c r="L427" t="s">
        <v>1280</v>
      </c>
      <c r="M427" t="s">
        <v>1284</v>
      </c>
      <c r="N427" t="s">
        <v>1287</v>
      </c>
      <c r="O427" s="12">
        <v>45422</v>
      </c>
      <c r="P427" t="s">
        <v>1290</v>
      </c>
    </row>
    <row r="428" spans="1:16" x14ac:dyDescent="0.3">
      <c r="A428" t="s">
        <v>60</v>
      </c>
      <c r="B428" t="s">
        <v>128</v>
      </c>
      <c r="C428" t="s">
        <v>132</v>
      </c>
      <c r="D428" t="s">
        <v>178</v>
      </c>
      <c r="E428" s="2">
        <v>59.75</v>
      </c>
      <c r="F428" s="3">
        <v>45422</v>
      </c>
      <c r="G428" s="4">
        <v>22.995022134029412</v>
      </c>
      <c r="H428" s="5">
        <v>1373.9525725082574</v>
      </c>
      <c r="I428" s="5">
        <v>893.06917213036729</v>
      </c>
      <c r="J428" s="5">
        <v>480.8834003778901</v>
      </c>
      <c r="K428" t="s">
        <v>640</v>
      </c>
      <c r="L428" t="s">
        <v>1278</v>
      </c>
      <c r="M428" t="s">
        <v>1286</v>
      </c>
      <c r="N428" t="s">
        <v>1289</v>
      </c>
      <c r="O428" s="12">
        <v>45422</v>
      </c>
      <c r="P428" t="s">
        <v>1290</v>
      </c>
    </row>
    <row r="429" spans="1:16" x14ac:dyDescent="0.3">
      <c r="A429" t="s">
        <v>73</v>
      </c>
      <c r="B429" t="s">
        <v>128</v>
      </c>
      <c r="C429" t="s">
        <v>132</v>
      </c>
      <c r="D429" t="s">
        <v>191</v>
      </c>
      <c r="E429" s="2">
        <v>71</v>
      </c>
      <c r="F429" s="3">
        <v>45423</v>
      </c>
      <c r="G429" s="4">
        <v>77.32515537077073</v>
      </c>
      <c r="H429" s="5">
        <v>5490.0860313247222</v>
      </c>
      <c r="I429" s="5">
        <v>3568.5559203610696</v>
      </c>
      <c r="J429" s="5">
        <v>1921.5301109636525</v>
      </c>
      <c r="K429" t="s">
        <v>641</v>
      </c>
      <c r="L429" t="s">
        <v>1278</v>
      </c>
      <c r="M429" t="s">
        <v>1286</v>
      </c>
      <c r="N429" t="s">
        <v>1289</v>
      </c>
      <c r="O429" s="12">
        <v>45423</v>
      </c>
      <c r="P429" t="s">
        <v>1290</v>
      </c>
    </row>
    <row r="430" spans="1:16" x14ac:dyDescent="0.3">
      <c r="A430" t="s">
        <v>87</v>
      </c>
      <c r="B430" t="s">
        <v>130</v>
      </c>
      <c r="C430" t="s">
        <v>132</v>
      </c>
      <c r="D430" t="s">
        <v>205</v>
      </c>
      <c r="E430" s="2">
        <v>64</v>
      </c>
      <c r="F430" s="3">
        <v>45425</v>
      </c>
      <c r="G430" s="4">
        <v>84.386489617090376</v>
      </c>
      <c r="H430" s="5">
        <v>5400.7353354937841</v>
      </c>
      <c r="I430" s="5">
        <v>3510.4779680709598</v>
      </c>
      <c r="J430" s="5">
        <v>1890.2573674228242</v>
      </c>
      <c r="K430" t="s">
        <v>642</v>
      </c>
      <c r="L430" t="s">
        <v>1278</v>
      </c>
      <c r="M430" t="s">
        <v>1286</v>
      </c>
      <c r="N430" t="s">
        <v>1289</v>
      </c>
      <c r="O430" s="12">
        <v>45425</v>
      </c>
      <c r="P430" t="s">
        <v>1290</v>
      </c>
    </row>
    <row r="431" spans="1:16" x14ac:dyDescent="0.3">
      <c r="A431" t="s">
        <v>37</v>
      </c>
      <c r="B431" t="s">
        <v>129</v>
      </c>
      <c r="C431" t="s">
        <v>133</v>
      </c>
      <c r="D431" t="s">
        <v>155</v>
      </c>
      <c r="E431" s="2">
        <v>74.7</v>
      </c>
      <c r="F431" s="3">
        <v>45425</v>
      </c>
      <c r="G431" s="4">
        <v>24.818056803568012</v>
      </c>
      <c r="H431" s="5">
        <v>1853.9088432265305</v>
      </c>
      <c r="I431" s="5">
        <v>1205.0407480972449</v>
      </c>
      <c r="J431" s="5">
        <v>648.86809512928562</v>
      </c>
      <c r="K431" t="s">
        <v>643</v>
      </c>
      <c r="L431" t="s">
        <v>1278</v>
      </c>
      <c r="M431" t="s">
        <v>1286</v>
      </c>
      <c r="N431" t="s">
        <v>1289</v>
      </c>
      <c r="O431" s="12">
        <v>45425</v>
      </c>
      <c r="P431" t="s">
        <v>1290</v>
      </c>
    </row>
    <row r="432" spans="1:16" x14ac:dyDescent="0.3">
      <c r="A432" t="s">
        <v>44</v>
      </c>
      <c r="B432" t="s">
        <v>128</v>
      </c>
      <c r="C432" t="s">
        <v>132</v>
      </c>
      <c r="D432" t="s">
        <v>162</v>
      </c>
      <c r="E432" s="2">
        <v>71</v>
      </c>
      <c r="F432" s="3">
        <v>45425</v>
      </c>
      <c r="G432" s="4">
        <v>19.342577422092379</v>
      </c>
      <c r="H432" s="5">
        <v>1373.322996968559</v>
      </c>
      <c r="I432" s="5">
        <v>892.65994802956334</v>
      </c>
      <c r="J432" s="5">
        <v>480.66304893899564</v>
      </c>
      <c r="K432" t="s">
        <v>644</v>
      </c>
      <c r="L432" t="s">
        <v>1277</v>
      </c>
      <c r="M432" t="s">
        <v>1277</v>
      </c>
      <c r="N432" t="s">
        <v>1288</v>
      </c>
      <c r="O432" s="12">
        <v>45425</v>
      </c>
      <c r="P432" t="s">
        <v>1290</v>
      </c>
    </row>
    <row r="433" spans="1:16" x14ac:dyDescent="0.3">
      <c r="A433" t="s">
        <v>57</v>
      </c>
      <c r="B433" t="s">
        <v>128</v>
      </c>
      <c r="C433" t="s">
        <v>132</v>
      </c>
      <c r="D433" t="s">
        <v>175</v>
      </c>
      <c r="E433" s="2">
        <v>71</v>
      </c>
      <c r="F433" s="3">
        <v>45426</v>
      </c>
      <c r="G433" s="4">
        <v>95.216345312518342</v>
      </c>
      <c r="H433" s="5">
        <v>6760.3605171888021</v>
      </c>
      <c r="I433" s="5">
        <v>4394.2343361727217</v>
      </c>
      <c r="J433" s="5">
        <v>2366.1261810160804</v>
      </c>
      <c r="K433" t="s">
        <v>645</v>
      </c>
      <c r="L433" t="s">
        <v>1278</v>
      </c>
      <c r="M433" t="s">
        <v>1286</v>
      </c>
      <c r="N433" t="s">
        <v>1289</v>
      </c>
      <c r="O433" s="12">
        <v>45426</v>
      </c>
      <c r="P433" t="s">
        <v>1291</v>
      </c>
    </row>
    <row r="434" spans="1:16" x14ac:dyDescent="0.3">
      <c r="A434" t="s">
        <v>88</v>
      </c>
      <c r="B434" t="s">
        <v>129</v>
      </c>
      <c r="C434" t="s">
        <v>133</v>
      </c>
      <c r="D434" t="s">
        <v>206</v>
      </c>
      <c r="E434" s="2">
        <v>74.7</v>
      </c>
      <c r="F434" s="3">
        <v>45426</v>
      </c>
      <c r="G434" s="4">
        <v>52.858914209244645</v>
      </c>
      <c r="H434" s="5">
        <v>3948.5608914305753</v>
      </c>
      <c r="I434" s="5">
        <v>2566.5645794298739</v>
      </c>
      <c r="J434" s="5">
        <v>1381.9963120007014</v>
      </c>
      <c r="K434" t="s">
        <v>646</v>
      </c>
      <c r="L434" t="s">
        <v>1275</v>
      </c>
      <c r="M434" t="s">
        <v>1285</v>
      </c>
      <c r="N434" t="s">
        <v>1287</v>
      </c>
      <c r="O434" s="12">
        <v>45426</v>
      </c>
      <c r="P434" t="s">
        <v>1290</v>
      </c>
    </row>
    <row r="435" spans="1:16" x14ac:dyDescent="0.3">
      <c r="A435" t="s">
        <v>17</v>
      </c>
      <c r="B435" t="s">
        <v>129</v>
      </c>
      <c r="C435" t="s">
        <v>133</v>
      </c>
      <c r="D435" t="s">
        <v>135</v>
      </c>
      <c r="E435" s="2">
        <v>53.9</v>
      </c>
      <c r="F435" s="3">
        <v>45426</v>
      </c>
      <c r="G435" s="4">
        <v>45.290247750537603</v>
      </c>
      <c r="H435" s="5">
        <v>2441.1443537539767</v>
      </c>
      <c r="I435" s="5">
        <v>1586.7438299400849</v>
      </c>
      <c r="J435" s="5">
        <v>854.40052381389182</v>
      </c>
      <c r="K435" t="s">
        <v>647</v>
      </c>
      <c r="L435" t="s">
        <v>1274</v>
      </c>
      <c r="M435" t="s">
        <v>1284</v>
      </c>
      <c r="N435" t="s">
        <v>1287</v>
      </c>
      <c r="O435" s="12">
        <v>45426</v>
      </c>
      <c r="P435" t="s">
        <v>1290</v>
      </c>
    </row>
    <row r="436" spans="1:16" x14ac:dyDescent="0.3">
      <c r="A436" t="s">
        <v>33</v>
      </c>
      <c r="B436" t="s">
        <v>128</v>
      </c>
      <c r="C436" t="s">
        <v>132</v>
      </c>
      <c r="D436" t="s">
        <v>151</v>
      </c>
      <c r="E436" s="2">
        <v>71</v>
      </c>
      <c r="F436" s="3">
        <v>45427</v>
      </c>
      <c r="G436" s="4">
        <v>117.58413468117078</v>
      </c>
      <c r="H436" s="5">
        <v>8348.4735623631259</v>
      </c>
      <c r="I436" s="5">
        <v>5426.5078155360325</v>
      </c>
      <c r="J436" s="5">
        <v>2921.9657468270934</v>
      </c>
      <c r="K436" t="s">
        <v>510</v>
      </c>
      <c r="L436" t="s">
        <v>1279</v>
      </c>
      <c r="M436" t="s">
        <v>1279</v>
      </c>
      <c r="N436" t="s">
        <v>1288</v>
      </c>
      <c r="O436" s="12">
        <v>45427</v>
      </c>
      <c r="P436" t="s">
        <v>1291</v>
      </c>
    </row>
    <row r="437" spans="1:16" x14ac:dyDescent="0.3">
      <c r="A437" t="s">
        <v>55</v>
      </c>
      <c r="B437" t="s">
        <v>128</v>
      </c>
      <c r="C437" t="s">
        <v>132</v>
      </c>
      <c r="D437" t="s">
        <v>173</v>
      </c>
      <c r="E437" s="2">
        <v>71</v>
      </c>
      <c r="F437" s="3">
        <v>45427</v>
      </c>
      <c r="G437" s="4">
        <v>36.431231555461643</v>
      </c>
      <c r="H437" s="5">
        <v>2586.6174404377766</v>
      </c>
      <c r="I437" s="5">
        <v>1681.301336284555</v>
      </c>
      <c r="J437" s="5">
        <v>905.31610415322166</v>
      </c>
      <c r="K437" t="s">
        <v>648</v>
      </c>
      <c r="L437" t="s">
        <v>1275</v>
      </c>
      <c r="M437" t="s">
        <v>1285</v>
      </c>
      <c r="N437" t="s">
        <v>1287</v>
      </c>
      <c r="O437" s="12">
        <v>45427</v>
      </c>
      <c r="P437" t="s">
        <v>1290</v>
      </c>
    </row>
    <row r="438" spans="1:16" x14ac:dyDescent="0.3">
      <c r="A438" t="s">
        <v>61</v>
      </c>
      <c r="B438" t="s">
        <v>129</v>
      </c>
      <c r="C438" t="s">
        <v>133</v>
      </c>
      <c r="D438" t="s">
        <v>179</v>
      </c>
      <c r="E438" s="2">
        <v>53.9</v>
      </c>
      <c r="F438" s="3">
        <v>45427</v>
      </c>
      <c r="G438" s="4">
        <v>12.15679392554944</v>
      </c>
      <c r="H438" s="5">
        <v>655.25119258711482</v>
      </c>
      <c r="I438" s="5">
        <v>425.91327518162467</v>
      </c>
      <c r="J438" s="5">
        <v>229.33791740549015</v>
      </c>
      <c r="K438" t="s">
        <v>649</v>
      </c>
      <c r="L438" t="s">
        <v>1277</v>
      </c>
      <c r="M438" t="s">
        <v>1277</v>
      </c>
      <c r="N438" t="s">
        <v>1288</v>
      </c>
      <c r="O438" s="12">
        <v>45427</v>
      </c>
      <c r="P438" t="s">
        <v>1290</v>
      </c>
    </row>
    <row r="439" spans="1:16" x14ac:dyDescent="0.3">
      <c r="A439" t="s">
        <v>115</v>
      </c>
      <c r="B439" t="s">
        <v>128</v>
      </c>
      <c r="C439" t="s">
        <v>132</v>
      </c>
      <c r="D439" t="s">
        <v>233</v>
      </c>
      <c r="E439" s="2">
        <v>71</v>
      </c>
      <c r="F439" s="3">
        <v>45428</v>
      </c>
      <c r="G439" s="4">
        <v>63.968549189851061</v>
      </c>
      <c r="H439" s="5">
        <v>4541.7669924794254</v>
      </c>
      <c r="I439" s="5">
        <v>2952.1485451116268</v>
      </c>
      <c r="J439" s="5">
        <v>1589.6184473677986</v>
      </c>
      <c r="K439" t="s">
        <v>650</v>
      </c>
      <c r="L439" t="s">
        <v>1274</v>
      </c>
      <c r="M439" t="s">
        <v>1284</v>
      </c>
      <c r="N439" t="s">
        <v>1287</v>
      </c>
      <c r="O439" s="12">
        <v>45428</v>
      </c>
      <c r="P439" t="s">
        <v>1290</v>
      </c>
    </row>
    <row r="440" spans="1:16" x14ac:dyDescent="0.3">
      <c r="A440" t="s">
        <v>61</v>
      </c>
      <c r="B440" t="s">
        <v>129</v>
      </c>
      <c r="C440" t="s">
        <v>133</v>
      </c>
      <c r="D440" t="s">
        <v>179</v>
      </c>
      <c r="E440" s="2">
        <v>53.9</v>
      </c>
      <c r="F440" s="3">
        <v>45428</v>
      </c>
      <c r="G440" s="4">
        <v>83.975891911095275</v>
      </c>
      <c r="H440" s="5">
        <v>4526.3005740080353</v>
      </c>
      <c r="I440" s="5">
        <v>2942.0953731052232</v>
      </c>
      <c r="J440" s="5">
        <v>1584.2052009028121</v>
      </c>
      <c r="K440" t="s">
        <v>651</v>
      </c>
      <c r="L440" t="s">
        <v>1282</v>
      </c>
      <c r="M440" t="s">
        <v>1284</v>
      </c>
      <c r="N440" t="s">
        <v>1287</v>
      </c>
      <c r="O440" s="12">
        <v>45428</v>
      </c>
      <c r="P440" t="s">
        <v>1290</v>
      </c>
    </row>
    <row r="441" spans="1:16" x14ac:dyDescent="0.3">
      <c r="A441" t="s">
        <v>18</v>
      </c>
      <c r="B441" t="s">
        <v>130</v>
      </c>
      <c r="C441" t="s">
        <v>132</v>
      </c>
      <c r="D441" t="s">
        <v>136</v>
      </c>
      <c r="E441" s="2">
        <v>50</v>
      </c>
      <c r="F441" s="3">
        <v>45428</v>
      </c>
      <c r="G441" s="4">
        <v>10.174689675309818</v>
      </c>
      <c r="H441" s="5">
        <v>508.73448376549089</v>
      </c>
      <c r="I441" s="5">
        <v>330.67741444756911</v>
      </c>
      <c r="J441" s="5">
        <v>178.05706931792179</v>
      </c>
      <c r="K441" t="s">
        <v>652</v>
      </c>
      <c r="L441" t="s">
        <v>1277</v>
      </c>
      <c r="M441" t="s">
        <v>1277</v>
      </c>
      <c r="N441" t="s">
        <v>1288</v>
      </c>
      <c r="O441" s="12">
        <v>45428</v>
      </c>
      <c r="P441" t="s">
        <v>1290</v>
      </c>
    </row>
    <row r="442" spans="1:16" x14ac:dyDescent="0.3">
      <c r="A442" t="s">
        <v>54</v>
      </c>
      <c r="B442" t="s">
        <v>130</v>
      </c>
      <c r="C442" t="s">
        <v>132</v>
      </c>
      <c r="D442" t="s">
        <v>172</v>
      </c>
      <c r="E442" s="2">
        <v>45</v>
      </c>
      <c r="F442" s="3">
        <v>45429</v>
      </c>
      <c r="G442" s="4">
        <v>116.34173338635918</v>
      </c>
      <c r="H442" s="5">
        <v>5235.3780023861627</v>
      </c>
      <c r="I442" s="5">
        <v>3402.9957015510058</v>
      </c>
      <c r="J442" s="5">
        <v>1832.3823008351569</v>
      </c>
      <c r="K442" t="s">
        <v>653</v>
      </c>
      <c r="L442" t="s">
        <v>1274</v>
      </c>
      <c r="M442" t="s">
        <v>1284</v>
      </c>
      <c r="N442" t="s">
        <v>1287</v>
      </c>
      <c r="O442" s="12">
        <v>45429</v>
      </c>
      <c r="P442" t="s">
        <v>1290</v>
      </c>
    </row>
    <row r="443" spans="1:16" x14ac:dyDescent="0.3">
      <c r="A443" t="s">
        <v>65</v>
      </c>
      <c r="B443" t="s">
        <v>129</v>
      </c>
      <c r="C443" t="s">
        <v>133</v>
      </c>
      <c r="D443" t="s">
        <v>183</v>
      </c>
      <c r="E443" s="2">
        <v>53.9</v>
      </c>
      <c r="F443" s="3">
        <v>45429</v>
      </c>
      <c r="G443" s="4">
        <v>95.850055875088415</v>
      </c>
      <c r="H443" s="5">
        <v>5166.3180116672656</v>
      </c>
      <c r="I443" s="5">
        <v>3358.1067075837227</v>
      </c>
      <c r="J443" s="5">
        <v>1808.2113040835429</v>
      </c>
      <c r="K443" t="s">
        <v>654</v>
      </c>
      <c r="L443" t="s">
        <v>1274</v>
      </c>
      <c r="M443" t="s">
        <v>1284</v>
      </c>
      <c r="N443" t="s">
        <v>1287</v>
      </c>
      <c r="O443" s="12">
        <v>45429</v>
      </c>
      <c r="P443" t="s">
        <v>1290</v>
      </c>
    </row>
    <row r="444" spans="1:16" x14ac:dyDescent="0.3">
      <c r="A444" t="s">
        <v>71</v>
      </c>
      <c r="B444" t="s">
        <v>130</v>
      </c>
      <c r="C444" t="s">
        <v>132</v>
      </c>
      <c r="D444" t="s">
        <v>189</v>
      </c>
      <c r="E444" s="2">
        <v>50</v>
      </c>
      <c r="F444" s="3">
        <v>45430</v>
      </c>
      <c r="G444" s="4">
        <v>22.018537695744659</v>
      </c>
      <c r="H444" s="5">
        <v>1100.9268847872329</v>
      </c>
      <c r="I444" s="5">
        <v>715.60247511170144</v>
      </c>
      <c r="J444" s="5">
        <v>385.32440967553146</v>
      </c>
      <c r="K444" t="s">
        <v>655</v>
      </c>
      <c r="L444" t="s">
        <v>1278</v>
      </c>
      <c r="M444" t="s">
        <v>1286</v>
      </c>
      <c r="N444" t="s">
        <v>1289</v>
      </c>
      <c r="O444" s="12">
        <v>45430</v>
      </c>
      <c r="P444" t="s">
        <v>1290</v>
      </c>
    </row>
    <row r="445" spans="1:16" x14ac:dyDescent="0.3">
      <c r="A445" t="s">
        <v>121</v>
      </c>
      <c r="B445" t="s">
        <v>130</v>
      </c>
      <c r="C445" t="s">
        <v>132</v>
      </c>
      <c r="D445" t="s">
        <v>239</v>
      </c>
      <c r="E445" s="2">
        <v>50</v>
      </c>
      <c r="F445" s="3">
        <v>45432</v>
      </c>
      <c r="G445" s="4">
        <v>112.74011530151243</v>
      </c>
      <c r="H445" s="5">
        <v>5637.0057650756216</v>
      </c>
      <c r="I445" s="5">
        <v>3664.0537472991541</v>
      </c>
      <c r="J445" s="5">
        <v>1972.9520177764675</v>
      </c>
      <c r="K445" t="s">
        <v>656</v>
      </c>
      <c r="L445" t="s">
        <v>1275</v>
      </c>
      <c r="M445" t="s">
        <v>1285</v>
      </c>
      <c r="N445" t="s">
        <v>1287</v>
      </c>
      <c r="O445" s="12">
        <v>45432</v>
      </c>
      <c r="P445" t="s">
        <v>1290</v>
      </c>
    </row>
    <row r="446" spans="1:16" x14ac:dyDescent="0.3">
      <c r="A446" t="s">
        <v>75</v>
      </c>
      <c r="B446" t="s">
        <v>129</v>
      </c>
      <c r="C446" t="s">
        <v>133</v>
      </c>
      <c r="D446" t="s">
        <v>193</v>
      </c>
      <c r="E446" s="2">
        <v>53.9</v>
      </c>
      <c r="F446" s="3">
        <v>45432</v>
      </c>
      <c r="G446" s="4">
        <v>100.13566287036026</v>
      </c>
      <c r="H446" s="5">
        <v>5397.3122287124179</v>
      </c>
      <c r="I446" s="5">
        <v>3508.2529486630719</v>
      </c>
      <c r="J446" s="5">
        <v>1889.0592800493459</v>
      </c>
      <c r="K446" t="s">
        <v>657</v>
      </c>
      <c r="L446" t="s">
        <v>1275</v>
      </c>
      <c r="M446" t="s">
        <v>1285</v>
      </c>
      <c r="N446" t="s">
        <v>1287</v>
      </c>
      <c r="O446" s="12">
        <v>45432</v>
      </c>
      <c r="P446" t="s">
        <v>1290</v>
      </c>
    </row>
    <row r="447" spans="1:16" x14ac:dyDescent="0.3">
      <c r="A447" t="s">
        <v>112</v>
      </c>
      <c r="B447" t="s">
        <v>129</v>
      </c>
      <c r="C447" t="s">
        <v>133</v>
      </c>
      <c r="D447" t="s">
        <v>230</v>
      </c>
      <c r="E447" s="2">
        <v>63.9</v>
      </c>
      <c r="F447" s="3">
        <v>45432</v>
      </c>
      <c r="G447" s="4">
        <v>23.246881720087622</v>
      </c>
      <c r="H447" s="5">
        <v>1485.475741913599</v>
      </c>
      <c r="I447" s="5">
        <v>965.55923224383935</v>
      </c>
      <c r="J447" s="5">
        <v>519.91650966975965</v>
      </c>
      <c r="K447" t="s">
        <v>576</v>
      </c>
      <c r="L447" t="s">
        <v>1280</v>
      </c>
      <c r="M447" t="s">
        <v>1284</v>
      </c>
      <c r="N447" t="s">
        <v>1287</v>
      </c>
      <c r="O447" s="12">
        <v>45432</v>
      </c>
      <c r="P447" t="s">
        <v>1290</v>
      </c>
    </row>
    <row r="448" spans="1:16" x14ac:dyDescent="0.3">
      <c r="A448" t="s">
        <v>112</v>
      </c>
      <c r="B448" t="s">
        <v>129</v>
      </c>
      <c r="C448" t="s">
        <v>133</v>
      </c>
      <c r="D448" t="s">
        <v>230</v>
      </c>
      <c r="E448" s="2">
        <v>63.9</v>
      </c>
      <c r="F448" s="3">
        <v>45433</v>
      </c>
      <c r="G448" s="4">
        <v>95.126198480195086</v>
      </c>
      <c r="H448" s="5">
        <v>6078.5640828844662</v>
      </c>
      <c r="I448" s="5">
        <v>3951.0666538749033</v>
      </c>
      <c r="J448" s="5">
        <v>2127.4974290095629</v>
      </c>
      <c r="K448" t="s">
        <v>524</v>
      </c>
      <c r="L448" t="s">
        <v>1277</v>
      </c>
      <c r="M448" t="s">
        <v>1277</v>
      </c>
      <c r="N448" t="s">
        <v>1288</v>
      </c>
      <c r="O448" s="12">
        <v>45433</v>
      </c>
      <c r="P448" t="s">
        <v>1291</v>
      </c>
    </row>
    <row r="449" spans="1:16" x14ac:dyDescent="0.3">
      <c r="A449" t="s">
        <v>64</v>
      </c>
      <c r="B449" t="s">
        <v>129</v>
      </c>
      <c r="C449" t="s">
        <v>133</v>
      </c>
      <c r="D449" t="s">
        <v>182</v>
      </c>
      <c r="E449" s="2">
        <v>63.9</v>
      </c>
      <c r="F449" s="3">
        <v>45434</v>
      </c>
      <c r="G449" s="4">
        <v>73.076764118291308</v>
      </c>
      <c r="H449" s="5">
        <v>4669.6052271588142</v>
      </c>
      <c r="I449" s="5">
        <v>3035.2433976532293</v>
      </c>
      <c r="J449" s="5">
        <v>1634.3618295055849</v>
      </c>
      <c r="K449" t="s">
        <v>419</v>
      </c>
      <c r="L449" t="s">
        <v>1282</v>
      </c>
      <c r="M449" t="s">
        <v>1284</v>
      </c>
      <c r="N449" t="s">
        <v>1287</v>
      </c>
      <c r="O449" s="12">
        <v>45434</v>
      </c>
      <c r="P449" t="s">
        <v>1291</v>
      </c>
    </row>
    <row r="450" spans="1:16" x14ac:dyDescent="0.3">
      <c r="A450" t="s">
        <v>69</v>
      </c>
      <c r="B450" t="s">
        <v>128</v>
      </c>
      <c r="C450" t="s">
        <v>132</v>
      </c>
      <c r="D450" t="s">
        <v>187</v>
      </c>
      <c r="E450" s="2">
        <v>50</v>
      </c>
      <c r="F450" s="3">
        <v>45434</v>
      </c>
      <c r="G450" s="4">
        <v>61.300020584933058</v>
      </c>
      <c r="H450" s="5">
        <v>3065.0010292466527</v>
      </c>
      <c r="I450" s="5">
        <v>1992.2506690103244</v>
      </c>
      <c r="J450" s="5">
        <v>1072.7503602363283</v>
      </c>
      <c r="K450" t="s">
        <v>658</v>
      </c>
      <c r="L450" t="s">
        <v>1281</v>
      </c>
      <c r="M450" t="s">
        <v>1284</v>
      </c>
      <c r="N450" t="s">
        <v>1287</v>
      </c>
      <c r="O450" s="12">
        <v>45434</v>
      </c>
      <c r="P450" t="s">
        <v>1290</v>
      </c>
    </row>
    <row r="451" spans="1:16" x14ac:dyDescent="0.3">
      <c r="A451" t="s">
        <v>69</v>
      </c>
      <c r="B451" t="s">
        <v>128</v>
      </c>
      <c r="C451" t="s">
        <v>132</v>
      </c>
      <c r="D451" t="s">
        <v>187</v>
      </c>
      <c r="E451" s="2">
        <v>50</v>
      </c>
      <c r="F451" s="3">
        <v>45434</v>
      </c>
      <c r="G451" s="4">
        <v>49.036667410705469</v>
      </c>
      <c r="H451" s="5">
        <v>2451.8333705352734</v>
      </c>
      <c r="I451" s="5">
        <v>1593.6916908479277</v>
      </c>
      <c r="J451" s="5">
        <v>858.14167968734569</v>
      </c>
      <c r="K451" t="s">
        <v>659</v>
      </c>
      <c r="L451" t="s">
        <v>1281</v>
      </c>
      <c r="M451" t="s">
        <v>1284</v>
      </c>
      <c r="N451" t="s">
        <v>1287</v>
      </c>
      <c r="O451" s="12">
        <v>45434</v>
      </c>
      <c r="P451" t="s">
        <v>1290</v>
      </c>
    </row>
    <row r="452" spans="1:16" x14ac:dyDescent="0.3">
      <c r="A452" t="s">
        <v>28</v>
      </c>
      <c r="B452" t="s">
        <v>130</v>
      </c>
      <c r="C452" t="s">
        <v>132</v>
      </c>
      <c r="D452" t="s">
        <v>146</v>
      </c>
      <c r="E452" s="2">
        <v>60</v>
      </c>
      <c r="F452" s="3">
        <v>45435</v>
      </c>
      <c r="G452" s="4">
        <v>60.731363261848777</v>
      </c>
      <c r="H452" s="5">
        <v>3643.8817957109268</v>
      </c>
      <c r="I452" s="5">
        <v>2368.5231672121026</v>
      </c>
      <c r="J452" s="5">
        <v>1275.3586284988241</v>
      </c>
      <c r="K452" t="s">
        <v>660</v>
      </c>
      <c r="L452" t="s">
        <v>1276</v>
      </c>
      <c r="M452" t="s">
        <v>1276</v>
      </c>
      <c r="N452" t="s">
        <v>1288</v>
      </c>
      <c r="O452" s="12">
        <v>45435</v>
      </c>
      <c r="P452" t="s">
        <v>1290</v>
      </c>
    </row>
    <row r="453" spans="1:16" x14ac:dyDescent="0.3">
      <c r="A453" t="s">
        <v>94</v>
      </c>
      <c r="B453" t="s">
        <v>130</v>
      </c>
      <c r="C453" t="s">
        <v>132</v>
      </c>
      <c r="D453" t="s">
        <v>212</v>
      </c>
      <c r="E453" s="2">
        <v>50</v>
      </c>
      <c r="F453" s="3">
        <v>45435</v>
      </c>
      <c r="G453" s="4">
        <v>64.193086971439229</v>
      </c>
      <c r="H453" s="5">
        <v>3209.6543485719612</v>
      </c>
      <c r="I453" s="5">
        <v>2086.2753265717747</v>
      </c>
      <c r="J453" s="5">
        <v>1123.3790220001865</v>
      </c>
      <c r="K453" t="s">
        <v>661</v>
      </c>
      <c r="L453" t="s">
        <v>1276</v>
      </c>
      <c r="M453" t="s">
        <v>1276</v>
      </c>
      <c r="N453" t="s">
        <v>1288</v>
      </c>
      <c r="O453" s="12">
        <v>45435</v>
      </c>
      <c r="P453" t="s">
        <v>1290</v>
      </c>
    </row>
    <row r="454" spans="1:16" x14ac:dyDescent="0.3">
      <c r="A454" t="s">
        <v>22</v>
      </c>
      <c r="B454" t="s">
        <v>128</v>
      </c>
      <c r="C454" t="s">
        <v>132</v>
      </c>
      <c r="D454" t="s">
        <v>140</v>
      </c>
      <c r="E454" s="2">
        <v>60</v>
      </c>
      <c r="F454" s="3">
        <v>45435</v>
      </c>
      <c r="G454" s="4">
        <v>10.513003014502393</v>
      </c>
      <c r="H454" s="5">
        <v>630.78018087014357</v>
      </c>
      <c r="I454" s="5">
        <v>410.00711756559332</v>
      </c>
      <c r="J454" s="5">
        <v>220.77306330455025</v>
      </c>
      <c r="K454" t="s">
        <v>662</v>
      </c>
      <c r="L454" t="s">
        <v>1275</v>
      </c>
      <c r="M454" t="s">
        <v>1285</v>
      </c>
      <c r="N454" t="s">
        <v>1287</v>
      </c>
      <c r="O454" s="12">
        <v>45435</v>
      </c>
      <c r="P454" t="s">
        <v>1290</v>
      </c>
    </row>
    <row r="455" spans="1:16" x14ac:dyDescent="0.3">
      <c r="A455" t="s">
        <v>116</v>
      </c>
      <c r="B455" t="s">
        <v>129</v>
      </c>
      <c r="C455" t="s">
        <v>133</v>
      </c>
      <c r="D455" t="s">
        <v>234</v>
      </c>
      <c r="E455" s="2">
        <v>63.9</v>
      </c>
      <c r="F455" s="3">
        <v>45435</v>
      </c>
      <c r="G455" s="4">
        <v>3.2154595878275209</v>
      </c>
      <c r="H455" s="5">
        <v>205.46786766217858</v>
      </c>
      <c r="I455" s="5">
        <v>133.55411398041608</v>
      </c>
      <c r="J455" s="5">
        <v>71.9137536817625</v>
      </c>
      <c r="K455" t="s">
        <v>663</v>
      </c>
      <c r="L455" t="s">
        <v>1283</v>
      </c>
      <c r="M455" t="s">
        <v>1283</v>
      </c>
      <c r="N455" t="s">
        <v>1288</v>
      </c>
      <c r="O455" s="12">
        <v>45435</v>
      </c>
      <c r="P455" t="s">
        <v>1290</v>
      </c>
    </row>
    <row r="456" spans="1:16" x14ac:dyDescent="0.3">
      <c r="A456" t="s">
        <v>91</v>
      </c>
      <c r="B456" t="s">
        <v>130</v>
      </c>
      <c r="C456" t="s">
        <v>132</v>
      </c>
      <c r="D456" t="s">
        <v>209</v>
      </c>
      <c r="E456" s="2">
        <v>50</v>
      </c>
      <c r="F456" s="3">
        <v>45436</v>
      </c>
      <c r="G456" s="4">
        <v>113.24815217794558</v>
      </c>
      <c r="H456" s="5">
        <v>5662.4076088972788</v>
      </c>
      <c r="I456" s="5">
        <v>3680.5649457832315</v>
      </c>
      <c r="J456" s="5">
        <v>1981.8426631140474</v>
      </c>
      <c r="K456" t="s">
        <v>664</v>
      </c>
      <c r="L456" t="s">
        <v>1276</v>
      </c>
      <c r="M456" t="s">
        <v>1276</v>
      </c>
      <c r="N456" t="s">
        <v>1288</v>
      </c>
      <c r="O456" s="12">
        <v>45436</v>
      </c>
      <c r="P456" t="s">
        <v>1290</v>
      </c>
    </row>
    <row r="457" spans="1:16" x14ac:dyDescent="0.3">
      <c r="A457" t="s">
        <v>124</v>
      </c>
      <c r="B457" t="s">
        <v>130</v>
      </c>
      <c r="C457" t="s">
        <v>132</v>
      </c>
      <c r="D457" t="s">
        <v>242</v>
      </c>
      <c r="E457" s="2">
        <v>60</v>
      </c>
      <c r="F457" s="3">
        <v>45436</v>
      </c>
      <c r="G457" s="4">
        <v>23.901728787582275</v>
      </c>
      <c r="H457" s="5">
        <v>1434.1037272549365</v>
      </c>
      <c r="I457" s="5">
        <v>932.16742271570877</v>
      </c>
      <c r="J457" s="5">
        <v>501.93630453922776</v>
      </c>
      <c r="K457" t="s">
        <v>665</v>
      </c>
      <c r="L457" t="s">
        <v>1280</v>
      </c>
      <c r="M457" t="s">
        <v>1284</v>
      </c>
      <c r="N457" t="s">
        <v>1287</v>
      </c>
      <c r="O457" s="12">
        <v>45436</v>
      </c>
      <c r="P457" t="s">
        <v>1290</v>
      </c>
    </row>
    <row r="458" spans="1:16" x14ac:dyDescent="0.3">
      <c r="A458" t="s">
        <v>66</v>
      </c>
      <c r="B458" t="s">
        <v>128</v>
      </c>
      <c r="C458" t="s">
        <v>132</v>
      </c>
      <c r="D458" t="s">
        <v>184</v>
      </c>
      <c r="E458" s="2">
        <v>71</v>
      </c>
      <c r="F458" s="3">
        <v>45436</v>
      </c>
      <c r="G458" s="4">
        <v>19.523742806339982</v>
      </c>
      <c r="H458" s="5">
        <v>1386.1857392501388</v>
      </c>
      <c r="I458" s="5">
        <v>901.02073051259026</v>
      </c>
      <c r="J458" s="5">
        <v>485.16500873754853</v>
      </c>
      <c r="K458" t="s">
        <v>666</v>
      </c>
      <c r="L458" t="s">
        <v>1280</v>
      </c>
      <c r="M458" t="s">
        <v>1284</v>
      </c>
      <c r="N458" t="s">
        <v>1287</v>
      </c>
      <c r="O458" s="12">
        <v>45436</v>
      </c>
      <c r="P458" t="s">
        <v>1290</v>
      </c>
    </row>
    <row r="459" spans="1:16" x14ac:dyDescent="0.3">
      <c r="A459" t="s">
        <v>68</v>
      </c>
      <c r="B459" t="s">
        <v>129</v>
      </c>
      <c r="C459" t="s">
        <v>133</v>
      </c>
      <c r="D459" t="s">
        <v>186</v>
      </c>
      <c r="E459" s="2">
        <v>67.5</v>
      </c>
      <c r="F459" s="3">
        <v>45436</v>
      </c>
      <c r="G459" s="4">
        <v>5.9626443951326635</v>
      </c>
      <c r="H459" s="5">
        <v>402.47849667145476</v>
      </c>
      <c r="I459" s="5">
        <v>261.61102283644561</v>
      </c>
      <c r="J459" s="5">
        <v>140.86747383500915</v>
      </c>
      <c r="K459" t="s">
        <v>667</v>
      </c>
      <c r="L459" t="s">
        <v>1280</v>
      </c>
      <c r="M459" t="s">
        <v>1284</v>
      </c>
      <c r="N459" t="s">
        <v>1287</v>
      </c>
      <c r="O459" s="12">
        <v>45436</v>
      </c>
      <c r="P459" t="s">
        <v>1290</v>
      </c>
    </row>
    <row r="460" spans="1:16" x14ac:dyDescent="0.3">
      <c r="A460" t="s">
        <v>60</v>
      </c>
      <c r="B460" t="s">
        <v>128</v>
      </c>
      <c r="C460" t="s">
        <v>132</v>
      </c>
      <c r="D460" t="s">
        <v>178</v>
      </c>
      <c r="E460" s="2">
        <v>59.75</v>
      </c>
      <c r="F460" s="3">
        <v>45437</v>
      </c>
      <c r="G460" s="4">
        <v>28</v>
      </c>
      <c r="H460" s="5">
        <v>1673</v>
      </c>
      <c r="I460" s="5">
        <v>1087.45</v>
      </c>
      <c r="J460" s="5">
        <v>585.54999999999995</v>
      </c>
      <c r="K460" t="s">
        <v>668</v>
      </c>
      <c r="L460" t="s">
        <v>1275</v>
      </c>
      <c r="M460" t="s">
        <v>1285</v>
      </c>
      <c r="N460" t="s">
        <v>1287</v>
      </c>
      <c r="O460" s="12">
        <v>45437</v>
      </c>
      <c r="P460" t="s">
        <v>1290</v>
      </c>
    </row>
    <row r="461" spans="1:16" x14ac:dyDescent="0.3">
      <c r="A461" t="s">
        <v>36</v>
      </c>
      <c r="B461" t="s">
        <v>128</v>
      </c>
      <c r="C461" t="s">
        <v>132</v>
      </c>
      <c r="D461" t="s">
        <v>154</v>
      </c>
      <c r="E461" s="2">
        <v>71</v>
      </c>
      <c r="F461" s="3">
        <v>45437</v>
      </c>
      <c r="G461" s="4">
        <v>21.749026801668347</v>
      </c>
      <c r="H461" s="5">
        <v>1544.1809029184526</v>
      </c>
      <c r="I461" s="5">
        <v>1003.7175868969942</v>
      </c>
      <c r="J461" s="5">
        <v>540.46331602145835</v>
      </c>
      <c r="K461" t="s">
        <v>669</v>
      </c>
      <c r="L461" t="s">
        <v>1282</v>
      </c>
      <c r="M461" t="s">
        <v>1284</v>
      </c>
      <c r="N461" t="s">
        <v>1287</v>
      </c>
      <c r="O461" s="12">
        <v>45437</v>
      </c>
      <c r="P461" t="s">
        <v>1290</v>
      </c>
    </row>
    <row r="462" spans="1:16" x14ac:dyDescent="0.3">
      <c r="A462" t="s">
        <v>27</v>
      </c>
      <c r="B462" t="s">
        <v>129</v>
      </c>
      <c r="C462" t="s">
        <v>133</v>
      </c>
      <c r="D462" t="s">
        <v>145</v>
      </c>
      <c r="E462" s="2">
        <v>74.7</v>
      </c>
      <c r="F462" s="3">
        <v>45437</v>
      </c>
      <c r="G462" s="4">
        <v>18.681543796838138</v>
      </c>
      <c r="H462" s="5">
        <v>1395.511321623809</v>
      </c>
      <c r="I462" s="5">
        <v>907.08235905547588</v>
      </c>
      <c r="J462" s="5">
        <v>488.42896256833308</v>
      </c>
      <c r="K462" t="s">
        <v>670</v>
      </c>
      <c r="L462" t="s">
        <v>1277</v>
      </c>
      <c r="M462" t="s">
        <v>1277</v>
      </c>
      <c r="N462" t="s">
        <v>1288</v>
      </c>
      <c r="O462" s="12">
        <v>45437</v>
      </c>
      <c r="P462" t="s">
        <v>1290</v>
      </c>
    </row>
    <row r="463" spans="1:16" x14ac:dyDescent="0.3">
      <c r="A463" t="s">
        <v>120</v>
      </c>
      <c r="B463" t="s">
        <v>130</v>
      </c>
      <c r="C463" t="s">
        <v>132</v>
      </c>
      <c r="D463" t="s">
        <v>238</v>
      </c>
      <c r="E463" s="2">
        <v>60</v>
      </c>
      <c r="F463" s="3">
        <v>45440</v>
      </c>
      <c r="G463" s="4">
        <v>121.94621381906579</v>
      </c>
      <c r="H463" s="5">
        <v>7316.7728291439471</v>
      </c>
      <c r="I463" s="5">
        <v>4755.9023389435661</v>
      </c>
      <c r="J463" s="5">
        <v>2560.870490200381</v>
      </c>
      <c r="K463" t="s">
        <v>671</v>
      </c>
      <c r="L463" t="s">
        <v>1277</v>
      </c>
      <c r="M463" t="s">
        <v>1277</v>
      </c>
      <c r="N463" t="s">
        <v>1288</v>
      </c>
      <c r="O463" s="12">
        <v>45440</v>
      </c>
      <c r="P463" t="s">
        <v>1291</v>
      </c>
    </row>
    <row r="464" spans="1:16" x14ac:dyDescent="0.3">
      <c r="A464" t="s">
        <v>80</v>
      </c>
      <c r="B464" t="s">
        <v>129</v>
      </c>
      <c r="C464" t="s">
        <v>133</v>
      </c>
      <c r="D464" t="s">
        <v>198</v>
      </c>
      <c r="E464" s="2">
        <v>74.7</v>
      </c>
      <c r="F464" s="3">
        <v>45440</v>
      </c>
      <c r="G464" s="4">
        <v>117.66529255660795</v>
      </c>
      <c r="H464" s="5">
        <v>8789.5973539786137</v>
      </c>
      <c r="I464" s="5">
        <v>5713.2382800860987</v>
      </c>
      <c r="J464" s="5">
        <v>3076.359073892515</v>
      </c>
      <c r="K464" t="s">
        <v>518</v>
      </c>
      <c r="L464" t="s">
        <v>1279</v>
      </c>
      <c r="M464" t="s">
        <v>1279</v>
      </c>
      <c r="N464" t="s">
        <v>1288</v>
      </c>
      <c r="O464" s="12">
        <v>45440</v>
      </c>
      <c r="P464" t="s">
        <v>1291</v>
      </c>
    </row>
    <row r="465" spans="1:16" x14ac:dyDescent="0.3">
      <c r="A465" t="s">
        <v>101</v>
      </c>
      <c r="B465" t="s">
        <v>130</v>
      </c>
      <c r="C465" t="s">
        <v>132</v>
      </c>
      <c r="D465" t="s">
        <v>219</v>
      </c>
      <c r="E465" s="2">
        <v>60</v>
      </c>
      <c r="F465" s="3">
        <v>45440</v>
      </c>
      <c r="G465" s="4">
        <v>82.878629346777473</v>
      </c>
      <c r="H465" s="5">
        <v>4972.7177608066486</v>
      </c>
      <c r="I465" s="5">
        <v>3232.2665445243215</v>
      </c>
      <c r="J465" s="5">
        <v>1740.4512162823271</v>
      </c>
      <c r="K465" t="s">
        <v>518</v>
      </c>
      <c r="L465" t="s">
        <v>1280</v>
      </c>
      <c r="M465" t="s">
        <v>1284</v>
      </c>
      <c r="N465" t="s">
        <v>1287</v>
      </c>
      <c r="O465" s="12">
        <v>45440</v>
      </c>
      <c r="P465" t="s">
        <v>1291</v>
      </c>
    </row>
    <row r="466" spans="1:16" x14ac:dyDescent="0.3">
      <c r="A466" t="s">
        <v>97</v>
      </c>
      <c r="B466" t="s">
        <v>128</v>
      </c>
      <c r="C466" t="s">
        <v>132</v>
      </c>
      <c r="D466" t="s">
        <v>215</v>
      </c>
      <c r="E466" s="2">
        <v>71</v>
      </c>
      <c r="F466" s="3">
        <v>45440</v>
      </c>
      <c r="G466" s="4">
        <v>107.62263160967865</v>
      </c>
      <c r="H466" s="5">
        <v>7641.2068442871841</v>
      </c>
      <c r="I466" s="5">
        <v>4966.7844487866696</v>
      </c>
      <c r="J466" s="5">
        <v>2674.4223955005145</v>
      </c>
      <c r="K466" t="s">
        <v>425</v>
      </c>
      <c r="L466" t="s">
        <v>1283</v>
      </c>
      <c r="M466" t="s">
        <v>1283</v>
      </c>
      <c r="N466" t="s">
        <v>1288</v>
      </c>
      <c r="O466" s="12">
        <v>45440</v>
      </c>
      <c r="P466" t="s">
        <v>1291</v>
      </c>
    </row>
    <row r="467" spans="1:16" x14ac:dyDescent="0.3">
      <c r="A467" t="s">
        <v>83</v>
      </c>
      <c r="B467" t="s">
        <v>129</v>
      </c>
      <c r="C467" t="s">
        <v>133</v>
      </c>
      <c r="D467" t="s">
        <v>201</v>
      </c>
      <c r="E467" s="2">
        <v>74.7</v>
      </c>
      <c r="F467" s="3">
        <v>45441</v>
      </c>
      <c r="G467" s="4">
        <v>67.241222346065229</v>
      </c>
      <c r="H467" s="5">
        <v>5022.9193092510732</v>
      </c>
      <c r="I467" s="5">
        <v>3264.8975510131977</v>
      </c>
      <c r="J467" s="5">
        <v>1758.0217582378755</v>
      </c>
      <c r="K467" t="s">
        <v>672</v>
      </c>
      <c r="L467" t="s">
        <v>1278</v>
      </c>
      <c r="M467" t="s">
        <v>1286</v>
      </c>
      <c r="N467" t="s">
        <v>1289</v>
      </c>
      <c r="O467" s="12">
        <v>45441</v>
      </c>
      <c r="P467" t="s">
        <v>1291</v>
      </c>
    </row>
    <row r="468" spans="1:16" x14ac:dyDescent="0.3">
      <c r="A468" t="s">
        <v>60</v>
      </c>
      <c r="B468" t="s">
        <v>128</v>
      </c>
      <c r="C468" t="s">
        <v>132</v>
      </c>
      <c r="D468" t="s">
        <v>178</v>
      </c>
      <c r="E468" s="2">
        <v>59.75</v>
      </c>
      <c r="F468" s="3">
        <v>45441</v>
      </c>
      <c r="G468" s="4">
        <v>20.78127044857905</v>
      </c>
      <c r="H468" s="5">
        <v>1241.6809093025984</v>
      </c>
      <c r="I468" s="5">
        <v>807.09259104668899</v>
      </c>
      <c r="J468" s="5">
        <v>434.58831825590937</v>
      </c>
      <c r="K468" t="s">
        <v>672</v>
      </c>
      <c r="L468" t="s">
        <v>1277</v>
      </c>
      <c r="M468" t="s">
        <v>1277</v>
      </c>
      <c r="N468" t="s">
        <v>1288</v>
      </c>
      <c r="O468" s="12">
        <v>45441</v>
      </c>
      <c r="P468" t="s">
        <v>1291</v>
      </c>
    </row>
    <row r="469" spans="1:16" x14ac:dyDescent="0.3">
      <c r="A469" t="s">
        <v>16</v>
      </c>
      <c r="B469" t="s">
        <v>128</v>
      </c>
      <c r="C469" t="s">
        <v>132</v>
      </c>
      <c r="D469" t="s">
        <v>134</v>
      </c>
      <c r="E469" s="2">
        <v>71</v>
      </c>
      <c r="F469" s="3">
        <v>45441</v>
      </c>
      <c r="G469" s="4">
        <v>64.528272018068492</v>
      </c>
      <c r="H469" s="5">
        <v>4581.5073132828629</v>
      </c>
      <c r="I469" s="5">
        <v>2977.979753633861</v>
      </c>
      <c r="J469" s="5">
        <v>1603.5275596490019</v>
      </c>
      <c r="K469" t="s">
        <v>673</v>
      </c>
      <c r="L469" t="s">
        <v>1275</v>
      </c>
      <c r="M469" t="s">
        <v>1285</v>
      </c>
      <c r="N469" t="s">
        <v>1287</v>
      </c>
      <c r="O469" s="12">
        <v>45441</v>
      </c>
      <c r="P469" t="s">
        <v>1290</v>
      </c>
    </row>
    <row r="470" spans="1:16" x14ac:dyDescent="0.3">
      <c r="A470" t="s">
        <v>120</v>
      </c>
      <c r="B470" t="s">
        <v>130</v>
      </c>
      <c r="C470" t="s">
        <v>132</v>
      </c>
      <c r="D470" t="s">
        <v>238</v>
      </c>
      <c r="E470" s="2">
        <v>60</v>
      </c>
      <c r="F470" s="3">
        <v>45441</v>
      </c>
      <c r="G470" s="4">
        <v>68.076122050930294</v>
      </c>
      <c r="H470" s="5">
        <v>4084.5673230558177</v>
      </c>
      <c r="I470" s="5">
        <v>2654.9687599862814</v>
      </c>
      <c r="J470" s="5">
        <v>1429.5985630695363</v>
      </c>
      <c r="K470" t="s">
        <v>674</v>
      </c>
      <c r="L470" t="s">
        <v>1279</v>
      </c>
      <c r="M470" t="s">
        <v>1279</v>
      </c>
      <c r="N470" t="s">
        <v>1288</v>
      </c>
      <c r="O470" s="12">
        <v>45441</v>
      </c>
      <c r="P470" t="s">
        <v>1290</v>
      </c>
    </row>
    <row r="471" spans="1:16" x14ac:dyDescent="0.3">
      <c r="A471" t="s">
        <v>49</v>
      </c>
      <c r="B471" t="s">
        <v>130</v>
      </c>
      <c r="C471" t="s">
        <v>132</v>
      </c>
      <c r="D471" t="s">
        <v>167</v>
      </c>
      <c r="E471" s="2">
        <v>60</v>
      </c>
      <c r="F471" s="3">
        <v>45441</v>
      </c>
      <c r="G471" s="4">
        <v>24.985160145672445</v>
      </c>
      <c r="H471" s="5">
        <v>1499.1096087403466</v>
      </c>
      <c r="I471" s="5">
        <v>974.42124568122529</v>
      </c>
      <c r="J471" s="5">
        <v>524.68836305912134</v>
      </c>
      <c r="K471" t="s">
        <v>675</v>
      </c>
      <c r="L471" t="s">
        <v>1277</v>
      </c>
      <c r="M471" t="s">
        <v>1277</v>
      </c>
      <c r="N471" t="s">
        <v>1288</v>
      </c>
      <c r="O471" s="12">
        <v>45441</v>
      </c>
      <c r="P471" t="s">
        <v>1290</v>
      </c>
    </row>
    <row r="472" spans="1:16" x14ac:dyDescent="0.3">
      <c r="A472" t="s">
        <v>119</v>
      </c>
      <c r="B472" t="s">
        <v>129</v>
      </c>
      <c r="C472" t="s">
        <v>133</v>
      </c>
      <c r="D472" t="s">
        <v>237</v>
      </c>
      <c r="E472" s="2">
        <v>74.7</v>
      </c>
      <c r="F472" s="3">
        <v>45442</v>
      </c>
      <c r="G472" s="4">
        <v>117.3286114123074</v>
      </c>
      <c r="H472" s="5">
        <v>8764.447272499363</v>
      </c>
      <c r="I472" s="5">
        <v>5696.8907271245862</v>
      </c>
      <c r="J472" s="5">
        <v>3067.5565453747768</v>
      </c>
      <c r="K472" t="s">
        <v>308</v>
      </c>
      <c r="L472" t="s">
        <v>1280</v>
      </c>
      <c r="M472" t="s">
        <v>1284</v>
      </c>
      <c r="N472" t="s">
        <v>1287</v>
      </c>
      <c r="O472" s="12">
        <v>45442</v>
      </c>
      <c r="P472" t="s">
        <v>1291</v>
      </c>
    </row>
    <row r="473" spans="1:16" x14ac:dyDescent="0.3">
      <c r="A473" t="s">
        <v>32</v>
      </c>
      <c r="B473" t="s">
        <v>130</v>
      </c>
      <c r="C473" t="s">
        <v>132</v>
      </c>
      <c r="D473" t="s">
        <v>150</v>
      </c>
      <c r="E473" s="2">
        <v>60</v>
      </c>
      <c r="F473" s="3">
        <v>45442</v>
      </c>
      <c r="G473" s="4">
        <v>118.01112113028437</v>
      </c>
      <c r="H473" s="5">
        <v>7080.6672678170617</v>
      </c>
      <c r="I473" s="5">
        <v>4602.4337240810901</v>
      </c>
      <c r="J473" s="5">
        <v>2478.2335437359716</v>
      </c>
      <c r="K473" t="s">
        <v>676</v>
      </c>
      <c r="L473" t="s">
        <v>1281</v>
      </c>
      <c r="M473" t="s">
        <v>1284</v>
      </c>
      <c r="N473" t="s">
        <v>1287</v>
      </c>
      <c r="O473" s="12">
        <v>45442</v>
      </c>
      <c r="P473" t="s">
        <v>1290</v>
      </c>
    </row>
    <row r="474" spans="1:16" x14ac:dyDescent="0.3">
      <c r="A474" t="s">
        <v>120</v>
      </c>
      <c r="B474" t="s">
        <v>130</v>
      </c>
      <c r="C474" t="s">
        <v>132</v>
      </c>
      <c r="D474" t="s">
        <v>238</v>
      </c>
      <c r="E474" s="2">
        <v>60</v>
      </c>
      <c r="F474" s="3">
        <v>45442</v>
      </c>
      <c r="G474" s="4">
        <v>91.065542822435589</v>
      </c>
      <c r="H474" s="5">
        <v>5463.9325693461351</v>
      </c>
      <c r="I474" s="5">
        <v>3551.5561700749881</v>
      </c>
      <c r="J474" s="5">
        <v>1912.376399271147</v>
      </c>
      <c r="K474" t="s">
        <v>677</v>
      </c>
      <c r="L474" t="s">
        <v>1276</v>
      </c>
      <c r="M474" t="s">
        <v>1276</v>
      </c>
      <c r="N474" t="s">
        <v>1288</v>
      </c>
      <c r="O474" s="12">
        <v>45442</v>
      </c>
      <c r="P474" t="s">
        <v>1290</v>
      </c>
    </row>
    <row r="475" spans="1:16" x14ac:dyDescent="0.3">
      <c r="A475" t="s">
        <v>53</v>
      </c>
      <c r="B475" t="s">
        <v>128</v>
      </c>
      <c r="C475" t="s">
        <v>132</v>
      </c>
      <c r="D475" t="s">
        <v>171</v>
      </c>
      <c r="E475" s="2">
        <v>60</v>
      </c>
      <c r="F475" s="3">
        <v>45442</v>
      </c>
      <c r="G475" s="4">
        <v>52.818769356834252</v>
      </c>
      <c r="H475" s="5">
        <v>3169.1261614100549</v>
      </c>
      <c r="I475" s="5">
        <v>2059.9320049165358</v>
      </c>
      <c r="J475" s="5">
        <v>1109.1941564935191</v>
      </c>
      <c r="K475" t="s">
        <v>678</v>
      </c>
      <c r="L475" t="s">
        <v>1282</v>
      </c>
      <c r="M475" t="s">
        <v>1284</v>
      </c>
      <c r="N475" t="s">
        <v>1287</v>
      </c>
      <c r="O475" s="12">
        <v>45442</v>
      </c>
      <c r="P475" t="s">
        <v>1290</v>
      </c>
    </row>
    <row r="476" spans="1:16" x14ac:dyDescent="0.3">
      <c r="A476" t="s">
        <v>74</v>
      </c>
      <c r="B476" t="s">
        <v>128</v>
      </c>
      <c r="C476" t="s">
        <v>132</v>
      </c>
      <c r="D476" t="s">
        <v>192</v>
      </c>
      <c r="E476" s="2">
        <v>71</v>
      </c>
      <c r="F476" s="3">
        <v>45443</v>
      </c>
      <c r="G476" s="4">
        <v>22.302242563036785</v>
      </c>
      <c r="H476" s="5">
        <v>1583.4592219756116</v>
      </c>
      <c r="I476" s="5">
        <v>1029.2484942841477</v>
      </c>
      <c r="J476" s="5">
        <v>554.21072769146394</v>
      </c>
      <c r="K476" t="s">
        <v>555</v>
      </c>
      <c r="L476" t="s">
        <v>1280</v>
      </c>
      <c r="M476" t="s">
        <v>1284</v>
      </c>
      <c r="N476" t="s">
        <v>1287</v>
      </c>
      <c r="O476" s="12">
        <v>45443</v>
      </c>
      <c r="P476" t="s">
        <v>1291</v>
      </c>
    </row>
    <row r="477" spans="1:16" x14ac:dyDescent="0.3">
      <c r="A477" t="s">
        <v>51</v>
      </c>
      <c r="B477" t="s">
        <v>130</v>
      </c>
      <c r="C477" t="s">
        <v>132</v>
      </c>
      <c r="D477" t="s">
        <v>169</v>
      </c>
      <c r="E477" s="2">
        <v>60</v>
      </c>
      <c r="F477" s="3">
        <v>45443</v>
      </c>
      <c r="G477" s="4">
        <v>94.295223767349299</v>
      </c>
      <c r="H477" s="5">
        <v>5657.7134260409575</v>
      </c>
      <c r="I477" s="5">
        <v>3677.5137269266224</v>
      </c>
      <c r="J477" s="5">
        <v>1980.1996991143351</v>
      </c>
      <c r="K477" t="s">
        <v>679</v>
      </c>
      <c r="L477" t="s">
        <v>1283</v>
      </c>
      <c r="M477" t="s">
        <v>1283</v>
      </c>
      <c r="N477" t="s">
        <v>1288</v>
      </c>
      <c r="O477" s="12">
        <v>45443</v>
      </c>
      <c r="P477" t="s">
        <v>1290</v>
      </c>
    </row>
    <row r="478" spans="1:16" x14ac:dyDescent="0.3">
      <c r="A478" t="s">
        <v>21</v>
      </c>
      <c r="B478" t="s">
        <v>130</v>
      </c>
      <c r="C478" t="s">
        <v>132</v>
      </c>
      <c r="D478" t="s">
        <v>139</v>
      </c>
      <c r="E478" s="2">
        <v>50</v>
      </c>
      <c r="F478" s="3">
        <v>45443</v>
      </c>
      <c r="G478" s="4">
        <v>65.650615445366029</v>
      </c>
      <c r="H478" s="5">
        <v>3282.5307722683015</v>
      </c>
      <c r="I478" s="5">
        <v>2133.6450019743961</v>
      </c>
      <c r="J478" s="5">
        <v>1148.8857702939054</v>
      </c>
      <c r="K478" t="s">
        <v>680</v>
      </c>
      <c r="L478" t="s">
        <v>1277</v>
      </c>
      <c r="M478" t="s">
        <v>1277</v>
      </c>
      <c r="N478" t="s">
        <v>1288</v>
      </c>
      <c r="O478" s="12">
        <v>45443</v>
      </c>
      <c r="P478" t="s">
        <v>1290</v>
      </c>
    </row>
    <row r="479" spans="1:16" x14ac:dyDescent="0.3">
      <c r="A479" t="s">
        <v>54</v>
      </c>
      <c r="B479" t="s">
        <v>130</v>
      </c>
      <c r="C479" t="s">
        <v>132</v>
      </c>
      <c r="D479" t="s">
        <v>172</v>
      </c>
      <c r="E479" s="2">
        <v>45</v>
      </c>
      <c r="F479" s="3">
        <v>45444</v>
      </c>
      <c r="G479" s="4">
        <v>37.988214388577539</v>
      </c>
      <c r="H479" s="5">
        <v>1709.4696474859893</v>
      </c>
      <c r="I479" s="5">
        <v>1111.155270865893</v>
      </c>
      <c r="J479" s="5">
        <v>598.31437662009625</v>
      </c>
      <c r="K479" t="s">
        <v>681</v>
      </c>
      <c r="L479" t="s">
        <v>1279</v>
      </c>
      <c r="M479" t="s">
        <v>1279</v>
      </c>
      <c r="N479" t="s">
        <v>1288</v>
      </c>
      <c r="O479" s="12">
        <v>45444</v>
      </c>
      <c r="P479" t="s">
        <v>1290</v>
      </c>
    </row>
    <row r="480" spans="1:16" x14ac:dyDescent="0.3">
      <c r="A480" t="s">
        <v>100</v>
      </c>
      <c r="B480" t="s">
        <v>130</v>
      </c>
      <c r="C480" t="s">
        <v>132</v>
      </c>
      <c r="D480" t="s">
        <v>218</v>
      </c>
      <c r="E480" s="2">
        <v>50</v>
      </c>
      <c r="F480" s="3">
        <v>45445</v>
      </c>
      <c r="G480" s="4">
        <v>15.702404934172332</v>
      </c>
      <c r="H480" s="5">
        <v>785.12024670861661</v>
      </c>
      <c r="I480" s="5">
        <v>510.3281603606008</v>
      </c>
      <c r="J480" s="5">
        <v>274.7920863480158</v>
      </c>
      <c r="K480" t="s">
        <v>682</v>
      </c>
      <c r="L480" t="s">
        <v>1277</v>
      </c>
      <c r="M480" t="s">
        <v>1277</v>
      </c>
      <c r="N480" t="s">
        <v>1288</v>
      </c>
      <c r="O480" s="12">
        <v>45445</v>
      </c>
      <c r="P480" t="s">
        <v>1290</v>
      </c>
    </row>
    <row r="481" spans="1:16" x14ac:dyDescent="0.3">
      <c r="A481" t="s">
        <v>21</v>
      </c>
      <c r="B481" t="s">
        <v>130</v>
      </c>
      <c r="C481" t="s">
        <v>132</v>
      </c>
      <c r="D481" t="s">
        <v>139</v>
      </c>
      <c r="E481" s="2">
        <v>50</v>
      </c>
      <c r="F481" s="3">
        <v>45446</v>
      </c>
      <c r="G481" s="4">
        <v>93.196566076369947</v>
      </c>
      <c r="H481" s="5">
        <v>4659.8283038184973</v>
      </c>
      <c r="I481" s="5">
        <v>3028.8883974820233</v>
      </c>
      <c r="J481" s="5">
        <v>1630.939906336474</v>
      </c>
      <c r="K481" t="s">
        <v>558</v>
      </c>
      <c r="L481" t="s">
        <v>1283</v>
      </c>
      <c r="M481" t="s">
        <v>1283</v>
      </c>
      <c r="N481" t="s">
        <v>1288</v>
      </c>
      <c r="O481" s="12">
        <v>45446</v>
      </c>
      <c r="P481" t="s">
        <v>1291</v>
      </c>
    </row>
    <row r="482" spans="1:16" x14ac:dyDescent="0.3">
      <c r="A482" t="s">
        <v>104</v>
      </c>
      <c r="B482" t="s">
        <v>129</v>
      </c>
      <c r="C482" t="s">
        <v>133</v>
      </c>
      <c r="D482" t="s">
        <v>222</v>
      </c>
      <c r="E482" s="2">
        <v>74.7</v>
      </c>
      <c r="F482" s="3">
        <v>45446</v>
      </c>
      <c r="G482" s="4">
        <v>36.508646155346817</v>
      </c>
      <c r="H482" s="5">
        <v>2727.1958678044075</v>
      </c>
      <c r="I482" s="5">
        <v>1772.6773140728649</v>
      </c>
      <c r="J482" s="5">
        <v>954.51855373154262</v>
      </c>
      <c r="K482" t="s">
        <v>683</v>
      </c>
      <c r="L482" t="s">
        <v>1281</v>
      </c>
      <c r="M482" t="s">
        <v>1284</v>
      </c>
      <c r="N482" t="s">
        <v>1287</v>
      </c>
      <c r="O482" s="12">
        <v>45446</v>
      </c>
      <c r="P482" t="s">
        <v>1290</v>
      </c>
    </row>
    <row r="483" spans="1:16" x14ac:dyDescent="0.3">
      <c r="A483" t="s">
        <v>89</v>
      </c>
      <c r="B483" t="s">
        <v>128</v>
      </c>
      <c r="C483" t="s">
        <v>132</v>
      </c>
      <c r="D483" t="s">
        <v>207</v>
      </c>
      <c r="E483" s="2">
        <v>60</v>
      </c>
      <c r="F483" s="3">
        <v>45446</v>
      </c>
      <c r="G483" s="4">
        <v>9.9719280608955287</v>
      </c>
      <c r="H483" s="5">
        <v>598.31568365373175</v>
      </c>
      <c r="I483" s="5">
        <v>388.90519437492566</v>
      </c>
      <c r="J483" s="5">
        <v>209.4104892788061</v>
      </c>
      <c r="K483" t="s">
        <v>684</v>
      </c>
      <c r="L483" t="s">
        <v>1282</v>
      </c>
      <c r="M483" t="s">
        <v>1284</v>
      </c>
      <c r="N483" t="s">
        <v>1287</v>
      </c>
      <c r="O483" s="12">
        <v>45446</v>
      </c>
      <c r="P483" t="s">
        <v>1290</v>
      </c>
    </row>
    <row r="484" spans="1:16" x14ac:dyDescent="0.3">
      <c r="A484" t="s">
        <v>114</v>
      </c>
      <c r="B484" t="s">
        <v>131</v>
      </c>
      <c r="C484" t="s">
        <v>132</v>
      </c>
      <c r="D484" t="s">
        <v>232</v>
      </c>
      <c r="E484" s="2">
        <v>60</v>
      </c>
      <c r="F484" s="3">
        <v>45447</v>
      </c>
      <c r="G484" s="4">
        <v>102.92615554630565</v>
      </c>
      <c r="H484" s="5">
        <v>6175.5693327783392</v>
      </c>
      <c r="I484" s="5">
        <v>4014.1200663059208</v>
      </c>
      <c r="J484" s="5">
        <v>2161.4492664724185</v>
      </c>
      <c r="K484" t="s">
        <v>507</v>
      </c>
      <c r="L484" t="s">
        <v>1280</v>
      </c>
      <c r="M484" t="s">
        <v>1284</v>
      </c>
      <c r="N484" t="s">
        <v>1287</v>
      </c>
      <c r="O484" s="12">
        <v>45447</v>
      </c>
      <c r="P484" t="s">
        <v>1291</v>
      </c>
    </row>
    <row r="485" spans="1:16" x14ac:dyDescent="0.3">
      <c r="A485" t="s">
        <v>41</v>
      </c>
      <c r="B485" t="s">
        <v>128</v>
      </c>
      <c r="C485" t="s">
        <v>132</v>
      </c>
      <c r="D485" t="s">
        <v>159</v>
      </c>
      <c r="E485" s="2">
        <v>50</v>
      </c>
      <c r="F485" s="3">
        <v>45447</v>
      </c>
      <c r="G485" s="4">
        <v>93.333776743838527</v>
      </c>
      <c r="H485" s="5">
        <v>4666.6888371919267</v>
      </c>
      <c r="I485" s="5">
        <v>3033.3477441747523</v>
      </c>
      <c r="J485" s="5">
        <v>1633.3410930171744</v>
      </c>
      <c r="K485" t="s">
        <v>606</v>
      </c>
      <c r="L485" t="s">
        <v>1283</v>
      </c>
      <c r="M485" t="s">
        <v>1283</v>
      </c>
      <c r="N485" t="s">
        <v>1288</v>
      </c>
      <c r="O485" s="12">
        <v>45447</v>
      </c>
      <c r="P485" t="s">
        <v>1291</v>
      </c>
    </row>
    <row r="486" spans="1:16" x14ac:dyDescent="0.3">
      <c r="A486" t="s">
        <v>126</v>
      </c>
      <c r="B486" t="s">
        <v>129</v>
      </c>
      <c r="C486" t="s">
        <v>133</v>
      </c>
      <c r="D486" t="s">
        <v>244</v>
      </c>
      <c r="E486" s="2">
        <v>74.7</v>
      </c>
      <c r="F486" s="3">
        <v>45447</v>
      </c>
      <c r="G486" s="4">
        <v>9.637296656487349</v>
      </c>
      <c r="H486" s="5">
        <v>719.90606023960504</v>
      </c>
      <c r="I486" s="5">
        <v>467.9389391557433</v>
      </c>
      <c r="J486" s="5">
        <v>251.96712108386174</v>
      </c>
      <c r="K486" t="s">
        <v>685</v>
      </c>
      <c r="L486" t="s">
        <v>1278</v>
      </c>
      <c r="M486" t="s">
        <v>1286</v>
      </c>
      <c r="N486" t="s">
        <v>1289</v>
      </c>
      <c r="O486" s="12">
        <v>45447</v>
      </c>
      <c r="P486" t="s">
        <v>1290</v>
      </c>
    </row>
    <row r="487" spans="1:16" x14ac:dyDescent="0.3">
      <c r="A487" t="s">
        <v>28</v>
      </c>
      <c r="B487" t="s">
        <v>130</v>
      </c>
      <c r="C487" t="s">
        <v>132</v>
      </c>
      <c r="D487" t="s">
        <v>146</v>
      </c>
      <c r="E487" s="2">
        <v>60</v>
      </c>
      <c r="F487" s="3">
        <v>45448</v>
      </c>
      <c r="G487" s="4">
        <v>44.435352182346477</v>
      </c>
      <c r="H487" s="5">
        <v>2666.1211309407886</v>
      </c>
      <c r="I487" s="5">
        <v>1732.9787351115126</v>
      </c>
      <c r="J487" s="5">
        <v>933.14239582927598</v>
      </c>
      <c r="K487" t="s">
        <v>686</v>
      </c>
      <c r="L487" t="s">
        <v>1276</v>
      </c>
      <c r="M487" t="s">
        <v>1276</v>
      </c>
      <c r="N487" t="s">
        <v>1288</v>
      </c>
      <c r="O487" s="12">
        <v>45448</v>
      </c>
      <c r="P487" t="s">
        <v>1290</v>
      </c>
    </row>
    <row r="488" spans="1:16" x14ac:dyDescent="0.3">
      <c r="A488" t="s">
        <v>52</v>
      </c>
      <c r="B488" t="s">
        <v>130</v>
      </c>
      <c r="C488" t="s">
        <v>132</v>
      </c>
      <c r="D488" t="s">
        <v>170</v>
      </c>
      <c r="E488" s="2">
        <v>50</v>
      </c>
      <c r="F488" s="3">
        <v>45448</v>
      </c>
      <c r="G488" s="4">
        <v>30.818787080651411</v>
      </c>
      <c r="H488" s="5">
        <v>1540.9393540325705</v>
      </c>
      <c r="I488" s="5">
        <v>1001.6105801211709</v>
      </c>
      <c r="J488" s="5">
        <v>539.32877391139959</v>
      </c>
      <c r="K488" t="s">
        <v>687</v>
      </c>
      <c r="L488" t="s">
        <v>1283</v>
      </c>
      <c r="M488" t="s">
        <v>1283</v>
      </c>
      <c r="N488" t="s">
        <v>1288</v>
      </c>
      <c r="O488" s="12">
        <v>45448</v>
      </c>
      <c r="P488" t="s">
        <v>1290</v>
      </c>
    </row>
    <row r="489" spans="1:16" x14ac:dyDescent="0.3">
      <c r="A489" t="s">
        <v>99</v>
      </c>
      <c r="B489" t="s">
        <v>129</v>
      </c>
      <c r="C489" t="s">
        <v>133</v>
      </c>
      <c r="D489" t="s">
        <v>217</v>
      </c>
      <c r="E489" s="2">
        <v>74.7</v>
      </c>
      <c r="F489" s="3">
        <v>45448</v>
      </c>
      <c r="G489" s="4">
        <v>17.909645186518507</v>
      </c>
      <c r="H489" s="5">
        <v>1337.8504954329326</v>
      </c>
      <c r="I489" s="5">
        <v>869.60282203140616</v>
      </c>
      <c r="J489" s="5">
        <v>468.24767340152641</v>
      </c>
      <c r="K489" t="s">
        <v>688</v>
      </c>
      <c r="L489" t="s">
        <v>1275</v>
      </c>
      <c r="M489" t="s">
        <v>1285</v>
      </c>
      <c r="N489" t="s">
        <v>1287</v>
      </c>
      <c r="O489" s="12">
        <v>45448</v>
      </c>
      <c r="P489" t="s">
        <v>1290</v>
      </c>
    </row>
    <row r="490" spans="1:16" x14ac:dyDescent="0.3">
      <c r="A490" t="s">
        <v>58</v>
      </c>
      <c r="B490" t="s">
        <v>131</v>
      </c>
      <c r="C490" t="s">
        <v>132</v>
      </c>
      <c r="D490" t="s">
        <v>176</v>
      </c>
      <c r="E490" s="2">
        <v>50</v>
      </c>
      <c r="F490" s="3">
        <v>45449</v>
      </c>
      <c r="G490" s="4">
        <v>81.985962934117708</v>
      </c>
      <c r="H490" s="5">
        <v>4099.2981467058853</v>
      </c>
      <c r="I490" s="5">
        <v>2664.5437953588257</v>
      </c>
      <c r="J490" s="5">
        <v>1434.7543513470596</v>
      </c>
      <c r="K490" t="s">
        <v>689</v>
      </c>
      <c r="L490" t="s">
        <v>1274</v>
      </c>
      <c r="M490" t="s">
        <v>1284</v>
      </c>
      <c r="N490" t="s">
        <v>1287</v>
      </c>
      <c r="O490" s="12">
        <v>45449</v>
      </c>
      <c r="P490" t="s">
        <v>1290</v>
      </c>
    </row>
    <row r="491" spans="1:16" x14ac:dyDescent="0.3">
      <c r="A491" t="s">
        <v>49</v>
      </c>
      <c r="B491" t="s">
        <v>130</v>
      </c>
      <c r="C491" t="s">
        <v>132</v>
      </c>
      <c r="D491" t="s">
        <v>167</v>
      </c>
      <c r="E491" s="2">
        <v>60</v>
      </c>
      <c r="F491" s="3">
        <v>45449</v>
      </c>
      <c r="G491" s="4">
        <v>42.748974927392261</v>
      </c>
      <c r="H491" s="5">
        <v>2564.9384956435356</v>
      </c>
      <c r="I491" s="5">
        <v>1667.2100221682981</v>
      </c>
      <c r="J491" s="5">
        <v>897.72847347523748</v>
      </c>
      <c r="K491" t="s">
        <v>690</v>
      </c>
      <c r="L491" t="s">
        <v>1276</v>
      </c>
      <c r="M491" t="s">
        <v>1276</v>
      </c>
      <c r="N491" t="s">
        <v>1288</v>
      </c>
      <c r="O491" s="12">
        <v>45449</v>
      </c>
      <c r="P491" t="s">
        <v>1290</v>
      </c>
    </row>
    <row r="492" spans="1:16" x14ac:dyDescent="0.3">
      <c r="A492" t="s">
        <v>96</v>
      </c>
      <c r="B492" t="s">
        <v>129</v>
      </c>
      <c r="C492" t="s">
        <v>133</v>
      </c>
      <c r="D492" t="s">
        <v>214</v>
      </c>
      <c r="E492" s="2">
        <v>74.7</v>
      </c>
      <c r="F492" s="3">
        <v>45449</v>
      </c>
      <c r="G492" s="4">
        <v>6.2815538675724998</v>
      </c>
      <c r="H492" s="5">
        <v>469.23207390766578</v>
      </c>
      <c r="I492" s="5">
        <v>305.00084803998277</v>
      </c>
      <c r="J492" s="5">
        <v>164.23122586768301</v>
      </c>
      <c r="K492" t="s">
        <v>691</v>
      </c>
      <c r="L492" t="s">
        <v>1281</v>
      </c>
      <c r="M492" t="s">
        <v>1284</v>
      </c>
      <c r="N492" t="s">
        <v>1287</v>
      </c>
      <c r="O492" s="12">
        <v>45449</v>
      </c>
      <c r="P492" t="s">
        <v>1290</v>
      </c>
    </row>
    <row r="493" spans="1:16" x14ac:dyDescent="0.3">
      <c r="A493" t="s">
        <v>105</v>
      </c>
      <c r="B493" t="s">
        <v>129</v>
      </c>
      <c r="C493" t="s">
        <v>133</v>
      </c>
      <c r="D493" t="s">
        <v>223</v>
      </c>
      <c r="E493" s="2">
        <v>80.8</v>
      </c>
      <c r="F493" s="3">
        <v>45450</v>
      </c>
      <c r="G493" s="4">
        <v>87.535091123499697</v>
      </c>
      <c r="H493" s="5">
        <v>7072.8353627787756</v>
      </c>
      <c r="I493" s="5">
        <v>4597.3429858062045</v>
      </c>
      <c r="J493" s="5">
        <v>2475.492376972571</v>
      </c>
      <c r="K493" t="s">
        <v>692</v>
      </c>
      <c r="L493" t="s">
        <v>1274</v>
      </c>
      <c r="M493" t="s">
        <v>1284</v>
      </c>
      <c r="N493" t="s">
        <v>1287</v>
      </c>
      <c r="O493" s="12">
        <v>45450</v>
      </c>
      <c r="P493" t="s">
        <v>1290</v>
      </c>
    </row>
    <row r="494" spans="1:16" x14ac:dyDescent="0.3">
      <c r="A494" t="s">
        <v>69</v>
      </c>
      <c r="B494" t="s">
        <v>128</v>
      </c>
      <c r="C494" t="s">
        <v>132</v>
      </c>
      <c r="D494" t="s">
        <v>187</v>
      </c>
      <c r="E494" s="2">
        <v>50</v>
      </c>
      <c r="F494" s="3">
        <v>45450</v>
      </c>
      <c r="G494" s="4">
        <v>103.81882390635204</v>
      </c>
      <c r="H494" s="5">
        <v>5190.9411953176023</v>
      </c>
      <c r="I494" s="5">
        <v>3374.1117769564416</v>
      </c>
      <c r="J494" s="5">
        <v>1816.8294183611606</v>
      </c>
      <c r="K494" t="s">
        <v>693</v>
      </c>
      <c r="L494" t="s">
        <v>1282</v>
      </c>
      <c r="M494" t="s">
        <v>1284</v>
      </c>
      <c r="N494" t="s">
        <v>1287</v>
      </c>
      <c r="O494" s="12">
        <v>45450</v>
      </c>
      <c r="P494" t="s">
        <v>1290</v>
      </c>
    </row>
    <row r="495" spans="1:16" x14ac:dyDescent="0.3">
      <c r="A495" t="s">
        <v>53</v>
      </c>
      <c r="B495" t="s">
        <v>128</v>
      </c>
      <c r="C495" t="s">
        <v>132</v>
      </c>
      <c r="D495" t="s">
        <v>171</v>
      </c>
      <c r="E495" s="2">
        <v>60</v>
      </c>
      <c r="F495" s="3">
        <v>45450</v>
      </c>
      <c r="G495" s="4">
        <v>26.752090884654439</v>
      </c>
      <c r="H495" s="5">
        <v>1605.1254530792664</v>
      </c>
      <c r="I495" s="5">
        <v>1043.3315445015232</v>
      </c>
      <c r="J495" s="5">
        <v>561.7939085777432</v>
      </c>
      <c r="K495" t="s">
        <v>694</v>
      </c>
      <c r="L495" t="s">
        <v>1274</v>
      </c>
      <c r="M495" t="s">
        <v>1284</v>
      </c>
      <c r="N495" t="s">
        <v>1287</v>
      </c>
      <c r="O495" s="12">
        <v>45450</v>
      </c>
      <c r="P495" t="s">
        <v>1290</v>
      </c>
    </row>
    <row r="496" spans="1:16" x14ac:dyDescent="0.3">
      <c r="A496" t="s">
        <v>45</v>
      </c>
      <c r="B496" t="s">
        <v>129</v>
      </c>
      <c r="C496" t="s">
        <v>133</v>
      </c>
      <c r="D496" t="s">
        <v>163</v>
      </c>
      <c r="E496" s="2">
        <v>57.6</v>
      </c>
      <c r="F496" s="3">
        <v>45451</v>
      </c>
      <c r="G496" s="4">
        <v>87.502398188606705</v>
      </c>
      <c r="H496" s="5">
        <v>5040.1381356637467</v>
      </c>
      <c r="I496" s="5">
        <v>3276.0897881814353</v>
      </c>
      <c r="J496" s="5">
        <v>1764.0483474823113</v>
      </c>
      <c r="K496" t="s">
        <v>558</v>
      </c>
      <c r="L496" t="s">
        <v>1283</v>
      </c>
      <c r="M496" t="s">
        <v>1283</v>
      </c>
      <c r="N496" t="s">
        <v>1288</v>
      </c>
      <c r="O496" s="12">
        <v>45451</v>
      </c>
      <c r="P496" t="s">
        <v>1291</v>
      </c>
    </row>
    <row r="497" spans="1:16" x14ac:dyDescent="0.3">
      <c r="A497" t="s">
        <v>71</v>
      </c>
      <c r="B497" t="s">
        <v>130</v>
      </c>
      <c r="C497" t="s">
        <v>132</v>
      </c>
      <c r="D497" t="s">
        <v>189</v>
      </c>
      <c r="E497" s="2">
        <v>50</v>
      </c>
      <c r="F497" s="3">
        <v>45451</v>
      </c>
      <c r="G497" s="4">
        <v>103.31728412418502</v>
      </c>
      <c r="H497" s="5">
        <v>5165.8642062092513</v>
      </c>
      <c r="I497" s="5">
        <v>3357.8117340360136</v>
      </c>
      <c r="J497" s="5">
        <v>1808.0524721732377</v>
      </c>
      <c r="K497" t="s">
        <v>695</v>
      </c>
      <c r="L497" t="s">
        <v>1277</v>
      </c>
      <c r="M497" t="s">
        <v>1277</v>
      </c>
      <c r="N497" t="s">
        <v>1288</v>
      </c>
      <c r="O497" s="12">
        <v>45451</v>
      </c>
      <c r="P497" t="s">
        <v>1290</v>
      </c>
    </row>
    <row r="498" spans="1:16" x14ac:dyDescent="0.3">
      <c r="A498" t="s">
        <v>120</v>
      </c>
      <c r="B498" t="s">
        <v>130</v>
      </c>
      <c r="C498" t="s">
        <v>132</v>
      </c>
      <c r="D498" t="s">
        <v>238</v>
      </c>
      <c r="E498" s="2">
        <v>60</v>
      </c>
      <c r="F498" s="3">
        <v>45451</v>
      </c>
      <c r="G498" s="4">
        <v>74.530821091046576</v>
      </c>
      <c r="H498" s="5">
        <v>4471.8492654627944</v>
      </c>
      <c r="I498" s="5">
        <v>2906.7020225508163</v>
      </c>
      <c r="J498" s="5">
        <v>1565.1472429119781</v>
      </c>
      <c r="K498" t="s">
        <v>696</v>
      </c>
      <c r="L498" t="s">
        <v>1276</v>
      </c>
      <c r="M498" t="s">
        <v>1276</v>
      </c>
      <c r="N498" t="s">
        <v>1288</v>
      </c>
      <c r="O498" s="12">
        <v>45451</v>
      </c>
      <c r="P498" t="s">
        <v>1290</v>
      </c>
    </row>
    <row r="499" spans="1:16" x14ac:dyDescent="0.3">
      <c r="A499" t="s">
        <v>107</v>
      </c>
      <c r="B499" t="s">
        <v>129</v>
      </c>
      <c r="C499" t="s">
        <v>133</v>
      </c>
      <c r="D499" t="s">
        <v>225</v>
      </c>
      <c r="E499" s="2">
        <v>80.8</v>
      </c>
      <c r="F499" s="3">
        <v>45451</v>
      </c>
      <c r="G499" s="4">
        <v>49.919019569950621</v>
      </c>
      <c r="H499" s="5">
        <v>4033.4567812520099</v>
      </c>
      <c r="I499" s="5">
        <v>2621.7469078138065</v>
      </c>
      <c r="J499" s="5">
        <v>1411.7098734382034</v>
      </c>
      <c r="K499" t="s">
        <v>697</v>
      </c>
      <c r="L499" t="s">
        <v>1281</v>
      </c>
      <c r="M499" t="s">
        <v>1284</v>
      </c>
      <c r="N499" t="s">
        <v>1287</v>
      </c>
      <c r="O499" s="12">
        <v>45451</v>
      </c>
      <c r="P499" t="s">
        <v>1290</v>
      </c>
    </row>
    <row r="500" spans="1:16" x14ac:dyDescent="0.3">
      <c r="A500" t="s">
        <v>73</v>
      </c>
      <c r="B500" t="s">
        <v>128</v>
      </c>
      <c r="C500" t="s">
        <v>132</v>
      </c>
      <c r="D500" t="s">
        <v>191</v>
      </c>
      <c r="E500" s="2">
        <v>71</v>
      </c>
      <c r="F500" s="3">
        <v>45451</v>
      </c>
      <c r="G500" s="4">
        <v>36.990733485394806</v>
      </c>
      <c r="H500" s="5">
        <v>2626.3420774630313</v>
      </c>
      <c r="I500" s="5">
        <v>1707.1223503509705</v>
      </c>
      <c r="J500" s="5">
        <v>919.21972711206081</v>
      </c>
      <c r="K500" t="s">
        <v>698</v>
      </c>
      <c r="L500" t="s">
        <v>1281</v>
      </c>
      <c r="M500" t="s">
        <v>1284</v>
      </c>
      <c r="N500" t="s">
        <v>1287</v>
      </c>
      <c r="O500" s="12">
        <v>45451</v>
      </c>
      <c r="P500" t="s">
        <v>1290</v>
      </c>
    </row>
    <row r="501" spans="1:16" x14ac:dyDescent="0.3">
      <c r="A501" t="s">
        <v>106</v>
      </c>
      <c r="B501" t="s">
        <v>129</v>
      </c>
      <c r="C501" t="s">
        <v>133</v>
      </c>
      <c r="D501" t="s">
        <v>224</v>
      </c>
      <c r="E501" s="2">
        <v>57.6</v>
      </c>
      <c r="F501" s="3">
        <v>45452</v>
      </c>
      <c r="G501" s="4">
        <v>97.600807201929953</v>
      </c>
      <c r="H501" s="5">
        <v>5621.8064948311658</v>
      </c>
      <c r="I501" s="5">
        <v>3654.1742216402577</v>
      </c>
      <c r="J501" s="5">
        <v>1967.6322731909081</v>
      </c>
      <c r="K501" t="s">
        <v>699</v>
      </c>
      <c r="L501" t="s">
        <v>1281</v>
      </c>
      <c r="M501" t="s">
        <v>1284</v>
      </c>
      <c r="N501" t="s">
        <v>1287</v>
      </c>
      <c r="O501" s="12">
        <v>45452</v>
      </c>
      <c r="P501" t="s">
        <v>1290</v>
      </c>
    </row>
    <row r="502" spans="1:16" x14ac:dyDescent="0.3">
      <c r="A502" t="s">
        <v>86</v>
      </c>
      <c r="B502" t="s">
        <v>129</v>
      </c>
      <c r="C502" t="s">
        <v>133</v>
      </c>
      <c r="D502" t="s">
        <v>204</v>
      </c>
      <c r="E502" s="2">
        <v>80.8</v>
      </c>
      <c r="F502" s="3">
        <v>45452</v>
      </c>
      <c r="G502" s="4">
        <v>57.008061035650805</v>
      </c>
      <c r="H502" s="5">
        <v>4606.2513316805853</v>
      </c>
      <c r="I502" s="5">
        <v>2994.0633655923807</v>
      </c>
      <c r="J502" s="5">
        <v>1612.1879660882046</v>
      </c>
      <c r="K502" t="s">
        <v>700</v>
      </c>
      <c r="L502" t="s">
        <v>1280</v>
      </c>
      <c r="M502" t="s">
        <v>1284</v>
      </c>
      <c r="N502" t="s">
        <v>1287</v>
      </c>
      <c r="O502" s="12">
        <v>45452</v>
      </c>
      <c r="P502" t="s">
        <v>1290</v>
      </c>
    </row>
    <row r="503" spans="1:16" x14ac:dyDescent="0.3">
      <c r="A503" t="s">
        <v>121</v>
      </c>
      <c r="B503" t="s">
        <v>130</v>
      </c>
      <c r="C503" t="s">
        <v>132</v>
      </c>
      <c r="D503" t="s">
        <v>239</v>
      </c>
      <c r="E503" s="2">
        <v>50</v>
      </c>
      <c r="F503" s="3">
        <v>45452</v>
      </c>
      <c r="G503" s="4">
        <v>48.724923968872204</v>
      </c>
      <c r="H503" s="5">
        <v>2436.2461984436104</v>
      </c>
      <c r="I503" s="5">
        <v>1583.5600289883469</v>
      </c>
      <c r="J503" s="5">
        <v>852.68616945526355</v>
      </c>
      <c r="K503" t="s">
        <v>701</v>
      </c>
      <c r="L503" t="s">
        <v>1279</v>
      </c>
      <c r="M503" t="s">
        <v>1279</v>
      </c>
      <c r="N503" t="s">
        <v>1288</v>
      </c>
      <c r="O503" s="12">
        <v>45452</v>
      </c>
      <c r="P503" t="s">
        <v>1290</v>
      </c>
    </row>
    <row r="504" spans="1:16" x14ac:dyDescent="0.3">
      <c r="A504" t="s">
        <v>25</v>
      </c>
      <c r="B504" t="s">
        <v>130</v>
      </c>
      <c r="C504" t="s">
        <v>132</v>
      </c>
      <c r="D504" t="s">
        <v>143</v>
      </c>
      <c r="E504" s="2">
        <v>60</v>
      </c>
      <c r="F504" s="3">
        <v>45452</v>
      </c>
      <c r="G504" s="4">
        <v>33.074155105708265</v>
      </c>
      <c r="H504" s="5">
        <v>1984.4493063424959</v>
      </c>
      <c r="I504" s="5">
        <v>1289.8920491226224</v>
      </c>
      <c r="J504" s="5">
        <v>694.55725721987346</v>
      </c>
      <c r="K504" t="s">
        <v>702</v>
      </c>
      <c r="L504" t="s">
        <v>1279</v>
      </c>
      <c r="M504" t="s">
        <v>1279</v>
      </c>
      <c r="N504" t="s">
        <v>1288</v>
      </c>
      <c r="O504" s="12">
        <v>45452</v>
      </c>
      <c r="P504" t="s">
        <v>1290</v>
      </c>
    </row>
    <row r="505" spans="1:16" x14ac:dyDescent="0.3">
      <c r="A505" t="s">
        <v>78</v>
      </c>
      <c r="B505" t="s">
        <v>128</v>
      </c>
      <c r="C505" t="s">
        <v>132</v>
      </c>
      <c r="D505" t="s">
        <v>196</v>
      </c>
      <c r="E505" s="2">
        <v>71</v>
      </c>
      <c r="F505" s="3">
        <v>45452</v>
      </c>
      <c r="G505" s="4">
        <v>14.925737922509956</v>
      </c>
      <c r="H505" s="5">
        <v>1059.7273924982069</v>
      </c>
      <c r="I505" s="5">
        <v>688.82280512383454</v>
      </c>
      <c r="J505" s="5">
        <v>370.90458737437234</v>
      </c>
      <c r="K505" t="s">
        <v>703</v>
      </c>
      <c r="L505" t="s">
        <v>1276</v>
      </c>
      <c r="M505" t="s">
        <v>1276</v>
      </c>
      <c r="N505" t="s">
        <v>1288</v>
      </c>
      <c r="O505" s="12">
        <v>45452</v>
      </c>
      <c r="P505" t="s">
        <v>1290</v>
      </c>
    </row>
    <row r="506" spans="1:16" x14ac:dyDescent="0.3">
      <c r="A506" t="s">
        <v>32</v>
      </c>
      <c r="B506" t="s">
        <v>130</v>
      </c>
      <c r="C506" t="s">
        <v>132</v>
      </c>
      <c r="D506" t="s">
        <v>150</v>
      </c>
      <c r="E506" s="2">
        <v>60</v>
      </c>
      <c r="F506" s="3">
        <v>45453</v>
      </c>
      <c r="G506" s="4">
        <v>95.978945922083398</v>
      </c>
      <c r="H506" s="5">
        <v>5758.7367553250042</v>
      </c>
      <c r="I506" s="5">
        <v>3743.1788909612528</v>
      </c>
      <c r="J506" s="5">
        <v>2015.5578643637514</v>
      </c>
      <c r="K506" t="s">
        <v>520</v>
      </c>
      <c r="L506" t="s">
        <v>1275</v>
      </c>
      <c r="M506" t="s">
        <v>1285</v>
      </c>
      <c r="N506" t="s">
        <v>1287</v>
      </c>
      <c r="O506" s="12">
        <v>45453</v>
      </c>
      <c r="P506" t="s">
        <v>1291</v>
      </c>
    </row>
    <row r="507" spans="1:16" x14ac:dyDescent="0.3">
      <c r="A507" t="s">
        <v>95</v>
      </c>
      <c r="B507" t="s">
        <v>129</v>
      </c>
      <c r="C507" t="s">
        <v>133</v>
      </c>
      <c r="D507" t="s">
        <v>213</v>
      </c>
      <c r="E507" s="2">
        <v>80.8</v>
      </c>
      <c r="F507" s="3">
        <v>45453</v>
      </c>
      <c r="G507" s="4">
        <v>58.238166708776141</v>
      </c>
      <c r="H507" s="5">
        <v>4705.6438700691124</v>
      </c>
      <c r="I507" s="5">
        <v>3058.6685155449231</v>
      </c>
      <c r="J507" s="5">
        <v>1646.9753545241892</v>
      </c>
      <c r="K507" t="s">
        <v>514</v>
      </c>
      <c r="L507" t="s">
        <v>1281</v>
      </c>
      <c r="M507" t="s">
        <v>1284</v>
      </c>
      <c r="N507" t="s">
        <v>1287</v>
      </c>
      <c r="O507" s="12">
        <v>45453</v>
      </c>
      <c r="P507" t="s">
        <v>1291</v>
      </c>
    </row>
    <row r="508" spans="1:16" x14ac:dyDescent="0.3">
      <c r="A508" t="s">
        <v>57</v>
      </c>
      <c r="B508" t="s">
        <v>128</v>
      </c>
      <c r="C508" t="s">
        <v>132</v>
      </c>
      <c r="D508" t="s">
        <v>175</v>
      </c>
      <c r="E508" s="2">
        <v>71</v>
      </c>
      <c r="F508" s="3">
        <v>45453</v>
      </c>
      <c r="G508" s="4">
        <v>101.03862523070694</v>
      </c>
      <c r="H508" s="5">
        <v>7173.7423913801931</v>
      </c>
      <c r="I508" s="5">
        <v>4662.9325543971254</v>
      </c>
      <c r="J508" s="5">
        <v>2510.8098369830677</v>
      </c>
      <c r="K508" t="s">
        <v>704</v>
      </c>
      <c r="L508" t="s">
        <v>1283</v>
      </c>
      <c r="M508" t="s">
        <v>1283</v>
      </c>
      <c r="N508" t="s">
        <v>1288</v>
      </c>
      <c r="O508" s="12">
        <v>45453</v>
      </c>
      <c r="P508" t="s">
        <v>1290</v>
      </c>
    </row>
    <row r="509" spans="1:16" x14ac:dyDescent="0.3">
      <c r="A509" t="s">
        <v>79</v>
      </c>
      <c r="B509" t="s">
        <v>131</v>
      </c>
      <c r="C509" t="s">
        <v>132</v>
      </c>
      <c r="D509" t="s">
        <v>197</v>
      </c>
      <c r="E509" s="2">
        <v>50</v>
      </c>
      <c r="F509" s="3">
        <v>45453</v>
      </c>
      <c r="G509" s="4">
        <v>90.118459357533681</v>
      </c>
      <c r="H509" s="5">
        <v>4505.9229678766842</v>
      </c>
      <c r="I509" s="5">
        <v>2928.849929119845</v>
      </c>
      <c r="J509" s="5">
        <v>1577.0730387568392</v>
      </c>
      <c r="K509" t="s">
        <v>705</v>
      </c>
      <c r="L509" t="s">
        <v>1277</v>
      </c>
      <c r="M509" t="s">
        <v>1277</v>
      </c>
      <c r="N509" t="s">
        <v>1288</v>
      </c>
      <c r="O509" s="12">
        <v>45453</v>
      </c>
      <c r="P509" t="s">
        <v>1290</v>
      </c>
    </row>
    <row r="510" spans="1:16" x14ac:dyDescent="0.3">
      <c r="A510" t="s">
        <v>22</v>
      </c>
      <c r="B510" t="s">
        <v>128</v>
      </c>
      <c r="C510" t="s">
        <v>132</v>
      </c>
      <c r="D510" t="s">
        <v>140</v>
      </c>
      <c r="E510" s="2">
        <v>60</v>
      </c>
      <c r="F510" s="3">
        <v>45453</v>
      </c>
      <c r="G510" s="4">
        <v>5.2419986320963581</v>
      </c>
      <c r="H510" s="5">
        <v>314.5199179257815</v>
      </c>
      <c r="I510" s="5">
        <v>204.43794665175798</v>
      </c>
      <c r="J510" s="5">
        <v>110.08197127402352</v>
      </c>
      <c r="K510" t="s">
        <v>706</v>
      </c>
      <c r="L510" t="s">
        <v>1277</v>
      </c>
      <c r="M510" t="s">
        <v>1277</v>
      </c>
      <c r="N510" t="s">
        <v>1288</v>
      </c>
      <c r="O510" s="12">
        <v>45453</v>
      </c>
      <c r="P510" t="s">
        <v>1290</v>
      </c>
    </row>
    <row r="511" spans="1:16" x14ac:dyDescent="0.3">
      <c r="A511" t="s">
        <v>35</v>
      </c>
      <c r="B511" t="s">
        <v>129</v>
      </c>
      <c r="C511" t="s">
        <v>133</v>
      </c>
      <c r="D511" t="s">
        <v>153</v>
      </c>
      <c r="E511" s="2">
        <v>80.8</v>
      </c>
      <c r="F511" s="3">
        <v>45454</v>
      </c>
      <c r="G511" s="4">
        <v>61.546795891357426</v>
      </c>
      <c r="H511" s="5">
        <v>4972.9811080216796</v>
      </c>
      <c r="I511" s="5">
        <v>3232.4377202140918</v>
      </c>
      <c r="J511" s="5">
        <v>1740.5433878075878</v>
      </c>
      <c r="K511" t="s">
        <v>594</v>
      </c>
      <c r="L511" t="s">
        <v>1279</v>
      </c>
      <c r="M511" t="s">
        <v>1279</v>
      </c>
      <c r="N511" t="s">
        <v>1288</v>
      </c>
      <c r="O511" s="12">
        <v>45454</v>
      </c>
      <c r="P511" t="s">
        <v>1291</v>
      </c>
    </row>
    <row r="512" spans="1:16" x14ac:dyDescent="0.3">
      <c r="A512" t="s">
        <v>92</v>
      </c>
      <c r="B512" t="s">
        <v>128</v>
      </c>
      <c r="C512" t="s">
        <v>132</v>
      </c>
      <c r="D512" t="s">
        <v>210</v>
      </c>
      <c r="E512" s="2">
        <v>71</v>
      </c>
      <c r="F512" s="3">
        <v>45454</v>
      </c>
      <c r="G512" s="4">
        <v>64.392449819228275</v>
      </c>
      <c r="H512" s="5">
        <v>4571.863937165208</v>
      </c>
      <c r="I512" s="5">
        <v>2971.7115591573852</v>
      </c>
      <c r="J512" s="5">
        <v>1600.1523780078228</v>
      </c>
      <c r="K512" t="s">
        <v>707</v>
      </c>
      <c r="L512" t="s">
        <v>1283</v>
      </c>
      <c r="M512" t="s">
        <v>1283</v>
      </c>
      <c r="N512" t="s">
        <v>1288</v>
      </c>
      <c r="O512" s="12">
        <v>45454</v>
      </c>
      <c r="P512" t="s">
        <v>1290</v>
      </c>
    </row>
    <row r="513" spans="1:16" x14ac:dyDescent="0.3">
      <c r="A513" t="s">
        <v>102</v>
      </c>
      <c r="B513" t="s">
        <v>128</v>
      </c>
      <c r="C513" t="s">
        <v>132</v>
      </c>
      <c r="D513" t="s">
        <v>220</v>
      </c>
      <c r="E513" s="2">
        <v>50</v>
      </c>
      <c r="F513" s="3">
        <v>45454</v>
      </c>
      <c r="G513" s="4">
        <v>31.260592440794206</v>
      </c>
      <c r="H513" s="5">
        <v>1563.0296220397104</v>
      </c>
      <c r="I513" s="5">
        <v>1015.9692543258118</v>
      </c>
      <c r="J513" s="5">
        <v>547.06036771389859</v>
      </c>
      <c r="K513" t="s">
        <v>708</v>
      </c>
      <c r="L513" t="s">
        <v>1274</v>
      </c>
      <c r="M513" t="s">
        <v>1284</v>
      </c>
      <c r="N513" t="s">
        <v>1287</v>
      </c>
      <c r="O513" s="12">
        <v>45454</v>
      </c>
      <c r="P513" t="s">
        <v>1290</v>
      </c>
    </row>
    <row r="514" spans="1:16" x14ac:dyDescent="0.3">
      <c r="A514" t="s">
        <v>110</v>
      </c>
      <c r="B514" t="s">
        <v>131</v>
      </c>
      <c r="C514" t="s">
        <v>132</v>
      </c>
      <c r="D514" t="s">
        <v>228</v>
      </c>
      <c r="E514" s="2">
        <v>60</v>
      </c>
      <c r="F514" s="3">
        <v>45454</v>
      </c>
      <c r="G514" s="4">
        <v>25.200805071156047</v>
      </c>
      <c r="H514" s="5">
        <v>1512.0483042693629</v>
      </c>
      <c r="I514" s="5">
        <v>982.83139777508597</v>
      </c>
      <c r="J514" s="5">
        <v>529.21690649427694</v>
      </c>
      <c r="K514" t="s">
        <v>709</v>
      </c>
      <c r="L514" t="s">
        <v>1275</v>
      </c>
      <c r="M514" t="s">
        <v>1285</v>
      </c>
      <c r="N514" t="s">
        <v>1287</v>
      </c>
      <c r="O514" s="12">
        <v>45454</v>
      </c>
      <c r="P514" t="s">
        <v>1290</v>
      </c>
    </row>
    <row r="515" spans="1:16" x14ac:dyDescent="0.3">
      <c r="A515" t="s">
        <v>38</v>
      </c>
      <c r="B515" t="s">
        <v>130</v>
      </c>
      <c r="C515" t="s">
        <v>132</v>
      </c>
      <c r="D515" t="s">
        <v>156</v>
      </c>
      <c r="E515" s="2">
        <v>60</v>
      </c>
      <c r="F515" s="3">
        <v>45454</v>
      </c>
      <c r="G515" s="4">
        <v>17.235900683970467</v>
      </c>
      <c r="H515" s="5">
        <v>1034.1540410382281</v>
      </c>
      <c r="I515" s="5">
        <v>672.20012667484832</v>
      </c>
      <c r="J515" s="5">
        <v>361.95391436337979</v>
      </c>
      <c r="K515" t="s">
        <v>710</v>
      </c>
      <c r="L515" t="s">
        <v>1274</v>
      </c>
      <c r="M515" t="s">
        <v>1284</v>
      </c>
      <c r="N515" t="s">
        <v>1287</v>
      </c>
      <c r="O515" s="12">
        <v>45454</v>
      </c>
      <c r="P515" t="s">
        <v>1290</v>
      </c>
    </row>
    <row r="516" spans="1:16" x14ac:dyDescent="0.3">
      <c r="A516" t="s">
        <v>18</v>
      </c>
      <c r="B516" t="s">
        <v>130</v>
      </c>
      <c r="C516" t="s">
        <v>132</v>
      </c>
      <c r="D516" t="s">
        <v>136</v>
      </c>
      <c r="E516" s="2">
        <v>50</v>
      </c>
      <c r="F516" s="3">
        <v>45455</v>
      </c>
      <c r="G516" s="4">
        <v>90.381186492026913</v>
      </c>
      <c r="H516" s="5">
        <v>4519.0593246013459</v>
      </c>
      <c r="I516" s="5">
        <v>2937.3885609908748</v>
      </c>
      <c r="J516" s="5">
        <v>1581.6707636104711</v>
      </c>
      <c r="K516" t="s">
        <v>711</v>
      </c>
      <c r="L516" t="s">
        <v>1282</v>
      </c>
      <c r="M516" t="s">
        <v>1284</v>
      </c>
      <c r="N516" t="s">
        <v>1287</v>
      </c>
      <c r="O516" s="12">
        <v>45455</v>
      </c>
      <c r="P516" t="s">
        <v>1290</v>
      </c>
    </row>
    <row r="517" spans="1:16" x14ac:dyDescent="0.3">
      <c r="A517" t="s">
        <v>109</v>
      </c>
      <c r="B517" t="s">
        <v>129</v>
      </c>
      <c r="C517" t="s">
        <v>133</v>
      </c>
      <c r="D517" t="s">
        <v>227</v>
      </c>
      <c r="E517" s="2">
        <v>80.8</v>
      </c>
      <c r="F517" s="3">
        <v>45455</v>
      </c>
      <c r="G517" s="4">
        <v>38.323570039432909</v>
      </c>
      <c r="H517" s="5">
        <v>3096.5444591861788</v>
      </c>
      <c r="I517" s="5">
        <v>2012.7538984710163</v>
      </c>
      <c r="J517" s="5">
        <v>1083.7905607151624</v>
      </c>
      <c r="K517" t="s">
        <v>712</v>
      </c>
      <c r="L517" t="s">
        <v>1280</v>
      </c>
      <c r="M517" t="s">
        <v>1284</v>
      </c>
      <c r="N517" t="s">
        <v>1287</v>
      </c>
      <c r="O517" s="12">
        <v>45455</v>
      </c>
      <c r="P517" t="s">
        <v>1290</v>
      </c>
    </row>
    <row r="518" spans="1:16" x14ac:dyDescent="0.3">
      <c r="A518" t="s">
        <v>34</v>
      </c>
      <c r="B518" t="s">
        <v>128</v>
      </c>
      <c r="C518" t="s">
        <v>132</v>
      </c>
      <c r="D518" t="s">
        <v>152</v>
      </c>
      <c r="E518" s="2">
        <v>60</v>
      </c>
      <c r="F518" s="3">
        <v>45455</v>
      </c>
      <c r="G518" s="4">
        <v>49.704567663518858</v>
      </c>
      <c r="H518" s="5">
        <v>2982.2740598111313</v>
      </c>
      <c r="I518" s="5">
        <v>1938.4781388772353</v>
      </c>
      <c r="J518" s="5">
        <v>1043.795920933896</v>
      </c>
      <c r="K518" t="s">
        <v>713</v>
      </c>
      <c r="L518" t="s">
        <v>1276</v>
      </c>
      <c r="M518" t="s">
        <v>1276</v>
      </c>
      <c r="N518" t="s">
        <v>1288</v>
      </c>
      <c r="O518" s="12">
        <v>45455</v>
      </c>
      <c r="P518" t="s">
        <v>1290</v>
      </c>
    </row>
    <row r="519" spans="1:16" x14ac:dyDescent="0.3">
      <c r="A519" t="s">
        <v>27</v>
      </c>
      <c r="B519" t="s">
        <v>129</v>
      </c>
      <c r="C519" t="s">
        <v>133</v>
      </c>
      <c r="D519" t="s">
        <v>145</v>
      </c>
      <c r="E519" s="2">
        <v>74.7</v>
      </c>
      <c r="F519" s="3">
        <v>45455</v>
      </c>
      <c r="G519" s="4">
        <v>34.141173032767533</v>
      </c>
      <c r="H519" s="5">
        <v>2550.3456255477349</v>
      </c>
      <c r="I519" s="5">
        <v>1657.7246566060278</v>
      </c>
      <c r="J519" s="5">
        <v>892.62096894170713</v>
      </c>
      <c r="K519" t="s">
        <v>714</v>
      </c>
      <c r="L519" t="s">
        <v>1275</v>
      </c>
      <c r="M519" t="s">
        <v>1285</v>
      </c>
      <c r="N519" t="s">
        <v>1287</v>
      </c>
      <c r="O519" s="12">
        <v>45455</v>
      </c>
      <c r="P519" t="s">
        <v>1290</v>
      </c>
    </row>
    <row r="520" spans="1:16" x14ac:dyDescent="0.3">
      <c r="A520" t="s">
        <v>42</v>
      </c>
      <c r="B520" t="s">
        <v>130</v>
      </c>
      <c r="C520" t="s">
        <v>132</v>
      </c>
      <c r="D520" t="s">
        <v>160</v>
      </c>
      <c r="E520" s="2">
        <v>60</v>
      </c>
      <c r="F520" s="3">
        <v>45455</v>
      </c>
      <c r="G520" s="4">
        <v>18.011003425005935</v>
      </c>
      <c r="H520" s="5">
        <v>1080.6602055003561</v>
      </c>
      <c r="I520" s="5">
        <v>702.4291335752315</v>
      </c>
      <c r="J520" s="5">
        <v>378.23107192512464</v>
      </c>
      <c r="K520" t="s">
        <v>715</v>
      </c>
      <c r="L520" t="s">
        <v>1278</v>
      </c>
      <c r="M520" t="s">
        <v>1286</v>
      </c>
      <c r="N520" t="s">
        <v>1289</v>
      </c>
      <c r="O520" s="12">
        <v>45455</v>
      </c>
      <c r="P520" t="s">
        <v>1290</v>
      </c>
    </row>
    <row r="521" spans="1:16" x14ac:dyDescent="0.3">
      <c r="A521" t="s">
        <v>93</v>
      </c>
      <c r="B521" t="s">
        <v>129</v>
      </c>
      <c r="C521" t="s">
        <v>133</v>
      </c>
      <c r="D521" t="s">
        <v>211</v>
      </c>
      <c r="E521" s="2">
        <v>80.8</v>
      </c>
      <c r="F521" s="3">
        <v>45456</v>
      </c>
      <c r="G521" s="4">
        <v>98.478678557007626</v>
      </c>
      <c r="H521" s="5">
        <v>7957.0772274062156</v>
      </c>
      <c r="I521" s="5">
        <v>5172.1001978140403</v>
      </c>
      <c r="J521" s="5">
        <v>2784.9770295921753</v>
      </c>
      <c r="K521" t="s">
        <v>716</v>
      </c>
      <c r="L521" t="s">
        <v>1283</v>
      </c>
      <c r="M521" t="s">
        <v>1283</v>
      </c>
      <c r="N521" t="s">
        <v>1288</v>
      </c>
      <c r="O521" s="12">
        <v>45456</v>
      </c>
      <c r="P521" t="s">
        <v>1291</v>
      </c>
    </row>
    <row r="522" spans="1:16" x14ac:dyDescent="0.3">
      <c r="A522" t="s">
        <v>47</v>
      </c>
      <c r="B522" t="s">
        <v>130</v>
      </c>
      <c r="C522" t="s">
        <v>132</v>
      </c>
      <c r="D522" t="s">
        <v>165</v>
      </c>
      <c r="E522" s="2">
        <v>50</v>
      </c>
      <c r="F522" s="3">
        <v>45456</v>
      </c>
      <c r="G522" s="4">
        <v>80.617704956560615</v>
      </c>
      <c r="H522" s="5">
        <v>4030.885247828031</v>
      </c>
      <c r="I522" s="5">
        <v>2620.0754110882203</v>
      </c>
      <c r="J522" s="5">
        <v>1410.8098367398106</v>
      </c>
      <c r="K522" t="s">
        <v>717</v>
      </c>
      <c r="L522" t="s">
        <v>1283</v>
      </c>
      <c r="M522" t="s">
        <v>1283</v>
      </c>
      <c r="N522" t="s">
        <v>1288</v>
      </c>
      <c r="O522" s="12">
        <v>45456</v>
      </c>
      <c r="P522" t="s">
        <v>1290</v>
      </c>
    </row>
    <row r="523" spans="1:16" x14ac:dyDescent="0.3">
      <c r="A523" t="s">
        <v>20</v>
      </c>
      <c r="B523" t="s">
        <v>129</v>
      </c>
      <c r="C523" t="s">
        <v>133</v>
      </c>
      <c r="D523" t="s">
        <v>138</v>
      </c>
      <c r="E523" s="2">
        <v>63.9</v>
      </c>
      <c r="F523" s="3">
        <v>45456</v>
      </c>
      <c r="G523" s="4">
        <v>48.844696856930355</v>
      </c>
      <c r="H523" s="5">
        <v>3121.1761291578496</v>
      </c>
      <c r="I523" s="5">
        <v>2028.7644839526024</v>
      </c>
      <c r="J523" s="5">
        <v>1092.4116452052472</v>
      </c>
      <c r="K523" t="s">
        <v>718</v>
      </c>
      <c r="L523" t="s">
        <v>1277</v>
      </c>
      <c r="M523" t="s">
        <v>1277</v>
      </c>
      <c r="N523" t="s">
        <v>1288</v>
      </c>
      <c r="O523" s="12">
        <v>45456</v>
      </c>
      <c r="P523" t="s">
        <v>1290</v>
      </c>
    </row>
    <row r="524" spans="1:16" x14ac:dyDescent="0.3">
      <c r="A524" t="s">
        <v>40</v>
      </c>
      <c r="B524" t="s">
        <v>130</v>
      </c>
      <c r="C524" t="s">
        <v>132</v>
      </c>
      <c r="D524" t="s">
        <v>158</v>
      </c>
      <c r="E524" s="2">
        <v>60</v>
      </c>
      <c r="F524" s="3">
        <v>45456</v>
      </c>
      <c r="G524" s="4">
        <v>38.515553774669549</v>
      </c>
      <c r="H524" s="5">
        <v>2310.9332264801728</v>
      </c>
      <c r="I524" s="5">
        <v>1502.1065972121123</v>
      </c>
      <c r="J524" s="5">
        <v>808.82662926806051</v>
      </c>
      <c r="K524" t="s">
        <v>719</v>
      </c>
      <c r="L524" t="s">
        <v>1281</v>
      </c>
      <c r="M524" t="s">
        <v>1284</v>
      </c>
      <c r="N524" t="s">
        <v>1287</v>
      </c>
      <c r="O524" s="12">
        <v>45456</v>
      </c>
      <c r="P524" t="s">
        <v>1290</v>
      </c>
    </row>
    <row r="525" spans="1:16" x14ac:dyDescent="0.3">
      <c r="A525" t="s">
        <v>67</v>
      </c>
      <c r="B525" t="s">
        <v>129</v>
      </c>
      <c r="C525" t="s">
        <v>133</v>
      </c>
      <c r="D525" t="s">
        <v>185</v>
      </c>
      <c r="E525" s="2">
        <v>74.7</v>
      </c>
      <c r="F525" s="3">
        <v>45456</v>
      </c>
      <c r="G525" s="4">
        <v>19.002717546216115</v>
      </c>
      <c r="H525" s="5">
        <v>1419.5030007023438</v>
      </c>
      <c r="I525" s="5">
        <v>922.67695045652351</v>
      </c>
      <c r="J525" s="5">
        <v>496.82605024582028</v>
      </c>
      <c r="K525" t="s">
        <v>720</v>
      </c>
      <c r="L525" t="s">
        <v>1280</v>
      </c>
      <c r="M525" t="s">
        <v>1284</v>
      </c>
      <c r="N525" t="s">
        <v>1287</v>
      </c>
      <c r="O525" s="12">
        <v>45456</v>
      </c>
      <c r="P525" t="s">
        <v>1290</v>
      </c>
    </row>
    <row r="526" spans="1:16" x14ac:dyDescent="0.3">
      <c r="A526" t="s">
        <v>127</v>
      </c>
      <c r="B526" t="s">
        <v>130</v>
      </c>
      <c r="C526" t="s">
        <v>132</v>
      </c>
      <c r="D526" t="s">
        <v>245</v>
      </c>
      <c r="E526" s="2">
        <v>50</v>
      </c>
      <c r="F526" s="3">
        <v>45460</v>
      </c>
      <c r="G526" s="4">
        <v>24.977149549757325</v>
      </c>
      <c r="H526" s="5">
        <v>1248.8574774878662</v>
      </c>
      <c r="I526" s="5">
        <v>811.75736036711305</v>
      </c>
      <c r="J526" s="5">
        <v>437.10011712075311</v>
      </c>
      <c r="K526" t="s">
        <v>536</v>
      </c>
      <c r="L526" t="s">
        <v>1276</v>
      </c>
      <c r="M526" t="s">
        <v>1276</v>
      </c>
      <c r="N526" t="s">
        <v>1288</v>
      </c>
      <c r="O526" s="12">
        <v>45460</v>
      </c>
      <c r="P526" t="s">
        <v>1291</v>
      </c>
    </row>
    <row r="527" spans="1:16" x14ac:dyDescent="0.3">
      <c r="A527" t="s">
        <v>90</v>
      </c>
      <c r="B527" t="s">
        <v>129</v>
      </c>
      <c r="C527" t="s">
        <v>133</v>
      </c>
      <c r="D527" t="s">
        <v>208</v>
      </c>
      <c r="E527" s="2">
        <v>80.8</v>
      </c>
      <c r="F527" s="3">
        <v>45460</v>
      </c>
      <c r="G527" s="4">
        <v>44.78194723296113</v>
      </c>
      <c r="H527" s="5">
        <v>3618.3813364232592</v>
      </c>
      <c r="I527" s="5">
        <v>2351.9478686751186</v>
      </c>
      <c r="J527" s="5">
        <v>1266.4334677481406</v>
      </c>
      <c r="K527" t="s">
        <v>721</v>
      </c>
      <c r="L527" t="s">
        <v>1281</v>
      </c>
      <c r="M527" t="s">
        <v>1284</v>
      </c>
      <c r="N527" t="s">
        <v>1287</v>
      </c>
      <c r="O527" s="12">
        <v>45460</v>
      </c>
      <c r="P527" t="s">
        <v>1290</v>
      </c>
    </row>
    <row r="528" spans="1:16" x14ac:dyDescent="0.3">
      <c r="A528" t="s">
        <v>70</v>
      </c>
      <c r="B528" t="s">
        <v>129</v>
      </c>
      <c r="C528" t="s">
        <v>133</v>
      </c>
      <c r="D528" t="s">
        <v>188</v>
      </c>
      <c r="E528" s="2">
        <v>74.7</v>
      </c>
      <c r="F528" s="3">
        <v>45460</v>
      </c>
      <c r="G528" s="4">
        <v>41.111898204127918</v>
      </c>
      <c r="H528" s="5">
        <v>3071.0587958483557</v>
      </c>
      <c r="I528" s="5">
        <v>1996.1882173014312</v>
      </c>
      <c r="J528" s="5">
        <v>1074.8705785469244</v>
      </c>
      <c r="K528" t="s">
        <v>722</v>
      </c>
      <c r="L528" t="s">
        <v>1280</v>
      </c>
      <c r="M528" t="s">
        <v>1284</v>
      </c>
      <c r="N528" t="s">
        <v>1287</v>
      </c>
      <c r="O528" s="12">
        <v>45460</v>
      </c>
      <c r="P528" t="s">
        <v>1290</v>
      </c>
    </row>
    <row r="529" spans="1:16" x14ac:dyDescent="0.3">
      <c r="A529" t="s">
        <v>46</v>
      </c>
      <c r="B529" t="s">
        <v>130</v>
      </c>
      <c r="C529" t="s">
        <v>132</v>
      </c>
      <c r="D529" t="s">
        <v>164</v>
      </c>
      <c r="E529" s="2">
        <v>60</v>
      </c>
      <c r="F529" s="3">
        <v>45460</v>
      </c>
      <c r="G529" s="4">
        <v>42.543936140099746</v>
      </c>
      <c r="H529" s="5">
        <v>2552.6361684059848</v>
      </c>
      <c r="I529" s="5">
        <v>1659.2135094638902</v>
      </c>
      <c r="J529" s="5">
        <v>893.42265894209459</v>
      </c>
      <c r="K529" t="s">
        <v>723</v>
      </c>
      <c r="L529" t="s">
        <v>1278</v>
      </c>
      <c r="M529" t="s">
        <v>1286</v>
      </c>
      <c r="N529" t="s">
        <v>1289</v>
      </c>
      <c r="O529" s="12">
        <v>45460</v>
      </c>
      <c r="P529" t="s">
        <v>1290</v>
      </c>
    </row>
    <row r="530" spans="1:16" x14ac:dyDescent="0.3">
      <c r="A530" t="s">
        <v>87</v>
      </c>
      <c r="B530" t="s">
        <v>130</v>
      </c>
      <c r="C530" t="s">
        <v>132</v>
      </c>
      <c r="D530" t="s">
        <v>205</v>
      </c>
      <c r="E530" s="2">
        <v>64</v>
      </c>
      <c r="F530" s="3">
        <v>45460</v>
      </c>
      <c r="G530" s="4">
        <v>20.322899412209306</v>
      </c>
      <c r="H530" s="5">
        <v>1300.6655623813956</v>
      </c>
      <c r="I530" s="5">
        <v>845.43261554790718</v>
      </c>
      <c r="J530" s="5">
        <v>455.23294683348843</v>
      </c>
      <c r="K530" t="s">
        <v>724</v>
      </c>
      <c r="L530" t="s">
        <v>1277</v>
      </c>
      <c r="M530" t="s">
        <v>1277</v>
      </c>
      <c r="N530" t="s">
        <v>1288</v>
      </c>
      <c r="O530" s="12">
        <v>45460</v>
      </c>
      <c r="P530" t="s">
        <v>1290</v>
      </c>
    </row>
    <row r="531" spans="1:16" x14ac:dyDescent="0.3">
      <c r="A531" t="s">
        <v>68</v>
      </c>
      <c r="B531" t="s">
        <v>129</v>
      </c>
      <c r="C531" t="s">
        <v>133</v>
      </c>
      <c r="D531" t="s">
        <v>186</v>
      </c>
      <c r="E531" s="2">
        <v>67.5</v>
      </c>
      <c r="F531" s="3">
        <v>45461</v>
      </c>
      <c r="G531" s="4">
        <v>92.793300240212446</v>
      </c>
      <c r="H531" s="5">
        <v>6263.5477662143403</v>
      </c>
      <c r="I531" s="5">
        <v>4071.3060480393215</v>
      </c>
      <c r="J531" s="5">
        <v>2192.2417181750188</v>
      </c>
      <c r="K531" t="s">
        <v>298</v>
      </c>
      <c r="L531" t="s">
        <v>1277</v>
      </c>
      <c r="M531" t="s">
        <v>1277</v>
      </c>
      <c r="N531" t="s">
        <v>1288</v>
      </c>
      <c r="O531" s="12">
        <v>45461</v>
      </c>
      <c r="P531" t="s">
        <v>1291</v>
      </c>
    </row>
    <row r="532" spans="1:16" x14ac:dyDescent="0.3">
      <c r="A532" t="s">
        <v>24</v>
      </c>
      <c r="B532" t="s">
        <v>129</v>
      </c>
      <c r="C532" t="s">
        <v>133</v>
      </c>
      <c r="D532" t="s">
        <v>142</v>
      </c>
      <c r="E532" s="2">
        <v>80.8</v>
      </c>
      <c r="F532" s="3">
        <v>45461</v>
      </c>
      <c r="G532" s="4">
        <v>95.660531817289254</v>
      </c>
      <c r="H532" s="5">
        <v>7729.3709708369715</v>
      </c>
      <c r="I532" s="5">
        <v>5024.0911310440315</v>
      </c>
      <c r="J532" s="5">
        <v>2705.27983979294</v>
      </c>
      <c r="K532" t="s">
        <v>626</v>
      </c>
      <c r="L532" t="s">
        <v>1283</v>
      </c>
      <c r="M532" t="s">
        <v>1283</v>
      </c>
      <c r="N532" t="s">
        <v>1288</v>
      </c>
      <c r="O532" s="12">
        <v>45461</v>
      </c>
      <c r="P532" t="s">
        <v>1291</v>
      </c>
    </row>
    <row r="533" spans="1:16" x14ac:dyDescent="0.3">
      <c r="A533" t="s">
        <v>123</v>
      </c>
      <c r="B533" t="s">
        <v>129</v>
      </c>
      <c r="C533" t="s">
        <v>133</v>
      </c>
      <c r="D533" t="s">
        <v>241</v>
      </c>
      <c r="E533" s="2">
        <v>74.7</v>
      </c>
      <c r="F533" s="3">
        <v>45461</v>
      </c>
      <c r="G533" s="4">
        <v>93.833849537991696</v>
      </c>
      <c r="H533" s="5">
        <v>7009.3885604879797</v>
      </c>
      <c r="I533" s="5">
        <v>4556.102564317187</v>
      </c>
      <c r="J533" s="5">
        <v>2453.2859961707927</v>
      </c>
      <c r="K533" t="s">
        <v>725</v>
      </c>
      <c r="L533" t="s">
        <v>1282</v>
      </c>
      <c r="M533" t="s">
        <v>1284</v>
      </c>
      <c r="N533" t="s">
        <v>1287</v>
      </c>
      <c r="O533" s="12">
        <v>45461</v>
      </c>
      <c r="P533" t="s">
        <v>1290</v>
      </c>
    </row>
    <row r="534" spans="1:16" x14ac:dyDescent="0.3">
      <c r="A534" t="s">
        <v>91</v>
      </c>
      <c r="B534" t="s">
        <v>130</v>
      </c>
      <c r="C534" t="s">
        <v>132</v>
      </c>
      <c r="D534" t="s">
        <v>209</v>
      </c>
      <c r="E534" s="2">
        <v>50</v>
      </c>
      <c r="F534" s="3">
        <v>45461</v>
      </c>
      <c r="G534" s="4">
        <v>30.265289597538445</v>
      </c>
      <c r="H534" s="5">
        <v>1513.2644798769222</v>
      </c>
      <c r="I534" s="5">
        <v>983.62191191999943</v>
      </c>
      <c r="J534" s="5">
        <v>529.64256795692279</v>
      </c>
      <c r="K534" t="s">
        <v>726</v>
      </c>
      <c r="L534" t="s">
        <v>1274</v>
      </c>
      <c r="M534" t="s">
        <v>1284</v>
      </c>
      <c r="N534" t="s">
        <v>1287</v>
      </c>
      <c r="O534" s="12">
        <v>45461</v>
      </c>
      <c r="P534" t="s">
        <v>1290</v>
      </c>
    </row>
    <row r="535" spans="1:16" x14ac:dyDescent="0.3">
      <c r="A535" t="s">
        <v>51</v>
      </c>
      <c r="B535" t="s">
        <v>130</v>
      </c>
      <c r="C535" t="s">
        <v>132</v>
      </c>
      <c r="D535" t="s">
        <v>169</v>
      </c>
      <c r="E535" s="2">
        <v>60</v>
      </c>
      <c r="F535" s="3">
        <v>45461</v>
      </c>
      <c r="G535" s="4">
        <v>9.6073697082962113</v>
      </c>
      <c r="H535" s="5">
        <v>576.44218249777271</v>
      </c>
      <c r="I535" s="5">
        <v>374.68741862355228</v>
      </c>
      <c r="J535" s="5">
        <v>201.75476387422043</v>
      </c>
      <c r="K535" t="s">
        <v>727</v>
      </c>
      <c r="L535" t="s">
        <v>1278</v>
      </c>
      <c r="M535" t="s">
        <v>1286</v>
      </c>
      <c r="N535" t="s">
        <v>1289</v>
      </c>
      <c r="O535" s="12">
        <v>45461</v>
      </c>
      <c r="P535" t="s">
        <v>1290</v>
      </c>
    </row>
    <row r="536" spans="1:16" x14ac:dyDescent="0.3">
      <c r="A536" t="s">
        <v>94</v>
      </c>
      <c r="B536" t="s">
        <v>130</v>
      </c>
      <c r="C536" t="s">
        <v>132</v>
      </c>
      <c r="D536" t="s">
        <v>212</v>
      </c>
      <c r="E536" s="2">
        <v>50</v>
      </c>
      <c r="F536" s="3">
        <v>45462</v>
      </c>
      <c r="G536" s="4">
        <v>78.142094466230049</v>
      </c>
      <c r="H536" s="5">
        <v>3907.1047233115023</v>
      </c>
      <c r="I536" s="5">
        <v>2539.6180701524768</v>
      </c>
      <c r="J536" s="5">
        <v>1367.4866531590255</v>
      </c>
      <c r="K536" t="s">
        <v>728</v>
      </c>
      <c r="L536" t="s">
        <v>1279</v>
      </c>
      <c r="M536" t="s">
        <v>1279</v>
      </c>
      <c r="N536" t="s">
        <v>1288</v>
      </c>
      <c r="O536" s="12">
        <v>45462</v>
      </c>
      <c r="P536" t="s">
        <v>1290</v>
      </c>
    </row>
    <row r="537" spans="1:16" x14ac:dyDescent="0.3">
      <c r="A537" t="s">
        <v>122</v>
      </c>
      <c r="B537" t="s">
        <v>130</v>
      </c>
      <c r="C537" t="s">
        <v>132</v>
      </c>
      <c r="D537" t="s">
        <v>240</v>
      </c>
      <c r="E537" s="2">
        <v>60</v>
      </c>
      <c r="F537" s="3">
        <v>45462</v>
      </c>
      <c r="G537" s="4">
        <v>52.575897118502112</v>
      </c>
      <c r="H537" s="5">
        <v>3154.5538271101268</v>
      </c>
      <c r="I537" s="5">
        <v>2050.4599876215825</v>
      </c>
      <c r="J537" s="5">
        <v>1104.0938394885443</v>
      </c>
      <c r="K537" t="s">
        <v>729</v>
      </c>
      <c r="L537" t="s">
        <v>1280</v>
      </c>
      <c r="M537" t="s">
        <v>1284</v>
      </c>
      <c r="N537" t="s">
        <v>1287</v>
      </c>
      <c r="O537" s="12">
        <v>45462</v>
      </c>
      <c r="P537" t="s">
        <v>1290</v>
      </c>
    </row>
    <row r="538" spans="1:16" x14ac:dyDescent="0.3">
      <c r="A538" t="s">
        <v>43</v>
      </c>
      <c r="B538" t="s">
        <v>129</v>
      </c>
      <c r="C538" t="s">
        <v>133</v>
      </c>
      <c r="D538" t="s">
        <v>161</v>
      </c>
      <c r="E538" s="2">
        <v>74.7</v>
      </c>
      <c r="F538" s="3">
        <v>45462</v>
      </c>
      <c r="G538" s="4">
        <v>35.403203042556036</v>
      </c>
      <c r="H538" s="5">
        <v>2644.6192672789361</v>
      </c>
      <c r="I538" s="5">
        <v>1719.0025237313087</v>
      </c>
      <c r="J538" s="5">
        <v>925.61674354762749</v>
      </c>
      <c r="K538" t="s">
        <v>730</v>
      </c>
      <c r="L538" t="s">
        <v>1281</v>
      </c>
      <c r="M538" t="s">
        <v>1284</v>
      </c>
      <c r="N538" t="s">
        <v>1287</v>
      </c>
      <c r="O538" s="12">
        <v>45462</v>
      </c>
      <c r="P538" t="s">
        <v>1290</v>
      </c>
    </row>
    <row r="539" spans="1:16" x14ac:dyDescent="0.3">
      <c r="A539" t="s">
        <v>31</v>
      </c>
      <c r="B539" t="s">
        <v>129</v>
      </c>
      <c r="C539" t="s">
        <v>133</v>
      </c>
      <c r="D539" t="s">
        <v>149</v>
      </c>
      <c r="E539" s="2">
        <v>97.6</v>
      </c>
      <c r="F539" s="3">
        <v>45462</v>
      </c>
      <c r="G539" s="4">
        <v>13.687533742267561</v>
      </c>
      <c r="H539" s="5">
        <v>1335.903293245314</v>
      </c>
      <c r="I539" s="5">
        <v>868.33714060945408</v>
      </c>
      <c r="J539" s="5">
        <v>467.56615263585991</v>
      </c>
      <c r="K539" t="s">
        <v>731</v>
      </c>
      <c r="L539" t="s">
        <v>1280</v>
      </c>
      <c r="M539" t="s">
        <v>1284</v>
      </c>
      <c r="N539" t="s">
        <v>1287</v>
      </c>
      <c r="O539" s="12">
        <v>45462</v>
      </c>
      <c r="P539" t="s">
        <v>1290</v>
      </c>
    </row>
    <row r="540" spans="1:16" x14ac:dyDescent="0.3">
      <c r="A540" t="s">
        <v>39</v>
      </c>
      <c r="B540" t="s">
        <v>128</v>
      </c>
      <c r="C540" t="s">
        <v>132</v>
      </c>
      <c r="D540" t="s">
        <v>157</v>
      </c>
      <c r="E540" s="2">
        <v>71</v>
      </c>
      <c r="F540" s="3">
        <v>45462</v>
      </c>
      <c r="G540" s="4">
        <v>11.568575748687959</v>
      </c>
      <c r="H540" s="5">
        <v>821.36887815684508</v>
      </c>
      <c r="I540" s="5">
        <v>533.88977080194934</v>
      </c>
      <c r="J540" s="5">
        <v>287.47910735489575</v>
      </c>
      <c r="K540" t="s">
        <v>732</v>
      </c>
      <c r="L540" t="s">
        <v>1282</v>
      </c>
      <c r="M540" t="s">
        <v>1284</v>
      </c>
      <c r="N540" t="s">
        <v>1287</v>
      </c>
      <c r="O540" s="12">
        <v>45462</v>
      </c>
      <c r="P540" t="s">
        <v>1290</v>
      </c>
    </row>
    <row r="541" spans="1:16" x14ac:dyDescent="0.3">
      <c r="A541" t="s">
        <v>113</v>
      </c>
      <c r="B541" t="s">
        <v>130</v>
      </c>
      <c r="C541" t="s">
        <v>132</v>
      </c>
      <c r="D541" t="s">
        <v>231</v>
      </c>
      <c r="E541" s="2">
        <v>60</v>
      </c>
      <c r="F541" s="3">
        <v>45463</v>
      </c>
      <c r="G541" s="4">
        <v>77.239101881643933</v>
      </c>
      <c r="H541" s="5">
        <v>4634.3461128986364</v>
      </c>
      <c r="I541" s="5">
        <v>3012.3249733841139</v>
      </c>
      <c r="J541" s="5">
        <v>1622.0211395145225</v>
      </c>
      <c r="K541" t="s">
        <v>733</v>
      </c>
      <c r="L541" t="s">
        <v>1282</v>
      </c>
      <c r="M541" t="s">
        <v>1284</v>
      </c>
      <c r="N541" t="s">
        <v>1287</v>
      </c>
      <c r="O541" s="12">
        <v>45463</v>
      </c>
      <c r="P541" t="s">
        <v>1290</v>
      </c>
    </row>
    <row r="542" spans="1:16" x14ac:dyDescent="0.3">
      <c r="A542" t="s">
        <v>103</v>
      </c>
      <c r="B542" t="s">
        <v>130</v>
      </c>
      <c r="C542" t="s">
        <v>132</v>
      </c>
      <c r="D542" t="s">
        <v>221</v>
      </c>
      <c r="E542" s="2">
        <v>50</v>
      </c>
      <c r="F542" s="3">
        <v>45463</v>
      </c>
      <c r="G542" s="4">
        <v>83.060360210526724</v>
      </c>
      <c r="H542" s="5">
        <v>4153.0180105263362</v>
      </c>
      <c r="I542" s="5">
        <v>2699.4617068421185</v>
      </c>
      <c r="J542" s="5">
        <v>1453.5563036842177</v>
      </c>
      <c r="K542" t="s">
        <v>734</v>
      </c>
      <c r="L542" t="s">
        <v>1282</v>
      </c>
      <c r="M542" t="s">
        <v>1284</v>
      </c>
      <c r="N542" t="s">
        <v>1287</v>
      </c>
      <c r="O542" s="12">
        <v>45463</v>
      </c>
      <c r="P542" t="s">
        <v>1290</v>
      </c>
    </row>
    <row r="543" spans="1:16" x14ac:dyDescent="0.3">
      <c r="A543" t="s">
        <v>97</v>
      </c>
      <c r="B543" t="s">
        <v>128</v>
      </c>
      <c r="C543" t="s">
        <v>132</v>
      </c>
      <c r="D543" t="s">
        <v>215</v>
      </c>
      <c r="E543" s="2">
        <v>71</v>
      </c>
      <c r="F543" s="3">
        <v>45463</v>
      </c>
      <c r="G543" s="4">
        <v>45.926234782369569</v>
      </c>
      <c r="H543" s="5">
        <v>3260.7626695482395</v>
      </c>
      <c r="I543" s="5">
        <v>2119.4957352063557</v>
      </c>
      <c r="J543" s="5">
        <v>1141.2669343418838</v>
      </c>
      <c r="K543" t="s">
        <v>735</v>
      </c>
      <c r="L543" t="s">
        <v>1280</v>
      </c>
      <c r="M543" t="s">
        <v>1284</v>
      </c>
      <c r="N543" t="s">
        <v>1287</v>
      </c>
      <c r="O543" s="12">
        <v>45463</v>
      </c>
      <c r="P543" t="s">
        <v>1290</v>
      </c>
    </row>
    <row r="544" spans="1:16" x14ac:dyDescent="0.3">
      <c r="A544" t="s">
        <v>16</v>
      </c>
      <c r="B544" t="s">
        <v>128</v>
      </c>
      <c r="C544" t="s">
        <v>132</v>
      </c>
      <c r="D544" t="s">
        <v>134</v>
      </c>
      <c r="E544" s="2">
        <v>71</v>
      </c>
      <c r="F544" s="3">
        <v>45464</v>
      </c>
      <c r="G544" s="4">
        <v>64.70345042657452</v>
      </c>
      <c r="H544" s="5">
        <v>4593.9449802867912</v>
      </c>
      <c r="I544" s="5">
        <v>2986.0642371864142</v>
      </c>
      <c r="J544" s="5">
        <v>1607.880743100377</v>
      </c>
      <c r="K544" t="s">
        <v>736</v>
      </c>
      <c r="L544" t="s">
        <v>1278</v>
      </c>
      <c r="M544" t="s">
        <v>1286</v>
      </c>
      <c r="N544" t="s">
        <v>1289</v>
      </c>
      <c r="O544" s="12">
        <v>45464</v>
      </c>
      <c r="P544" t="s">
        <v>1290</v>
      </c>
    </row>
    <row r="545" spans="1:16" x14ac:dyDescent="0.3">
      <c r="A545" t="s">
        <v>56</v>
      </c>
      <c r="B545" t="s">
        <v>130</v>
      </c>
      <c r="C545" t="s">
        <v>132</v>
      </c>
      <c r="D545" t="s">
        <v>174</v>
      </c>
      <c r="E545" s="2">
        <v>60</v>
      </c>
      <c r="F545" s="3">
        <v>45464</v>
      </c>
      <c r="G545" s="4">
        <v>69.646807612597755</v>
      </c>
      <c r="H545" s="5">
        <v>4178.8084567558653</v>
      </c>
      <c r="I545" s="5">
        <v>2716.2254968913126</v>
      </c>
      <c r="J545" s="5">
        <v>1462.5829598645528</v>
      </c>
      <c r="K545" t="s">
        <v>737</v>
      </c>
      <c r="L545" t="s">
        <v>1283</v>
      </c>
      <c r="M545" t="s">
        <v>1283</v>
      </c>
      <c r="N545" t="s">
        <v>1288</v>
      </c>
      <c r="O545" s="12">
        <v>45464</v>
      </c>
      <c r="P545" t="s">
        <v>1290</v>
      </c>
    </row>
    <row r="546" spans="1:16" x14ac:dyDescent="0.3">
      <c r="A546" t="s">
        <v>17</v>
      </c>
      <c r="B546" t="s">
        <v>129</v>
      </c>
      <c r="C546" t="s">
        <v>133</v>
      </c>
      <c r="D546" t="s">
        <v>135</v>
      </c>
      <c r="E546" s="2">
        <v>53.9</v>
      </c>
      <c r="F546" s="3">
        <v>45464</v>
      </c>
      <c r="G546" s="4">
        <v>52.782244892367075</v>
      </c>
      <c r="H546" s="5">
        <v>2844.9629996985855</v>
      </c>
      <c r="I546" s="5">
        <v>1849.2259498040805</v>
      </c>
      <c r="J546" s="5">
        <v>995.73704989450493</v>
      </c>
      <c r="K546" t="s">
        <v>738</v>
      </c>
      <c r="L546" t="s">
        <v>1277</v>
      </c>
      <c r="M546" t="s">
        <v>1277</v>
      </c>
      <c r="N546" t="s">
        <v>1288</v>
      </c>
      <c r="O546" s="12">
        <v>45464</v>
      </c>
      <c r="P546" t="s">
        <v>1290</v>
      </c>
    </row>
    <row r="547" spans="1:16" x14ac:dyDescent="0.3">
      <c r="A547" t="s">
        <v>61</v>
      </c>
      <c r="B547" t="s">
        <v>129</v>
      </c>
      <c r="C547" t="s">
        <v>133</v>
      </c>
      <c r="D547" t="s">
        <v>179</v>
      </c>
      <c r="E547" s="2">
        <v>53.9</v>
      </c>
      <c r="F547" s="3">
        <v>45465</v>
      </c>
      <c r="G547" s="4">
        <v>89.453850068751294</v>
      </c>
      <c r="H547" s="5">
        <v>4821.5625187056949</v>
      </c>
      <c r="I547" s="5">
        <v>3134.0156371587018</v>
      </c>
      <c r="J547" s="5">
        <v>1687.5468815469931</v>
      </c>
      <c r="K547" t="s">
        <v>454</v>
      </c>
      <c r="L547" t="s">
        <v>1280</v>
      </c>
      <c r="M547" t="s">
        <v>1284</v>
      </c>
      <c r="N547" t="s">
        <v>1287</v>
      </c>
      <c r="O547" s="12">
        <v>45465</v>
      </c>
      <c r="P547" t="s">
        <v>1291</v>
      </c>
    </row>
    <row r="548" spans="1:16" x14ac:dyDescent="0.3">
      <c r="A548" t="s">
        <v>44</v>
      </c>
      <c r="B548" t="s">
        <v>128</v>
      </c>
      <c r="C548" t="s">
        <v>132</v>
      </c>
      <c r="D548" t="s">
        <v>162</v>
      </c>
      <c r="E548" s="2">
        <v>71</v>
      </c>
      <c r="F548" s="3">
        <v>45465</v>
      </c>
      <c r="G548" s="4">
        <v>58.895098351564123</v>
      </c>
      <c r="H548" s="5">
        <v>4181.551982961053</v>
      </c>
      <c r="I548" s="5">
        <v>2718.0087889246847</v>
      </c>
      <c r="J548" s="5">
        <v>1463.5431940363683</v>
      </c>
      <c r="K548" t="s">
        <v>739</v>
      </c>
      <c r="L548" t="s">
        <v>1274</v>
      </c>
      <c r="M548" t="s">
        <v>1284</v>
      </c>
      <c r="N548" t="s">
        <v>1287</v>
      </c>
      <c r="O548" s="12">
        <v>45465</v>
      </c>
      <c r="P548" t="s">
        <v>1290</v>
      </c>
    </row>
    <row r="549" spans="1:16" x14ac:dyDescent="0.3">
      <c r="A549" t="s">
        <v>59</v>
      </c>
      <c r="B549" t="s">
        <v>130</v>
      </c>
      <c r="C549" t="s">
        <v>132</v>
      </c>
      <c r="D549" t="s">
        <v>177</v>
      </c>
      <c r="E549" s="2">
        <v>60</v>
      </c>
      <c r="F549" s="3">
        <v>45465</v>
      </c>
      <c r="G549" s="4">
        <v>42.879102283294479</v>
      </c>
      <c r="H549" s="5">
        <v>2572.7461369976686</v>
      </c>
      <c r="I549" s="5">
        <v>1672.2849890484847</v>
      </c>
      <c r="J549" s="5">
        <v>900.4611479491839</v>
      </c>
      <c r="K549" t="s">
        <v>740</v>
      </c>
      <c r="L549" t="s">
        <v>1277</v>
      </c>
      <c r="M549" t="s">
        <v>1277</v>
      </c>
      <c r="N549" t="s">
        <v>1288</v>
      </c>
      <c r="O549" s="12">
        <v>45465</v>
      </c>
      <c r="P549" t="s">
        <v>1290</v>
      </c>
    </row>
    <row r="550" spans="1:16" x14ac:dyDescent="0.3">
      <c r="A550" t="s">
        <v>124</v>
      </c>
      <c r="B550" t="s">
        <v>130</v>
      </c>
      <c r="C550" t="s">
        <v>132</v>
      </c>
      <c r="D550" t="s">
        <v>242</v>
      </c>
      <c r="E550" s="2">
        <v>60</v>
      </c>
      <c r="F550" s="3">
        <v>45466</v>
      </c>
      <c r="G550" s="4">
        <v>84.430194355987382</v>
      </c>
      <c r="H550" s="5">
        <v>5065.8116613592429</v>
      </c>
      <c r="I550" s="5">
        <v>3292.7775798835078</v>
      </c>
      <c r="J550" s="5">
        <v>1773.0340814757351</v>
      </c>
      <c r="K550" t="s">
        <v>564</v>
      </c>
      <c r="L550" t="s">
        <v>1277</v>
      </c>
      <c r="M550" t="s">
        <v>1277</v>
      </c>
      <c r="N550" t="s">
        <v>1288</v>
      </c>
      <c r="O550" s="12">
        <v>45466</v>
      </c>
      <c r="P550" t="s">
        <v>1291</v>
      </c>
    </row>
    <row r="551" spans="1:16" x14ac:dyDescent="0.3">
      <c r="A551" t="s">
        <v>74</v>
      </c>
      <c r="B551" t="s">
        <v>128</v>
      </c>
      <c r="C551" t="s">
        <v>132</v>
      </c>
      <c r="D551" t="s">
        <v>192</v>
      </c>
      <c r="E551" s="2">
        <v>71</v>
      </c>
      <c r="F551" s="3">
        <v>45466</v>
      </c>
      <c r="G551" s="4">
        <v>54.984158908575708</v>
      </c>
      <c r="H551" s="5">
        <v>3903.8752825088754</v>
      </c>
      <c r="I551" s="5">
        <v>2537.518933630769</v>
      </c>
      <c r="J551" s="5">
        <v>1366.3563488781065</v>
      </c>
      <c r="K551" t="s">
        <v>741</v>
      </c>
      <c r="L551" t="s">
        <v>1276</v>
      </c>
      <c r="M551" t="s">
        <v>1276</v>
      </c>
      <c r="N551" t="s">
        <v>1288</v>
      </c>
      <c r="O551" s="12">
        <v>45466</v>
      </c>
      <c r="P551" t="s">
        <v>1290</v>
      </c>
    </row>
    <row r="552" spans="1:16" x14ac:dyDescent="0.3">
      <c r="A552" t="s">
        <v>65</v>
      </c>
      <c r="B552" t="s">
        <v>129</v>
      </c>
      <c r="C552" t="s">
        <v>133</v>
      </c>
      <c r="D552" t="s">
        <v>183</v>
      </c>
      <c r="E552" s="2">
        <v>53.9</v>
      </c>
      <c r="F552" s="3">
        <v>45466</v>
      </c>
      <c r="G552" s="4">
        <v>43.496252616095276</v>
      </c>
      <c r="H552" s="5">
        <v>2344.4480160075354</v>
      </c>
      <c r="I552" s="5">
        <v>1523.8912104048982</v>
      </c>
      <c r="J552" s="5">
        <v>820.55680560263727</v>
      </c>
      <c r="K552" t="s">
        <v>742</v>
      </c>
      <c r="L552" t="s">
        <v>1274</v>
      </c>
      <c r="M552" t="s">
        <v>1284</v>
      </c>
      <c r="N552" t="s">
        <v>1287</v>
      </c>
      <c r="O552" s="12">
        <v>45466</v>
      </c>
      <c r="P552" t="s">
        <v>1290</v>
      </c>
    </row>
    <row r="553" spans="1:16" x14ac:dyDescent="0.3">
      <c r="A553" t="s">
        <v>77</v>
      </c>
      <c r="B553" t="s">
        <v>129</v>
      </c>
      <c r="C553" t="s">
        <v>133</v>
      </c>
      <c r="D553" t="s">
        <v>195</v>
      </c>
      <c r="E553" s="2">
        <v>53.9</v>
      </c>
      <c r="F553" s="3">
        <v>45467</v>
      </c>
      <c r="G553" s="4">
        <v>52.485973275495226</v>
      </c>
      <c r="H553" s="5">
        <v>2828.9939595491928</v>
      </c>
      <c r="I553" s="5">
        <v>1838.8460737069754</v>
      </c>
      <c r="J553" s="5">
        <v>990.14788584221742</v>
      </c>
      <c r="K553" t="s">
        <v>743</v>
      </c>
      <c r="L553" t="s">
        <v>1277</v>
      </c>
      <c r="M553" t="s">
        <v>1277</v>
      </c>
      <c r="N553" t="s">
        <v>1288</v>
      </c>
      <c r="O553" s="12">
        <v>45467</v>
      </c>
      <c r="P553" t="s">
        <v>1290</v>
      </c>
    </row>
    <row r="554" spans="1:16" x14ac:dyDescent="0.3">
      <c r="A554" t="s">
        <v>118</v>
      </c>
      <c r="B554" t="s">
        <v>131</v>
      </c>
      <c r="C554" t="s">
        <v>132</v>
      </c>
      <c r="D554" t="s">
        <v>236</v>
      </c>
      <c r="E554" s="2">
        <v>60</v>
      </c>
      <c r="F554" s="3">
        <v>45467</v>
      </c>
      <c r="G554" s="4">
        <v>44.498738416027649</v>
      </c>
      <c r="H554" s="5">
        <v>2669.9243049616589</v>
      </c>
      <c r="I554" s="5">
        <v>1735.4507982250784</v>
      </c>
      <c r="J554" s="5">
        <v>934.47350673658048</v>
      </c>
      <c r="K554" t="s">
        <v>744</v>
      </c>
      <c r="L554" t="s">
        <v>1279</v>
      </c>
      <c r="M554" t="s">
        <v>1279</v>
      </c>
      <c r="N554" t="s">
        <v>1288</v>
      </c>
      <c r="O554" s="12">
        <v>45467</v>
      </c>
      <c r="P554" t="s">
        <v>1290</v>
      </c>
    </row>
    <row r="555" spans="1:16" x14ac:dyDescent="0.3">
      <c r="A555" t="s">
        <v>98</v>
      </c>
      <c r="B555" t="s">
        <v>128</v>
      </c>
      <c r="C555" t="s">
        <v>132</v>
      </c>
      <c r="D555" t="s">
        <v>216</v>
      </c>
      <c r="E555" s="2">
        <v>71</v>
      </c>
      <c r="F555" s="3">
        <v>45467</v>
      </c>
      <c r="G555" s="4">
        <v>14.013350156095409</v>
      </c>
      <c r="H555" s="5">
        <v>994.94786108277412</v>
      </c>
      <c r="I555" s="5">
        <v>646.71610970380323</v>
      </c>
      <c r="J555" s="5">
        <v>348.2317513789709</v>
      </c>
      <c r="K555" t="s">
        <v>745</v>
      </c>
      <c r="L555" t="s">
        <v>1277</v>
      </c>
      <c r="M555" t="s">
        <v>1277</v>
      </c>
      <c r="N555" t="s">
        <v>1288</v>
      </c>
      <c r="O555" s="12">
        <v>45467</v>
      </c>
      <c r="P555" t="s">
        <v>1290</v>
      </c>
    </row>
    <row r="556" spans="1:16" x14ac:dyDescent="0.3">
      <c r="A556" t="s">
        <v>81</v>
      </c>
      <c r="B556" t="s">
        <v>129</v>
      </c>
      <c r="C556" t="s">
        <v>133</v>
      </c>
      <c r="D556" t="s">
        <v>199</v>
      </c>
      <c r="E556" s="2">
        <v>53.9</v>
      </c>
      <c r="F556" s="3">
        <v>45468</v>
      </c>
      <c r="G556" s="4">
        <v>58.144097238342816</v>
      </c>
      <c r="H556" s="5">
        <v>3133.9668411466778</v>
      </c>
      <c r="I556" s="5">
        <v>2037.0784467453407</v>
      </c>
      <c r="J556" s="5">
        <v>1096.8883944013371</v>
      </c>
      <c r="K556" t="s">
        <v>746</v>
      </c>
      <c r="L556" t="s">
        <v>1274</v>
      </c>
      <c r="M556" t="s">
        <v>1284</v>
      </c>
      <c r="N556" t="s">
        <v>1287</v>
      </c>
      <c r="O556" s="12">
        <v>45468</v>
      </c>
      <c r="P556" t="s">
        <v>1290</v>
      </c>
    </row>
    <row r="557" spans="1:16" x14ac:dyDescent="0.3">
      <c r="A557" t="s">
        <v>33</v>
      </c>
      <c r="B557" t="s">
        <v>128</v>
      </c>
      <c r="C557" t="s">
        <v>132</v>
      </c>
      <c r="D557" t="s">
        <v>151</v>
      </c>
      <c r="E557" s="2">
        <v>71</v>
      </c>
      <c r="F557" s="3">
        <v>45468</v>
      </c>
      <c r="G557" s="4">
        <v>14.637016700988148</v>
      </c>
      <c r="H557" s="5">
        <v>1039.2281857701585</v>
      </c>
      <c r="I557" s="5">
        <v>675.49832075060306</v>
      </c>
      <c r="J557" s="5">
        <v>363.7298650195554</v>
      </c>
      <c r="K557" t="s">
        <v>267</v>
      </c>
      <c r="L557" t="s">
        <v>1276</v>
      </c>
      <c r="M557" t="s">
        <v>1276</v>
      </c>
      <c r="N557" t="s">
        <v>1288</v>
      </c>
      <c r="O557" s="12">
        <v>45468</v>
      </c>
      <c r="P557" t="s">
        <v>1290</v>
      </c>
    </row>
    <row r="558" spans="1:16" x14ac:dyDescent="0.3">
      <c r="A558" t="s">
        <v>75</v>
      </c>
      <c r="B558" t="s">
        <v>129</v>
      </c>
      <c r="C558" t="s">
        <v>133</v>
      </c>
      <c r="D558" t="s">
        <v>193</v>
      </c>
      <c r="E558" s="2">
        <v>53.9</v>
      </c>
      <c r="F558" s="3">
        <v>45469</v>
      </c>
      <c r="G558" s="4">
        <v>91.181570464041982</v>
      </c>
      <c r="H558" s="5">
        <v>4914.6866480118624</v>
      </c>
      <c r="I558" s="5">
        <v>3194.5463212077107</v>
      </c>
      <c r="J558" s="5">
        <v>1720.1403268041518</v>
      </c>
      <c r="K558" t="s">
        <v>398</v>
      </c>
      <c r="L558" t="s">
        <v>1277</v>
      </c>
      <c r="M558" t="s">
        <v>1277</v>
      </c>
      <c r="N558" t="s">
        <v>1288</v>
      </c>
      <c r="O558" s="12">
        <v>45469</v>
      </c>
      <c r="P558" t="s">
        <v>1291</v>
      </c>
    </row>
    <row r="559" spans="1:16" x14ac:dyDescent="0.3">
      <c r="A559" t="s">
        <v>36</v>
      </c>
      <c r="B559" t="s">
        <v>128</v>
      </c>
      <c r="C559" t="s">
        <v>132</v>
      </c>
      <c r="D559" t="s">
        <v>154</v>
      </c>
      <c r="E559" s="2">
        <v>71</v>
      </c>
      <c r="F559" s="3">
        <v>45469</v>
      </c>
      <c r="G559" s="4">
        <v>22.071846207536648</v>
      </c>
      <c r="H559" s="5">
        <v>1567.101080735102</v>
      </c>
      <c r="I559" s="5">
        <v>1018.6157024778163</v>
      </c>
      <c r="J559" s="5">
        <v>548.48537825728567</v>
      </c>
      <c r="K559" t="s">
        <v>747</v>
      </c>
      <c r="L559" t="s">
        <v>1274</v>
      </c>
      <c r="M559" t="s">
        <v>1284</v>
      </c>
      <c r="N559" t="s">
        <v>1287</v>
      </c>
      <c r="O559" s="12">
        <v>45469</v>
      </c>
      <c r="P559" t="s">
        <v>1290</v>
      </c>
    </row>
    <row r="560" spans="1:16" x14ac:dyDescent="0.3">
      <c r="A560" t="s">
        <v>82</v>
      </c>
      <c r="B560" t="s">
        <v>129</v>
      </c>
      <c r="C560" t="s">
        <v>133</v>
      </c>
      <c r="D560" t="s">
        <v>200</v>
      </c>
      <c r="E560" s="2">
        <v>53.9</v>
      </c>
      <c r="F560" s="3">
        <v>45470</v>
      </c>
      <c r="G560" s="4">
        <v>31.560507717877837</v>
      </c>
      <c r="H560" s="5">
        <v>1701.1113659936154</v>
      </c>
      <c r="I560" s="5">
        <v>1105.72238789585</v>
      </c>
      <c r="J560" s="5">
        <v>595.3889780977654</v>
      </c>
      <c r="K560" t="s">
        <v>748</v>
      </c>
      <c r="L560" t="s">
        <v>1276</v>
      </c>
      <c r="M560" t="s">
        <v>1276</v>
      </c>
      <c r="N560" t="s">
        <v>1288</v>
      </c>
      <c r="O560" s="12">
        <v>45470</v>
      </c>
      <c r="P560" t="s">
        <v>1290</v>
      </c>
    </row>
    <row r="561" spans="1:16" x14ac:dyDescent="0.3">
      <c r="A561" t="s">
        <v>115</v>
      </c>
      <c r="B561" t="s">
        <v>128</v>
      </c>
      <c r="C561" t="s">
        <v>132</v>
      </c>
      <c r="D561" t="s">
        <v>233</v>
      </c>
      <c r="E561" s="2">
        <v>71</v>
      </c>
      <c r="F561" s="3">
        <v>45470</v>
      </c>
      <c r="G561" s="4">
        <v>7.9975674263583709</v>
      </c>
      <c r="H561" s="5">
        <v>567.82728727144433</v>
      </c>
      <c r="I561" s="5">
        <v>369.08773672643883</v>
      </c>
      <c r="J561" s="5">
        <v>198.7395505450055</v>
      </c>
      <c r="K561" t="s">
        <v>749</v>
      </c>
      <c r="L561" t="s">
        <v>1281</v>
      </c>
      <c r="M561" t="s">
        <v>1284</v>
      </c>
      <c r="N561" t="s">
        <v>1287</v>
      </c>
      <c r="O561" s="12">
        <v>45470</v>
      </c>
      <c r="P561" t="s">
        <v>1290</v>
      </c>
    </row>
    <row r="562" spans="1:16" x14ac:dyDescent="0.3">
      <c r="A562" t="s">
        <v>30</v>
      </c>
      <c r="B562" t="s">
        <v>129</v>
      </c>
      <c r="C562" t="s">
        <v>133</v>
      </c>
      <c r="D562" t="s">
        <v>148</v>
      </c>
      <c r="E562" s="2">
        <v>53.9</v>
      </c>
      <c r="F562" s="3">
        <v>45471</v>
      </c>
      <c r="G562" s="4">
        <v>90.899499452080846</v>
      </c>
      <c r="H562" s="5">
        <v>4899.4830204671571</v>
      </c>
      <c r="I562" s="5">
        <v>3184.6639633036521</v>
      </c>
      <c r="J562" s="5">
        <v>1714.819057163505</v>
      </c>
      <c r="K562" t="s">
        <v>672</v>
      </c>
      <c r="L562" t="s">
        <v>1280</v>
      </c>
      <c r="M562" t="s">
        <v>1284</v>
      </c>
      <c r="N562" t="s">
        <v>1287</v>
      </c>
      <c r="O562" s="12">
        <v>45471</v>
      </c>
      <c r="P562" t="s">
        <v>1291</v>
      </c>
    </row>
    <row r="563" spans="1:16" x14ac:dyDescent="0.3">
      <c r="A563" t="s">
        <v>55</v>
      </c>
      <c r="B563" t="s">
        <v>128</v>
      </c>
      <c r="C563" t="s">
        <v>132</v>
      </c>
      <c r="D563" t="s">
        <v>173</v>
      </c>
      <c r="E563" s="2">
        <v>71</v>
      </c>
      <c r="F563" s="3">
        <v>45471</v>
      </c>
      <c r="G563" s="4">
        <v>17.852761331902876</v>
      </c>
      <c r="H563" s="5">
        <v>1267.5460545651042</v>
      </c>
      <c r="I563" s="5">
        <v>823.90493546731773</v>
      </c>
      <c r="J563" s="5">
        <v>443.64111909778649</v>
      </c>
      <c r="K563" t="s">
        <v>750</v>
      </c>
      <c r="L563" t="s">
        <v>1276</v>
      </c>
      <c r="M563" t="s">
        <v>1276</v>
      </c>
      <c r="N563" t="s">
        <v>1288</v>
      </c>
      <c r="O563" s="12">
        <v>45471</v>
      </c>
      <c r="P563" t="s">
        <v>1290</v>
      </c>
    </row>
    <row r="564" spans="1:16" x14ac:dyDescent="0.3">
      <c r="A564" t="s">
        <v>60</v>
      </c>
      <c r="B564" t="s">
        <v>128</v>
      </c>
      <c r="C564" t="s">
        <v>132</v>
      </c>
      <c r="D564" t="s">
        <v>178</v>
      </c>
      <c r="E564" s="2">
        <v>71</v>
      </c>
      <c r="F564" s="3">
        <v>45472</v>
      </c>
      <c r="G564" s="4">
        <v>89.523848194189824</v>
      </c>
      <c r="H564" s="5">
        <v>6356.1932217874773</v>
      </c>
      <c r="I564" s="5">
        <v>4131.5255941618607</v>
      </c>
      <c r="J564" s="5">
        <v>2224.6676276256167</v>
      </c>
      <c r="K564" t="s">
        <v>751</v>
      </c>
      <c r="L564" t="s">
        <v>1281</v>
      </c>
      <c r="M564" t="s">
        <v>1284</v>
      </c>
      <c r="N564" t="s">
        <v>1287</v>
      </c>
      <c r="O564" s="12">
        <v>45472</v>
      </c>
      <c r="P564" t="s">
        <v>1291</v>
      </c>
    </row>
    <row r="565" spans="1:16" x14ac:dyDescent="0.3">
      <c r="A565" t="s">
        <v>108</v>
      </c>
      <c r="B565" t="s">
        <v>129</v>
      </c>
      <c r="C565" t="s">
        <v>133</v>
      </c>
      <c r="D565" t="s">
        <v>226</v>
      </c>
      <c r="E565" s="2">
        <v>53.9</v>
      </c>
      <c r="F565" s="3">
        <v>45472</v>
      </c>
      <c r="G565" s="4">
        <v>73.978509849113081</v>
      </c>
      <c r="H565" s="5">
        <v>3987.4416808671949</v>
      </c>
      <c r="I565" s="5">
        <v>2591.8370925636768</v>
      </c>
      <c r="J565" s="5">
        <v>1395.6045883035181</v>
      </c>
      <c r="K565" t="s">
        <v>752</v>
      </c>
      <c r="L565" t="s">
        <v>1278</v>
      </c>
      <c r="M565" t="s">
        <v>1286</v>
      </c>
      <c r="N565" t="s">
        <v>1289</v>
      </c>
      <c r="O565" s="12">
        <v>45472</v>
      </c>
      <c r="P565" t="s">
        <v>1290</v>
      </c>
    </row>
    <row r="566" spans="1:16" x14ac:dyDescent="0.3">
      <c r="A566" t="s">
        <v>66</v>
      </c>
      <c r="B566" t="s">
        <v>128</v>
      </c>
      <c r="C566" t="s">
        <v>132</v>
      </c>
      <c r="D566" t="s">
        <v>184</v>
      </c>
      <c r="E566" s="2">
        <v>71</v>
      </c>
      <c r="F566" s="3">
        <v>45473</v>
      </c>
      <c r="G566" s="4">
        <v>95.90500580607096</v>
      </c>
      <c r="H566" s="5">
        <v>6809.2554122310385</v>
      </c>
      <c r="I566" s="5">
        <v>4426.0160179501754</v>
      </c>
      <c r="J566" s="5">
        <v>2383.2393942808631</v>
      </c>
      <c r="K566" t="s">
        <v>608</v>
      </c>
      <c r="L566" t="s">
        <v>1276</v>
      </c>
      <c r="M566" t="s">
        <v>1276</v>
      </c>
      <c r="N566" t="s">
        <v>1288</v>
      </c>
      <c r="O566" s="12">
        <v>45473</v>
      </c>
      <c r="P566" t="s">
        <v>1291</v>
      </c>
    </row>
    <row r="567" spans="1:16" x14ac:dyDescent="0.3">
      <c r="A567" t="s">
        <v>50</v>
      </c>
      <c r="B567" t="s">
        <v>131</v>
      </c>
      <c r="C567" t="s">
        <v>132</v>
      </c>
      <c r="D567" t="s">
        <v>168</v>
      </c>
      <c r="E567" s="2">
        <v>54</v>
      </c>
      <c r="F567" s="3">
        <v>45473</v>
      </c>
      <c r="G567" s="4">
        <v>71.313962140739235</v>
      </c>
      <c r="H567" s="5">
        <v>3850.9539555999186</v>
      </c>
      <c r="I567" s="5">
        <v>2503.120071139947</v>
      </c>
      <c r="J567" s="5">
        <v>1347.8338844599716</v>
      </c>
      <c r="K567" t="s">
        <v>753</v>
      </c>
      <c r="L567" t="s">
        <v>1275</v>
      </c>
      <c r="M567" t="s">
        <v>1285</v>
      </c>
      <c r="N567" t="s">
        <v>1287</v>
      </c>
      <c r="O567" s="12">
        <v>45473</v>
      </c>
      <c r="P567" t="s">
        <v>1290</v>
      </c>
    </row>
    <row r="568" spans="1:16" x14ac:dyDescent="0.3">
      <c r="A568" t="s">
        <v>104</v>
      </c>
      <c r="B568" t="s">
        <v>129</v>
      </c>
      <c r="C568" t="s">
        <v>133</v>
      </c>
      <c r="D568" t="s">
        <v>222</v>
      </c>
      <c r="E568" s="2">
        <v>49.95</v>
      </c>
      <c r="F568" s="3">
        <v>45474</v>
      </c>
      <c r="G568" s="4">
        <v>79.205792530176112</v>
      </c>
      <c r="H568" s="5">
        <v>3956.329336882297</v>
      </c>
      <c r="I568" s="5">
        <v>2571.614068973493</v>
      </c>
      <c r="J568" s="5">
        <v>1384.715267908804</v>
      </c>
      <c r="K568" t="s">
        <v>754</v>
      </c>
      <c r="L568" t="s">
        <v>1282</v>
      </c>
      <c r="M568" t="s">
        <v>1284</v>
      </c>
      <c r="N568" t="s">
        <v>1287</v>
      </c>
      <c r="O568" s="12">
        <v>45474</v>
      </c>
      <c r="P568" t="s">
        <v>1290</v>
      </c>
    </row>
    <row r="569" spans="1:16" x14ac:dyDescent="0.3">
      <c r="A569" t="s">
        <v>86</v>
      </c>
      <c r="B569" t="s">
        <v>129</v>
      </c>
      <c r="C569" t="s">
        <v>133</v>
      </c>
      <c r="D569" t="s">
        <v>204</v>
      </c>
      <c r="E569" s="2">
        <v>80.8</v>
      </c>
      <c r="F569" s="3">
        <v>45474</v>
      </c>
      <c r="G569" s="4">
        <v>39.56722480186486</v>
      </c>
      <c r="H569" s="5">
        <v>3197.0317639906807</v>
      </c>
      <c r="I569" s="5">
        <v>2078.0706465939425</v>
      </c>
      <c r="J569" s="5">
        <v>1118.9611173967382</v>
      </c>
      <c r="K569" t="s">
        <v>755</v>
      </c>
      <c r="L569" t="s">
        <v>1275</v>
      </c>
      <c r="M569" t="s">
        <v>1285</v>
      </c>
      <c r="N569" t="s">
        <v>1287</v>
      </c>
      <c r="O569" s="12">
        <v>45474</v>
      </c>
      <c r="P569" t="s">
        <v>1290</v>
      </c>
    </row>
    <row r="570" spans="1:16" x14ac:dyDescent="0.3">
      <c r="A570" t="s">
        <v>105</v>
      </c>
      <c r="B570" t="s">
        <v>129</v>
      </c>
      <c r="C570" t="s">
        <v>133</v>
      </c>
      <c r="D570" t="s">
        <v>223</v>
      </c>
      <c r="E570" s="2">
        <v>80.8</v>
      </c>
      <c r="F570" s="3">
        <v>45474</v>
      </c>
      <c r="G570" s="4">
        <v>29.010120592451106</v>
      </c>
      <c r="H570" s="5">
        <v>2344.0177438700493</v>
      </c>
      <c r="I570" s="5">
        <v>1523.6115335155321</v>
      </c>
      <c r="J570" s="5">
        <v>820.40621035451727</v>
      </c>
      <c r="K570" t="s">
        <v>756</v>
      </c>
      <c r="L570" t="s">
        <v>1280</v>
      </c>
      <c r="M570" t="s">
        <v>1284</v>
      </c>
      <c r="N570" t="s">
        <v>1287</v>
      </c>
      <c r="O570" s="12">
        <v>45474</v>
      </c>
      <c r="P570" t="s">
        <v>1290</v>
      </c>
    </row>
    <row r="571" spans="1:16" x14ac:dyDescent="0.3">
      <c r="A571" t="s">
        <v>81</v>
      </c>
      <c r="B571" t="s">
        <v>129</v>
      </c>
      <c r="C571" t="s">
        <v>133</v>
      </c>
      <c r="D571" t="s">
        <v>199</v>
      </c>
      <c r="E571" s="2">
        <v>53.9</v>
      </c>
      <c r="F571" s="3">
        <v>45474</v>
      </c>
      <c r="G571" s="4">
        <v>36.88776508929238</v>
      </c>
      <c r="H571" s="5">
        <v>1988.2505383128591</v>
      </c>
      <c r="I571" s="5">
        <v>1292.3628499033584</v>
      </c>
      <c r="J571" s="5">
        <v>695.8876884095007</v>
      </c>
      <c r="K571" t="s">
        <v>757</v>
      </c>
      <c r="L571" t="s">
        <v>1278</v>
      </c>
      <c r="M571" t="s">
        <v>1286</v>
      </c>
      <c r="N571" t="s">
        <v>1289</v>
      </c>
      <c r="O571" s="12">
        <v>45474</v>
      </c>
      <c r="P571" t="s">
        <v>1290</v>
      </c>
    </row>
    <row r="572" spans="1:16" x14ac:dyDescent="0.3">
      <c r="A572" t="s">
        <v>104</v>
      </c>
      <c r="B572" t="s">
        <v>129</v>
      </c>
      <c r="C572" t="s">
        <v>133</v>
      </c>
      <c r="D572" t="s">
        <v>222</v>
      </c>
      <c r="E572" s="2">
        <v>49.95</v>
      </c>
      <c r="F572" s="3">
        <v>45475</v>
      </c>
      <c r="G572" s="4">
        <v>54.016837273037467</v>
      </c>
      <c r="H572" s="5">
        <v>2698.1410217882217</v>
      </c>
      <c r="I572" s="5">
        <v>1753.7916641623442</v>
      </c>
      <c r="J572" s="5">
        <v>944.34935762587747</v>
      </c>
      <c r="K572" t="s">
        <v>758</v>
      </c>
      <c r="L572" t="s">
        <v>1275</v>
      </c>
      <c r="M572" t="s">
        <v>1285</v>
      </c>
      <c r="N572" t="s">
        <v>1287</v>
      </c>
      <c r="O572" s="12">
        <v>45475</v>
      </c>
      <c r="P572" t="s">
        <v>1290</v>
      </c>
    </row>
    <row r="573" spans="1:16" x14ac:dyDescent="0.3">
      <c r="A573" t="s">
        <v>85</v>
      </c>
      <c r="B573" t="s">
        <v>130</v>
      </c>
      <c r="C573" t="s">
        <v>132</v>
      </c>
      <c r="D573" t="s">
        <v>203</v>
      </c>
      <c r="E573" s="2">
        <v>60</v>
      </c>
      <c r="F573" s="3">
        <v>45475</v>
      </c>
      <c r="G573" s="4">
        <v>35.408682989864509</v>
      </c>
      <c r="H573" s="5">
        <v>2124.5209793918707</v>
      </c>
      <c r="I573" s="5">
        <v>1380.9386366047161</v>
      </c>
      <c r="J573" s="5">
        <v>743.58234278715463</v>
      </c>
      <c r="K573" t="s">
        <v>759</v>
      </c>
      <c r="L573" t="s">
        <v>1283</v>
      </c>
      <c r="M573" t="s">
        <v>1283</v>
      </c>
      <c r="N573" t="s">
        <v>1288</v>
      </c>
      <c r="O573" s="12">
        <v>45475</v>
      </c>
      <c r="P573" t="s">
        <v>1290</v>
      </c>
    </row>
    <row r="574" spans="1:16" x14ac:dyDescent="0.3">
      <c r="A574" t="s">
        <v>17</v>
      </c>
      <c r="B574" t="s">
        <v>129</v>
      </c>
      <c r="C574" t="s">
        <v>133</v>
      </c>
      <c r="D574" t="s">
        <v>135</v>
      </c>
      <c r="E574" s="2">
        <v>53.9</v>
      </c>
      <c r="F574" s="3">
        <v>45475</v>
      </c>
      <c r="G574" s="4">
        <v>19.47846384304664</v>
      </c>
      <c r="H574" s="5">
        <v>1049.8892011402138</v>
      </c>
      <c r="I574" s="5">
        <v>682.42798074113898</v>
      </c>
      <c r="J574" s="5">
        <v>367.46122039907482</v>
      </c>
      <c r="K574" t="s">
        <v>760</v>
      </c>
      <c r="L574" t="s">
        <v>1282</v>
      </c>
      <c r="M574" t="s">
        <v>1284</v>
      </c>
      <c r="N574" t="s">
        <v>1287</v>
      </c>
      <c r="O574" s="12">
        <v>45475</v>
      </c>
      <c r="P574" t="s">
        <v>1290</v>
      </c>
    </row>
    <row r="575" spans="1:16" x14ac:dyDescent="0.3">
      <c r="A575" t="s">
        <v>87</v>
      </c>
      <c r="B575" t="s">
        <v>130</v>
      </c>
      <c r="C575" t="s">
        <v>132</v>
      </c>
      <c r="D575" t="s">
        <v>205</v>
      </c>
      <c r="E575" s="2">
        <v>64</v>
      </c>
      <c r="F575" s="3">
        <v>45475</v>
      </c>
      <c r="G575" s="4">
        <v>7.0103390170182198</v>
      </c>
      <c r="H575" s="5">
        <v>448.66169708916607</v>
      </c>
      <c r="I575" s="5">
        <v>291.63010310795795</v>
      </c>
      <c r="J575" s="5">
        <v>157.03159398120812</v>
      </c>
      <c r="K575" t="s">
        <v>761</v>
      </c>
      <c r="L575" t="s">
        <v>1276</v>
      </c>
      <c r="M575" t="s">
        <v>1276</v>
      </c>
      <c r="N575" t="s">
        <v>1288</v>
      </c>
      <c r="O575" s="12">
        <v>45475</v>
      </c>
      <c r="P575" t="s">
        <v>1290</v>
      </c>
    </row>
    <row r="576" spans="1:16" x14ac:dyDescent="0.3">
      <c r="A576" t="s">
        <v>117</v>
      </c>
      <c r="B576" t="s">
        <v>131</v>
      </c>
      <c r="C576" t="s">
        <v>132</v>
      </c>
      <c r="D576" t="s">
        <v>235</v>
      </c>
      <c r="E576" s="2">
        <v>60</v>
      </c>
      <c r="F576" s="3">
        <v>45476</v>
      </c>
      <c r="G576" s="4">
        <v>77.490661673928059</v>
      </c>
      <c r="H576" s="5">
        <v>4649.4397004356833</v>
      </c>
      <c r="I576" s="5">
        <v>3022.1358052831943</v>
      </c>
      <c r="J576" s="5">
        <v>1627.3038951524891</v>
      </c>
      <c r="K576" t="s">
        <v>517</v>
      </c>
      <c r="L576" t="s">
        <v>1277</v>
      </c>
      <c r="M576" t="s">
        <v>1277</v>
      </c>
      <c r="N576" t="s">
        <v>1288</v>
      </c>
      <c r="O576" s="12">
        <v>45476</v>
      </c>
      <c r="P576" t="s">
        <v>1291</v>
      </c>
    </row>
    <row r="577" spans="1:16" x14ac:dyDescent="0.3">
      <c r="A577" t="s">
        <v>118</v>
      </c>
      <c r="B577" t="s">
        <v>131</v>
      </c>
      <c r="C577" t="s">
        <v>132</v>
      </c>
      <c r="D577" t="s">
        <v>236</v>
      </c>
      <c r="E577" s="2">
        <v>60</v>
      </c>
      <c r="F577" s="3">
        <v>45476</v>
      </c>
      <c r="G577" s="4">
        <v>47.821393130250328</v>
      </c>
      <c r="H577" s="5">
        <v>2869.2835878150199</v>
      </c>
      <c r="I577" s="5">
        <v>1865.0343320797631</v>
      </c>
      <c r="J577" s="5">
        <v>1004.2492557352568</v>
      </c>
      <c r="K577" t="s">
        <v>762</v>
      </c>
      <c r="L577" t="s">
        <v>1276</v>
      </c>
      <c r="M577" t="s">
        <v>1276</v>
      </c>
      <c r="N577" t="s">
        <v>1288</v>
      </c>
      <c r="O577" s="12">
        <v>45476</v>
      </c>
      <c r="P577" t="s">
        <v>1291</v>
      </c>
    </row>
    <row r="578" spans="1:16" x14ac:dyDescent="0.3">
      <c r="A578" t="s">
        <v>20</v>
      </c>
      <c r="B578" t="s">
        <v>129</v>
      </c>
      <c r="C578" t="s">
        <v>133</v>
      </c>
      <c r="D578" t="s">
        <v>138</v>
      </c>
      <c r="E578" s="2">
        <v>63.9</v>
      </c>
      <c r="F578" s="3">
        <v>45476</v>
      </c>
      <c r="G578" s="4">
        <v>39.290088046624248</v>
      </c>
      <c r="H578" s="5">
        <v>2510.6366261792896</v>
      </c>
      <c r="I578" s="5">
        <v>1631.9138070165384</v>
      </c>
      <c r="J578" s="5">
        <v>878.72281916275119</v>
      </c>
      <c r="K578" t="s">
        <v>763</v>
      </c>
      <c r="L578" t="s">
        <v>1282</v>
      </c>
      <c r="M578" t="s">
        <v>1284</v>
      </c>
      <c r="N578" t="s">
        <v>1287</v>
      </c>
      <c r="O578" s="12">
        <v>45476</v>
      </c>
      <c r="P578" t="s">
        <v>1290</v>
      </c>
    </row>
    <row r="579" spans="1:16" x14ac:dyDescent="0.3">
      <c r="A579" t="s">
        <v>104</v>
      </c>
      <c r="B579" t="s">
        <v>129</v>
      </c>
      <c r="C579" t="s">
        <v>133</v>
      </c>
      <c r="D579" t="s">
        <v>222</v>
      </c>
      <c r="E579" s="2">
        <v>49.95</v>
      </c>
      <c r="F579" s="3">
        <v>45476</v>
      </c>
      <c r="G579" s="4">
        <v>18.818640765355827</v>
      </c>
      <c r="H579" s="5">
        <v>939.99110622952367</v>
      </c>
      <c r="I579" s="5">
        <v>610.99421904919041</v>
      </c>
      <c r="J579" s="5">
        <v>328.99688718033326</v>
      </c>
      <c r="K579" t="s">
        <v>764</v>
      </c>
      <c r="L579" t="s">
        <v>1276</v>
      </c>
      <c r="M579" t="s">
        <v>1276</v>
      </c>
      <c r="N579" t="s">
        <v>1288</v>
      </c>
      <c r="O579" s="12">
        <v>45476</v>
      </c>
      <c r="P579" t="s">
        <v>1290</v>
      </c>
    </row>
    <row r="580" spans="1:16" x14ac:dyDescent="0.3">
      <c r="A580" t="s">
        <v>73</v>
      </c>
      <c r="B580" t="s">
        <v>128</v>
      </c>
      <c r="C580" t="s">
        <v>132</v>
      </c>
      <c r="D580" t="s">
        <v>191</v>
      </c>
      <c r="E580" s="2">
        <v>71</v>
      </c>
      <c r="F580" s="3">
        <v>45478</v>
      </c>
      <c r="G580" s="4">
        <v>53.992859668660607</v>
      </c>
      <c r="H580" s="5">
        <v>3833.493036474903</v>
      </c>
      <c r="I580" s="5">
        <v>2491.7704737086869</v>
      </c>
      <c r="J580" s="5">
        <v>1341.722562766216</v>
      </c>
      <c r="K580" t="s">
        <v>765</v>
      </c>
      <c r="L580" t="s">
        <v>1280</v>
      </c>
      <c r="M580" t="s">
        <v>1284</v>
      </c>
      <c r="N580" t="s">
        <v>1287</v>
      </c>
      <c r="O580" s="12">
        <v>45478</v>
      </c>
      <c r="P580" t="s">
        <v>1290</v>
      </c>
    </row>
    <row r="581" spans="1:16" x14ac:dyDescent="0.3">
      <c r="A581" t="s">
        <v>22</v>
      </c>
      <c r="B581" t="s">
        <v>128</v>
      </c>
      <c r="C581" t="s">
        <v>132</v>
      </c>
      <c r="D581" t="s">
        <v>140</v>
      </c>
      <c r="E581" s="2">
        <v>60</v>
      </c>
      <c r="F581" s="3">
        <v>45478</v>
      </c>
      <c r="G581" s="4">
        <v>51.210852963400349</v>
      </c>
      <c r="H581" s="5">
        <v>3072.6511778040208</v>
      </c>
      <c r="I581" s="5">
        <v>1997.2232655726136</v>
      </c>
      <c r="J581" s="5">
        <v>1075.4279122314072</v>
      </c>
      <c r="K581" t="s">
        <v>766</v>
      </c>
      <c r="L581" t="s">
        <v>1281</v>
      </c>
      <c r="M581" t="s">
        <v>1284</v>
      </c>
      <c r="N581" t="s">
        <v>1287</v>
      </c>
      <c r="O581" s="12">
        <v>45478</v>
      </c>
      <c r="P581" t="s">
        <v>1290</v>
      </c>
    </row>
    <row r="582" spans="1:16" x14ac:dyDescent="0.3">
      <c r="A582" t="s">
        <v>88</v>
      </c>
      <c r="B582" t="s">
        <v>129</v>
      </c>
      <c r="C582" t="s">
        <v>133</v>
      </c>
      <c r="D582" t="s">
        <v>206</v>
      </c>
      <c r="E582" s="2">
        <v>74.7</v>
      </c>
      <c r="F582" s="3">
        <v>45478</v>
      </c>
      <c r="G582" s="4">
        <v>6.9715423393898543</v>
      </c>
      <c r="H582" s="5">
        <v>520.77421275242216</v>
      </c>
      <c r="I582" s="5">
        <v>338.50323828907443</v>
      </c>
      <c r="J582" s="5">
        <v>182.27097446334773</v>
      </c>
      <c r="K582" t="s">
        <v>767</v>
      </c>
      <c r="L582" t="s">
        <v>1283</v>
      </c>
      <c r="M582" t="s">
        <v>1283</v>
      </c>
      <c r="N582" t="s">
        <v>1288</v>
      </c>
      <c r="O582" s="12">
        <v>45478</v>
      </c>
      <c r="P582" t="s">
        <v>1290</v>
      </c>
    </row>
    <row r="583" spans="1:16" x14ac:dyDescent="0.3">
      <c r="A583" t="s">
        <v>95</v>
      </c>
      <c r="B583" t="s">
        <v>129</v>
      </c>
      <c r="C583" t="s">
        <v>133</v>
      </c>
      <c r="D583" t="s">
        <v>213</v>
      </c>
      <c r="E583" s="2">
        <v>80.8</v>
      </c>
      <c r="F583" s="3">
        <v>45478</v>
      </c>
      <c r="G583" s="4">
        <v>6.1260598415220686</v>
      </c>
      <c r="H583" s="5">
        <v>494.9856351949831</v>
      </c>
      <c r="I583" s="5">
        <v>321.74066287673901</v>
      </c>
      <c r="J583" s="5">
        <v>173.24497231824409</v>
      </c>
      <c r="K583" t="s">
        <v>768</v>
      </c>
      <c r="L583" t="s">
        <v>1276</v>
      </c>
      <c r="M583" t="s">
        <v>1276</v>
      </c>
      <c r="N583" t="s">
        <v>1288</v>
      </c>
      <c r="O583" s="12">
        <v>45478</v>
      </c>
      <c r="P583" t="s">
        <v>1290</v>
      </c>
    </row>
    <row r="584" spans="1:16" x14ac:dyDescent="0.3">
      <c r="A584" t="s">
        <v>27</v>
      </c>
      <c r="B584" t="s">
        <v>129</v>
      </c>
      <c r="C584" t="s">
        <v>133</v>
      </c>
      <c r="D584" t="s">
        <v>145</v>
      </c>
      <c r="E584" s="2">
        <v>74.7</v>
      </c>
      <c r="F584" s="3">
        <v>45480</v>
      </c>
      <c r="G584" s="4">
        <v>55.573536424470667</v>
      </c>
      <c r="H584" s="5">
        <v>4151.3431709079587</v>
      </c>
      <c r="I584" s="5">
        <v>2698.3730610901735</v>
      </c>
      <c r="J584" s="5">
        <v>1452.9701098177852</v>
      </c>
      <c r="K584" t="s">
        <v>769</v>
      </c>
      <c r="L584" t="s">
        <v>1279</v>
      </c>
      <c r="M584" t="s">
        <v>1279</v>
      </c>
      <c r="N584" t="s">
        <v>1288</v>
      </c>
      <c r="O584" s="12">
        <v>45480</v>
      </c>
      <c r="P584" t="s">
        <v>1290</v>
      </c>
    </row>
    <row r="585" spans="1:16" x14ac:dyDescent="0.3">
      <c r="A585" t="s">
        <v>110</v>
      </c>
      <c r="B585" t="s">
        <v>131</v>
      </c>
      <c r="C585" t="s">
        <v>132</v>
      </c>
      <c r="D585" t="s">
        <v>228</v>
      </c>
      <c r="E585" s="2">
        <v>60</v>
      </c>
      <c r="F585" s="3">
        <v>45480</v>
      </c>
      <c r="G585" s="4">
        <v>67.084853825430145</v>
      </c>
      <c r="H585" s="5">
        <v>4025.0912295258086</v>
      </c>
      <c r="I585" s="5">
        <v>2616.3092991917756</v>
      </c>
      <c r="J585" s="5">
        <v>1408.7819303340329</v>
      </c>
      <c r="K585" t="s">
        <v>770</v>
      </c>
      <c r="L585" t="s">
        <v>1282</v>
      </c>
      <c r="M585" t="s">
        <v>1284</v>
      </c>
      <c r="N585" t="s">
        <v>1287</v>
      </c>
      <c r="O585" s="12">
        <v>45480</v>
      </c>
      <c r="P585" t="s">
        <v>1290</v>
      </c>
    </row>
    <row r="586" spans="1:16" x14ac:dyDescent="0.3">
      <c r="A586" t="s">
        <v>114</v>
      </c>
      <c r="B586" t="s">
        <v>131</v>
      </c>
      <c r="C586" t="s">
        <v>132</v>
      </c>
      <c r="D586" t="s">
        <v>232</v>
      </c>
      <c r="E586" s="2">
        <v>60</v>
      </c>
      <c r="F586" s="3">
        <v>45480</v>
      </c>
      <c r="G586" s="4">
        <v>61.579447349585919</v>
      </c>
      <c r="H586" s="5">
        <v>3694.766840975155</v>
      </c>
      <c r="I586" s="5">
        <v>2401.5984466338509</v>
      </c>
      <c r="J586" s="5">
        <v>1293.1683943413041</v>
      </c>
      <c r="K586" t="s">
        <v>771</v>
      </c>
      <c r="L586" t="s">
        <v>1282</v>
      </c>
      <c r="M586" t="s">
        <v>1284</v>
      </c>
      <c r="N586" t="s">
        <v>1287</v>
      </c>
      <c r="O586" s="12">
        <v>45480</v>
      </c>
      <c r="P586" t="s">
        <v>1290</v>
      </c>
    </row>
    <row r="587" spans="1:16" x14ac:dyDescent="0.3">
      <c r="A587" t="s">
        <v>97</v>
      </c>
      <c r="B587" t="s">
        <v>128</v>
      </c>
      <c r="C587" t="s">
        <v>132</v>
      </c>
      <c r="D587" t="s">
        <v>215</v>
      </c>
      <c r="E587" s="2">
        <v>71</v>
      </c>
      <c r="F587" s="3">
        <v>45480</v>
      </c>
      <c r="G587" s="4">
        <v>36.265511098067371</v>
      </c>
      <c r="H587" s="5">
        <v>2574.8512879627833</v>
      </c>
      <c r="I587" s="5">
        <v>1673.6533371758092</v>
      </c>
      <c r="J587" s="5">
        <v>901.19795078697416</v>
      </c>
      <c r="K587" t="s">
        <v>772</v>
      </c>
      <c r="L587" t="s">
        <v>1277</v>
      </c>
      <c r="M587" t="s">
        <v>1277</v>
      </c>
      <c r="N587" t="s">
        <v>1288</v>
      </c>
      <c r="O587" s="12">
        <v>45480</v>
      </c>
      <c r="P587" t="s">
        <v>1290</v>
      </c>
    </row>
    <row r="588" spans="1:16" x14ac:dyDescent="0.3">
      <c r="A588" t="s">
        <v>78</v>
      </c>
      <c r="B588" t="s">
        <v>128</v>
      </c>
      <c r="C588" t="s">
        <v>132</v>
      </c>
      <c r="D588" t="s">
        <v>196</v>
      </c>
      <c r="E588" s="2">
        <v>71</v>
      </c>
      <c r="F588" s="3">
        <v>45480</v>
      </c>
      <c r="G588" s="4">
        <v>13.904290701198137</v>
      </c>
      <c r="H588" s="5">
        <v>987.2046397850678</v>
      </c>
      <c r="I588" s="5">
        <v>641.68301586029406</v>
      </c>
      <c r="J588" s="5">
        <v>345.52162392477373</v>
      </c>
      <c r="K588" t="s">
        <v>773</v>
      </c>
      <c r="L588" t="s">
        <v>1279</v>
      </c>
      <c r="M588" t="s">
        <v>1279</v>
      </c>
      <c r="N588" t="s">
        <v>1288</v>
      </c>
      <c r="O588" s="12">
        <v>45480</v>
      </c>
      <c r="P588" t="s">
        <v>1290</v>
      </c>
    </row>
    <row r="589" spans="1:16" x14ac:dyDescent="0.3">
      <c r="A589" t="s">
        <v>93</v>
      </c>
      <c r="B589" t="s">
        <v>129</v>
      </c>
      <c r="C589" t="s">
        <v>133</v>
      </c>
      <c r="D589" t="s">
        <v>211</v>
      </c>
      <c r="E589" s="2">
        <v>80.8</v>
      </c>
      <c r="F589" s="3">
        <v>45480</v>
      </c>
      <c r="G589" s="4">
        <v>12.075167082822505</v>
      </c>
      <c r="H589" s="5">
        <v>975.67350029205841</v>
      </c>
      <c r="I589" s="5">
        <v>634.18777518983802</v>
      </c>
      <c r="J589" s="5">
        <v>341.48572510222039</v>
      </c>
      <c r="K589" t="s">
        <v>774</v>
      </c>
      <c r="L589" t="s">
        <v>1278</v>
      </c>
      <c r="M589" t="s">
        <v>1286</v>
      </c>
      <c r="N589" t="s">
        <v>1289</v>
      </c>
      <c r="O589" s="12">
        <v>45480</v>
      </c>
      <c r="P589" t="s">
        <v>1290</v>
      </c>
    </row>
    <row r="590" spans="1:16" x14ac:dyDescent="0.3">
      <c r="A590" t="s">
        <v>75</v>
      </c>
      <c r="B590" t="s">
        <v>129</v>
      </c>
      <c r="C590" t="s">
        <v>133</v>
      </c>
      <c r="D590" t="s">
        <v>193</v>
      </c>
      <c r="E590" s="2">
        <v>53.9</v>
      </c>
      <c r="F590" s="3">
        <v>45480</v>
      </c>
      <c r="G590" s="4">
        <v>11.447764620160633</v>
      </c>
      <c r="H590" s="5">
        <v>617.03451302665815</v>
      </c>
      <c r="I590" s="5">
        <v>401.07243346732781</v>
      </c>
      <c r="J590" s="5">
        <v>215.96207955933033</v>
      </c>
      <c r="K590" t="s">
        <v>775</v>
      </c>
      <c r="L590" t="s">
        <v>1283</v>
      </c>
      <c r="M590" t="s">
        <v>1283</v>
      </c>
      <c r="N590" t="s">
        <v>1288</v>
      </c>
      <c r="O590" s="12">
        <v>45480</v>
      </c>
      <c r="P590" t="s">
        <v>1290</v>
      </c>
    </row>
    <row r="591" spans="1:16" x14ac:dyDescent="0.3">
      <c r="A591" t="s">
        <v>98</v>
      </c>
      <c r="B591" t="s">
        <v>128</v>
      </c>
      <c r="C591" t="s">
        <v>132</v>
      </c>
      <c r="D591" t="s">
        <v>216</v>
      </c>
      <c r="E591" s="2">
        <v>71</v>
      </c>
      <c r="F591" s="3">
        <v>45480</v>
      </c>
      <c r="G591" s="4">
        <v>6.5264345147859908</v>
      </c>
      <c r="H591" s="5">
        <v>463.37685054980534</v>
      </c>
      <c r="I591" s="5">
        <v>301.19495285737349</v>
      </c>
      <c r="J591" s="5">
        <v>162.18189769243185</v>
      </c>
      <c r="K591" t="s">
        <v>776</v>
      </c>
      <c r="L591" t="s">
        <v>1275</v>
      </c>
      <c r="M591" t="s">
        <v>1285</v>
      </c>
      <c r="N591" t="s">
        <v>1287</v>
      </c>
      <c r="O591" s="12">
        <v>45480</v>
      </c>
      <c r="P591" t="s">
        <v>1290</v>
      </c>
    </row>
    <row r="592" spans="1:16" x14ac:dyDescent="0.3">
      <c r="A592" t="s">
        <v>100</v>
      </c>
      <c r="B592" t="s">
        <v>130</v>
      </c>
      <c r="C592" t="s">
        <v>132</v>
      </c>
      <c r="D592" t="s">
        <v>218</v>
      </c>
      <c r="E592" s="2">
        <v>50</v>
      </c>
      <c r="F592" s="3">
        <v>45481</v>
      </c>
      <c r="G592" s="4">
        <v>71.984100100391643</v>
      </c>
      <c r="H592" s="5">
        <v>3599.2050050195821</v>
      </c>
      <c r="I592" s="5">
        <v>2339.4832532627283</v>
      </c>
      <c r="J592" s="5">
        <v>1259.7217517568538</v>
      </c>
      <c r="K592" t="s">
        <v>777</v>
      </c>
      <c r="L592" t="s">
        <v>1282</v>
      </c>
      <c r="M592" t="s">
        <v>1284</v>
      </c>
      <c r="N592" t="s">
        <v>1287</v>
      </c>
      <c r="O592" s="12">
        <v>45481</v>
      </c>
      <c r="P592" t="s">
        <v>1290</v>
      </c>
    </row>
    <row r="593" spans="1:16" x14ac:dyDescent="0.3">
      <c r="A593" t="s">
        <v>82</v>
      </c>
      <c r="B593" t="s">
        <v>129</v>
      </c>
      <c r="C593" t="s">
        <v>133</v>
      </c>
      <c r="D593" t="s">
        <v>200</v>
      </c>
      <c r="E593" s="2">
        <v>53.9</v>
      </c>
      <c r="F593" s="3">
        <v>45481</v>
      </c>
      <c r="G593" s="4">
        <v>51.954272364726137</v>
      </c>
      <c r="H593" s="5">
        <v>2800.3352804587389</v>
      </c>
      <c r="I593" s="5">
        <v>1820.2179322981804</v>
      </c>
      <c r="J593" s="5">
        <v>980.11734816055855</v>
      </c>
      <c r="K593" t="s">
        <v>778</v>
      </c>
      <c r="L593" t="s">
        <v>1275</v>
      </c>
      <c r="M593" t="s">
        <v>1285</v>
      </c>
      <c r="N593" t="s">
        <v>1287</v>
      </c>
      <c r="O593" s="12">
        <v>45481</v>
      </c>
      <c r="P593" t="s">
        <v>1290</v>
      </c>
    </row>
    <row r="594" spans="1:16" x14ac:dyDescent="0.3">
      <c r="A594" t="s">
        <v>16</v>
      </c>
      <c r="B594" t="s">
        <v>128</v>
      </c>
      <c r="C594" t="s">
        <v>132</v>
      </c>
      <c r="D594" t="s">
        <v>134</v>
      </c>
      <c r="E594" s="2">
        <v>71</v>
      </c>
      <c r="F594" s="3">
        <v>45481</v>
      </c>
      <c r="G594" s="4">
        <v>15.027900314930685</v>
      </c>
      <c r="H594" s="5">
        <v>1066.9809223600787</v>
      </c>
      <c r="I594" s="5">
        <v>693.5375995340512</v>
      </c>
      <c r="J594" s="5">
        <v>373.4433228260275</v>
      </c>
      <c r="K594" t="s">
        <v>779</v>
      </c>
      <c r="L594" t="s">
        <v>1280</v>
      </c>
      <c r="M594" t="s">
        <v>1284</v>
      </c>
      <c r="N594" t="s">
        <v>1287</v>
      </c>
      <c r="O594" s="12">
        <v>45481</v>
      </c>
      <c r="P594" t="s">
        <v>1290</v>
      </c>
    </row>
    <row r="595" spans="1:16" x14ac:dyDescent="0.3">
      <c r="A595" t="s">
        <v>102</v>
      </c>
      <c r="B595" t="s">
        <v>128</v>
      </c>
      <c r="C595" t="s">
        <v>132</v>
      </c>
      <c r="D595" t="s">
        <v>220</v>
      </c>
      <c r="E595" s="2">
        <v>50</v>
      </c>
      <c r="F595" s="3">
        <v>45481</v>
      </c>
      <c r="G595" s="4">
        <v>11.253544522907662</v>
      </c>
      <c r="H595" s="5">
        <v>562.67722614538309</v>
      </c>
      <c r="I595" s="5">
        <v>365.740196994499</v>
      </c>
      <c r="J595" s="5">
        <v>196.93702915088409</v>
      </c>
      <c r="K595" t="s">
        <v>780</v>
      </c>
      <c r="L595" t="s">
        <v>1275</v>
      </c>
      <c r="M595" t="s">
        <v>1285</v>
      </c>
      <c r="N595" t="s">
        <v>1287</v>
      </c>
      <c r="O595" s="12">
        <v>45481</v>
      </c>
      <c r="P595" t="s">
        <v>1290</v>
      </c>
    </row>
    <row r="596" spans="1:16" x14ac:dyDescent="0.3">
      <c r="A596" t="s">
        <v>34</v>
      </c>
      <c r="B596" t="s">
        <v>128</v>
      </c>
      <c r="C596" t="s">
        <v>132</v>
      </c>
      <c r="D596" t="s">
        <v>152</v>
      </c>
      <c r="E596" s="2">
        <v>60</v>
      </c>
      <c r="F596" s="3">
        <v>45482</v>
      </c>
      <c r="G596" s="4">
        <v>34.125554222708757</v>
      </c>
      <c r="H596" s="5">
        <v>2047.5332533625256</v>
      </c>
      <c r="I596" s="5">
        <v>1330.8966146856417</v>
      </c>
      <c r="J596" s="5">
        <v>716.63663867688388</v>
      </c>
      <c r="K596" t="s">
        <v>781</v>
      </c>
      <c r="L596" t="s">
        <v>1276</v>
      </c>
      <c r="M596" t="s">
        <v>1276</v>
      </c>
      <c r="N596" t="s">
        <v>1288</v>
      </c>
      <c r="O596" s="12">
        <v>45482</v>
      </c>
      <c r="P596" t="s">
        <v>1291</v>
      </c>
    </row>
    <row r="597" spans="1:16" x14ac:dyDescent="0.3">
      <c r="A597" t="s">
        <v>21</v>
      </c>
      <c r="B597" t="s">
        <v>130</v>
      </c>
      <c r="C597" t="s">
        <v>132</v>
      </c>
      <c r="D597" t="s">
        <v>139</v>
      </c>
      <c r="E597" s="2">
        <v>50</v>
      </c>
      <c r="F597" s="3">
        <v>45482</v>
      </c>
      <c r="G597" s="4">
        <v>69.730697095758757</v>
      </c>
      <c r="H597" s="5">
        <v>3486.534854787938</v>
      </c>
      <c r="I597" s="5">
        <v>2266.2476556121596</v>
      </c>
      <c r="J597" s="5">
        <v>1220.2871991757784</v>
      </c>
      <c r="K597" t="s">
        <v>782</v>
      </c>
      <c r="L597" t="s">
        <v>1274</v>
      </c>
      <c r="M597" t="s">
        <v>1284</v>
      </c>
      <c r="N597" t="s">
        <v>1287</v>
      </c>
      <c r="O597" s="12">
        <v>45482</v>
      </c>
      <c r="P597" t="s">
        <v>1290</v>
      </c>
    </row>
    <row r="598" spans="1:16" x14ac:dyDescent="0.3">
      <c r="A598" t="s">
        <v>84</v>
      </c>
      <c r="B598" t="s">
        <v>129</v>
      </c>
      <c r="C598" t="s">
        <v>133</v>
      </c>
      <c r="D598" t="s">
        <v>202</v>
      </c>
      <c r="E598" s="2">
        <v>63.9</v>
      </c>
      <c r="F598" s="3">
        <v>45482</v>
      </c>
      <c r="G598" s="4">
        <v>41.088329487532036</v>
      </c>
      <c r="H598" s="5">
        <v>2625.5442542532969</v>
      </c>
      <c r="I598" s="5">
        <v>1706.603765264643</v>
      </c>
      <c r="J598" s="5">
        <v>918.9404889886539</v>
      </c>
      <c r="K598" t="s">
        <v>783</v>
      </c>
      <c r="L598" t="s">
        <v>1275</v>
      </c>
      <c r="M598" t="s">
        <v>1285</v>
      </c>
      <c r="N598" t="s">
        <v>1287</v>
      </c>
      <c r="O598" s="12">
        <v>45482</v>
      </c>
      <c r="P598" t="s">
        <v>1290</v>
      </c>
    </row>
    <row r="599" spans="1:16" x14ac:dyDescent="0.3">
      <c r="A599" t="s">
        <v>18</v>
      </c>
      <c r="B599" t="s">
        <v>130</v>
      </c>
      <c r="C599" t="s">
        <v>132</v>
      </c>
      <c r="D599" t="s">
        <v>136</v>
      </c>
      <c r="E599" s="2">
        <v>50</v>
      </c>
      <c r="F599" s="3">
        <v>45482</v>
      </c>
      <c r="G599" s="4">
        <v>7.1635666134080296</v>
      </c>
      <c r="H599" s="5">
        <v>358.17833067040146</v>
      </c>
      <c r="I599" s="5">
        <v>232.81591493576096</v>
      </c>
      <c r="J599" s="5">
        <v>125.36241573464051</v>
      </c>
      <c r="K599" t="s">
        <v>784</v>
      </c>
      <c r="L599" t="s">
        <v>1274</v>
      </c>
      <c r="M599" t="s">
        <v>1284</v>
      </c>
      <c r="N599" t="s">
        <v>1287</v>
      </c>
      <c r="O599" s="12">
        <v>45482</v>
      </c>
      <c r="P599" t="s">
        <v>1290</v>
      </c>
    </row>
    <row r="600" spans="1:16" x14ac:dyDescent="0.3">
      <c r="A600" t="s">
        <v>26</v>
      </c>
      <c r="B600" t="s">
        <v>129</v>
      </c>
      <c r="C600" t="s">
        <v>133</v>
      </c>
      <c r="D600" t="s">
        <v>144</v>
      </c>
      <c r="E600" s="2">
        <v>63.9</v>
      </c>
      <c r="F600" s="3">
        <v>45483</v>
      </c>
      <c r="G600" s="4">
        <v>72.87750710485787</v>
      </c>
      <c r="H600" s="5">
        <v>4656.8727040004178</v>
      </c>
      <c r="I600" s="5">
        <v>3026.9672576002718</v>
      </c>
      <c r="J600" s="5">
        <v>1629.905446400146</v>
      </c>
      <c r="K600" t="s">
        <v>547</v>
      </c>
      <c r="L600" t="s">
        <v>1279</v>
      </c>
      <c r="M600" t="s">
        <v>1279</v>
      </c>
      <c r="N600" t="s">
        <v>1288</v>
      </c>
      <c r="O600" s="12">
        <v>45483</v>
      </c>
      <c r="P600" t="s">
        <v>1291</v>
      </c>
    </row>
    <row r="601" spans="1:16" x14ac:dyDescent="0.3">
      <c r="A601" t="s">
        <v>19</v>
      </c>
      <c r="B601" t="s">
        <v>129</v>
      </c>
      <c r="C601" t="s">
        <v>133</v>
      </c>
      <c r="D601" t="s">
        <v>137</v>
      </c>
      <c r="E601" s="2">
        <v>74.7</v>
      </c>
      <c r="F601" s="3">
        <v>45483</v>
      </c>
      <c r="G601" s="4">
        <v>40.859114501126818</v>
      </c>
      <c r="H601" s="5">
        <v>3052.1758532341732</v>
      </c>
      <c r="I601" s="5">
        <v>1983.9143046022127</v>
      </c>
      <c r="J601" s="5">
        <v>1068.2615486319605</v>
      </c>
      <c r="K601" t="s">
        <v>785</v>
      </c>
      <c r="L601" t="s">
        <v>1277</v>
      </c>
      <c r="M601" t="s">
        <v>1277</v>
      </c>
      <c r="N601" t="s">
        <v>1288</v>
      </c>
      <c r="O601" s="12">
        <v>45483</v>
      </c>
      <c r="P601" t="s">
        <v>1290</v>
      </c>
    </row>
    <row r="602" spans="1:16" x14ac:dyDescent="0.3">
      <c r="A602" t="s">
        <v>39</v>
      </c>
      <c r="B602" t="s">
        <v>128</v>
      </c>
      <c r="C602" t="s">
        <v>132</v>
      </c>
      <c r="D602" t="s">
        <v>157</v>
      </c>
      <c r="E602" s="2">
        <v>71</v>
      </c>
      <c r="F602" s="3">
        <v>45483</v>
      </c>
      <c r="G602" s="4">
        <v>41.79155913696848</v>
      </c>
      <c r="H602" s="5">
        <v>2967.2006987247623</v>
      </c>
      <c r="I602" s="5">
        <v>1928.6804541710956</v>
      </c>
      <c r="J602" s="5">
        <v>1038.5202445536668</v>
      </c>
      <c r="K602" t="s">
        <v>786</v>
      </c>
      <c r="L602" t="s">
        <v>1283</v>
      </c>
      <c r="M602" t="s">
        <v>1283</v>
      </c>
      <c r="N602" t="s">
        <v>1288</v>
      </c>
      <c r="O602" s="12">
        <v>45483</v>
      </c>
      <c r="P602" t="s">
        <v>1290</v>
      </c>
    </row>
    <row r="603" spans="1:16" x14ac:dyDescent="0.3">
      <c r="A603" t="s">
        <v>120</v>
      </c>
      <c r="B603" t="s">
        <v>130</v>
      </c>
      <c r="C603" t="s">
        <v>132</v>
      </c>
      <c r="D603" t="s">
        <v>238</v>
      </c>
      <c r="E603" s="2">
        <v>60</v>
      </c>
      <c r="F603" s="3">
        <v>45483</v>
      </c>
      <c r="G603" s="4">
        <v>30.840966370821658</v>
      </c>
      <c r="H603" s="5">
        <v>1850.4579822492994</v>
      </c>
      <c r="I603" s="5">
        <v>1202.7976884620448</v>
      </c>
      <c r="J603" s="5">
        <v>647.66029378725466</v>
      </c>
      <c r="K603" t="s">
        <v>787</v>
      </c>
      <c r="L603" t="s">
        <v>1277</v>
      </c>
      <c r="M603" t="s">
        <v>1277</v>
      </c>
      <c r="N603" t="s">
        <v>1288</v>
      </c>
      <c r="O603" s="12">
        <v>45483</v>
      </c>
      <c r="P603" t="s">
        <v>1290</v>
      </c>
    </row>
    <row r="604" spans="1:16" x14ac:dyDescent="0.3">
      <c r="A604" t="s">
        <v>57</v>
      </c>
      <c r="B604" t="s">
        <v>128</v>
      </c>
      <c r="C604" t="s">
        <v>132</v>
      </c>
      <c r="D604" t="s">
        <v>175</v>
      </c>
      <c r="E604" s="2">
        <v>63.99</v>
      </c>
      <c r="F604" s="3">
        <v>45483</v>
      </c>
      <c r="G604" s="4">
        <v>13.465915821438022</v>
      </c>
      <c r="H604" s="5">
        <v>861.68395341381904</v>
      </c>
      <c r="I604" s="5">
        <v>560.09456971898237</v>
      </c>
      <c r="J604" s="5">
        <v>301.58938369483667</v>
      </c>
      <c r="K604" t="s">
        <v>788</v>
      </c>
      <c r="L604" t="s">
        <v>1275</v>
      </c>
      <c r="M604" t="s">
        <v>1285</v>
      </c>
      <c r="N604" t="s">
        <v>1287</v>
      </c>
      <c r="O604" s="12">
        <v>45483</v>
      </c>
      <c r="P604" t="s">
        <v>1290</v>
      </c>
    </row>
    <row r="605" spans="1:16" x14ac:dyDescent="0.3">
      <c r="A605" t="s">
        <v>23</v>
      </c>
      <c r="B605" t="s">
        <v>131</v>
      </c>
      <c r="C605" t="s">
        <v>132</v>
      </c>
      <c r="D605" t="s">
        <v>141</v>
      </c>
      <c r="E605" s="2">
        <v>60</v>
      </c>
      <c r="F605" s="3">
        <v>45484</v>
      </c>
      <c r="G605" s="4">
        <v>26.490630200162499</v>
      </c>
      <c r="H605" s="5">
        <v>1589.4378120097499</v>
      </c>
      <c r="I605" s="5">
        <v>1033.1345778063376</v>
      </c>
      <c r="J605" s="5">
        <v>556.30323420341233</v>
      </c>
      <c r="K605" t="s">
        <v>789</v>
      </c>
      <c r="L605" t="s">
        <v>1282</v>
      </c>
      <c r="M605" t="s">
        <v>1284</v>
      </c>
      <c r="N605" t="s">
        <v>1287</v>
      </c>
      <c r="O605" s="12">
        <v>45484</v>
      </c>
      <c r="P605" t="s">
        <v>1291</v>
      </c>
    </row>
    <row r="606" spans="1:16" x14ac:dyDescent="0.3">
      <c r="A606" t="s">
        <v>28</v>
      </c>
      <c r="B606" t="s">
        <v>130</v>
      </c>
      <c r="C606" t="s">
        <v>132</v>
      </c>
      <c r="D606" t="s">
        <v>146</v>
      </c>
      <c r="E606" s="2">
        <v>60</v>
      </c>
      <c r="F606" s="3">
        <v>45484</v>
      </c>
      <c r="G606" s="4">
        <v>71.655768679735985</v>
      </c>
      <c r="H606" s="5">
        <v>4299.3461207841592</v>
      </c>
      <c r="I606" s="5">
        <v>2794.5749785097037</v>
      </c>
      <c r="J606" s="5">
        <v>1504.7711422744555</v>
      </c>
      <c r="K606" t="s">
        <v>507</v>
      </c>
      <c r="L606" t="s">
        <v>1282</v>
      </c>
      <c r="M606" t="s">
        <v>1284</v>
      </c>
      <c r="N606" t="s">
        <v>1287</v>
      </c>
      <c r="O606" s="12">
        <v>45484</v>
      </c>
      <c r="P606" t="s">
        <v>1291</v>
      </c>
    </row>
    <row r="607" spans="1:16" x14ac:dyDescent="0.3">
      <c r="A607" t="s">
        <v>57</v>
      </c>
      <c r="B607" t="s">
        <v>128</v>
      </c>
      <c r="C607" t="s">
        <v>132</v>
      </c>
      <c r="D607" t="s">
        <v>175</v>
      </c>
      <c r="E607" s="2">
        <v>63.99</v>
      </c>
      <c r="F607" s="3">
        <v>45484</v>
      </c>
      <c r="G607" s="4">
        <v>67.242724266415422</v>
      </c>
      <c r="H607" s="5">
        <v>4302.8619258079234</v>
      </c>
      <c r="I607" s="5">
        <v>2796.8602517751501</v>
      </c>
      <c r="J607" s="5">
        <v>1506.0016740327733</v>
      </c>
      <c r="K607" t="s">
        <v>371</v>
      </c>
      <c r="L607" t="s">
        <v>1279</v>
      </c>
      <c r="M607" t="s">
        <v>1279</v>
      </c>
      <c r="N607" t="s">
        <v>1288</v>
      </c>
      <c r="O607" s="12">
        <v>45484</v>
      </c>
      <c r="P607" t="s">
        <v>1291</v>
      </c>
    </row>
    <row r="608" spans="1:16" x14ac:dyDescent="0.3">
      <c r="A608" t="s">
        <v>126</v>
      </c>
      <c r="B608" t="s">
        <v>129</v>
      </c>
      <c r="C608" t="s">
        <v>133</v>
      </c>
      <c r="D608" t="s">
        <v>244</v>
      </c>
      <c r="E608" s="2">
        <v>74.7</v>
      </c>
      <c r="F608" s="3">
        <v>45484</v>
      </c>
      <c r="G608" s="4">
        <v>54.036444935318194</v>
      </c>
      <c r="H608" s="5">
        <v>4036.5224366682692</v>
      </c>
      <c r="I608" s="5">
        <v>2623.739583834375</v>
      </c>
      <c r="J608" s="5">
        <v>1412.7828528338941</v>
      </c>
      <c r="K608" t="s">
        <v>790</v>
      </c>
      <c r="L608" t="s">
        <v>1276</v>
      </c>
      <c r="M608" t="s">
        <v>1276</v>
      </c>
      <c r="N608" t="s">
        <v>1288</v>
      </c>
      <c r="O608" s="12">
        <v>45484</v>
      </c>
      <c r="P608" t="s">
        <v>1290</v>
      </c>
    </row>
    <row r="609" spans="1:16" x14ac:dyDescent="0.3">
      <c r="A609" t="s">
        <v>40</v>
      </c>
      <c r="B609" t="s">
        <v>130</v>
      </c>
      <c r="C609" t="s">
        <v>132</v>
      </c>
      <c r="D609" t="s">
        <v>158</v>
      </c>
      <c r="E609" s="2">
        <v>60</v>
      </c>
      <c r="F609" s="3">
        <v>45484</v>
      </c>
      <c r="G609" s="4">
        <v>41.516418941274338</v>
      </c>
      <c r="H609" s="5">
        <v>2490.9851364764604</v>
      </c>
      <c r="I609" s="5">
        <v>1619.1403387096993</v>
      </c>
      <c r="J609" s="5">
        <v>871.84479776676108</v>
      </c>
      <c r="K609" t="s">
        <v>791</v>
      </c>
      <c r="L609" t="s">
        <v>1283</v>
      </c>
      <c r="M609" t="s">
        <v>1283</v>
      </c>
      <c r="N609" t="s">
        <v>1288</v>
      </c>
      <c r="O609" s="12">
        <v>45484</v>
      </c>
      <c r="P609" t="s">
        <v>1290</v>
      </c>
    </row>
    <row r="610" spans="1:16" x14ac:dyDescent="0.3">
      <c r="A610" t="s">
        <v>29</v>
      </c>
      <c r="B610" t="s">
        <v>128</v>
      </c>
      <c r="C610" t="s">
        <v>132</v>
      </c>
      <c r="D610" t="s">
        <v>147</v>
      </c>
      <c r="E610" s="2">
        <v>60</v>
      </c>
      <c r="F610" s="3">
        <v>45485</v>
      </c>
      <c r="G610" s="4">
        <v>75.812365251827956</v>
      </c>
      <c r="H610" s="5">
        <v>4548.7419151096774</v>
      </c>
      <c r="I610" s="5">
        <v>2956.6822448212906</v>
      </c>
      <c r="J610" s="5">
        <v>1592.0596702883868</v>
      </c>
      <c r="K610" t="s">
        <v>792</v>
      </c>
      <c r="L610" t="s">
        <v>1274</v>
      </c>
      <c r="M610" t="s">
        <v>1284</v>
      </c>
      <c r="N610" t="s">
        <v>1287</v>
      </c>
      <c r="O610" s="12">
        <v>45485</v>
      </c>
      <c r="P610" t="s">
        <v>1290</v>
      </c>
    </row>
    <row r="611" spans="1:16" x14ac:dyDescent="0.3">
      <c r="A611" t="s">
        <v>57</v>
      </c>
      <c r="B611" t="s">
        <v>128</v>
      </c>
      <c r="C611" t="s">
        <v>132</v>
      </c>
      <c r="D611" t="s">
        <v>175</v>
      </c>
      <c r="E611" s="2">
        <v>63.99</v>
      </c>
      <c r="F611" s="3">
        <v>45485</v>
      </c>
      <c r="G611" s="4">
        <v>60.377659841831523</v>
      </c>
      <c r="H611" s="5">
        <v>3863.5664532787991</v>
      </c>
      <c r="I611" s="5">
        <v>2511.3181946312197</v>
      </c>
      <c r="J611" s="5">
        <v>1352.2482586475794</v>
      </c>
      <c r="K611" t="s">
        <v>793</v>
      </c>
      <c r="L611" t="s">
        <v>1275</v>
      </c>
      <c r="M611" t="s">
        <v>1285</v>
      </c>
      <c r="N611" t="s">
        <v>1287</v>
      </c>
      <c r="O611" s="12">
        <v>45485</v>
      </c>
      <c r="P611" t="s">
        <v>1290</v>
      </c>
    </row>
    <row r="612" spans="1:16" x14ac:dyDescent="0.3">
      <c r="A612" t="s">
        <v>91</v>
      </c>
      <c r="B612" t="s">
        <v>130</v>
      </c>
      <c r="C612" t="s">
        <v>132</v>
      </c>
      <c r="D612" t="s">
        <v>209</v>
      </c>
      <c r="E612" s="2">
        <v>50</v>
      </c>
      <c r="F612" s="3">
        <v>45485</v>
      </c>
      <c r="G612" s="4">
        <v>69.298183518870431</v>
      </c>
      <c r="H612" s="5">
        <v>3464.9091759435214</v>
      </c>
      <c r="I612" s="5">
        <v>2252.1909643632889</v>
      </c>
      <c r="J612" s="5">
        <v>1212.7182115802325</v>
      </c>
      <c r="K612" t="s">
        <v>794</v>
      </c>
      <c r="L612" t="s">
        <v>1276</v>
      </c>
      <c r="M612" t="s">
        <v>1276</v>
      </c>
      <c r="N612" t="s">
        <v>1288</v>
      </c>
      <c r="O612" s="12">
        <v>45485</v>
      </c>
      <c r="P612" t="s">
        <v>1290</v>
      </c>
    </row>
    <row r="613" spans="1:16" x14ac:dyDescent="0.3">
      <c r="A613" t="s">
        <v>31</v>
      </c>
      <c r="B613" t="s">
        <v>129</v>
      </c>
      <c r="C613" t="s">
        <v>133</v>
      </c>
      <c r="D613" t="s">
        <v>149</v>
      </c>
      <c r="E613" s="2">
        <v>97.6</v>
      </c>
      <c r="F613" s="3">
        <v>45485</v>
      </c>
      <c r="G613" s="4">
        <v>25.703070383461721</v>
      </c>
      <c r="H613" s="5">
        <v>2508.6196694258638</v>
      </c>
      <c r="I613" s="5">
        <v>1630.6027851268116</v>
      </c>
      <c r="J613" s="5">
        <v>878.01688429905221</v>
      </c>
      <c r="K613" t="s">
        <v>795</v>
      </c>
      <c r="L613" t="s">
        <v>1280</v>
      </c>
      <c r="M613" t="s">
        <v>1284</v>
      </c>
      <c r="N613" t="s">
        <v>1287</v>
      </c>
      <c r="O613" s="12">
        <v>45485</v>
      </c>
      <c r="P613" t="s">
        <v>1290</v>
      </c>
    </row>
    <row r="614" spans="1:16" x14ac:dyDescent="0.3">
      <c r="A614" t="s">
        <v>46</v>
      </c>
      <c r="B614" t="s">
        <v>130</v>
      </c>
      <c r="C614" t="s">
        <v>132</v>
      </c>
      <c r="D614" t="s">
        <v>164</v>
      </c>
      <c r="E614" s="2">
        <v>60</v>
      </c>
      <c r="F614" s="3">
        <v>45485</v>
      </c>
      <c r="G614" s="4">
        <v>3.0293094234708815</v>
      </c>
      <c r="H614" s="5">
        <v>181.75856540825288</v>
      </c>
      <c r="I614" s="5">
        <v>118.14306751536438</v>
      </c>
      <c r="J614" s="5">
        <v>63.615497892888499</v>
      </c>
      <c r="K614" t="s">
        <v>796</v>
      </c>
      <c r="L614" t="s">
        <v>1283</v>
      </c>
      <c r="M614" t="s">
        <v>1283</v>
      </c>
      <c r="N614" t="s">
        <v>1288</v>
      </c>
      <c r="O614" s="12">
        <v>45485</v>
      </c>
      <c r="P614" t="s">
        <v>1290</v>
      </c>
    </row>
    <row r="615" spans="1:16" x14ac:dyDescent="0.3">
      <c r="A615" t="s">
        <v>119</v>
      </c>
      <c r="B615" t="s">
        <v>129</v>
      </c>
      <c r="C615" t="s">
        <v>133</v>
      </c>
      <c r="D615" t="s">
        <v>237</v>
      </c>
      <c r="E615" s="2">
        <v>74.7</v>
      </c>
      <c r="F615" s="3">
        <v>45486</v>
      </c>
      <c r="G615" s="4">
        <v>81.306169147123242</v>
      </c>
      <c r="H615" s="5">
        <v>6073.5708352901065</v>
      </c>
      <c r="I615" s="5">
        <v>3947.8210429385695</v>
      </c>
      <c r="J615" s="5">
        <v>2125.7497923515371</v>
      </c>
      <c r="K615" t="s">
        <v>594</v>
      </c>
      <c r="L615" t="s">
        <v>1277</v>
      </c>
      <c r="M615" t="s">
        <v>1277</v>
      </c>
      <c r="N615" t="s">
        <v>1288</v>
      </c>
      <c r="O615" s="12">
        <v>45486</v>
      </c>
      <c r="P615" t="s">
        <v>1291</v>
      </c>
    </row>
    <row r="616" spans="1:16" x14ac:dyDescent="0.3">
      <c r="A616" t="s">
        <v>46</v>
      </c>
      <c r="B616" t="s">
        <v>130</v>
      </c>
      <c r="C616" t="s">
        <v>132</v>
      </c>
      <c r="D616" t="s">
        <v>164</v>
      </c>
      <c r="E616" s="2">
        <v>60</v>
      </c>
      <c r="F616" s="3">
        <v>45486</v>
      </c>
      <c r="G616" s="4">
        <v>61.759737715489919</v>
      </c>
      <c r="H616" s="5">
        <v>3705.5842629293952</v>
      </c>
      <c r="I616" s="5">
        <v>2408.6297709041069</v>
      </c>
      <c r="J616" s="5">
        <v>1296.9544920252883</v>
      </c>
      <c r="K616" t="s">
        <v>797</v>
      </c>
      <c r="L616" t="s">
        <v>1279</v>
      </c>
      <c r="M616" t="s">
        <v>1279</v>
      </c>
      <c r="N616" t="s">
        <v>1288</v>
      </c>
      <c r="O616" s="12">
        <v>45486</v>
      </c>
      <c r="P616" t="s">
        <v>1290</v>
      </c>
    </row>
    <row r="617" spans="1:16" x14ac:dyDescent="0.3">
      <c r="A617" t="s">
        <v>125</v>
      </c>
      <c r="B617" t="s">
        <v>130</v>
      </c>
      <c r="C617" t="s">
        <v>132</v>
      </c>
      <c r="D617" t="s">
        <v>243</v>
      </c>
      <c r="E617" s="2">
        <v>60</v>
      </c>
      <c r="F617" s="3">
        <v>45486</v>
      </c>
      <c r="G617" s="4">
        <v>46.385039314515396</v>
      </c>
      <c r="H617" s="5">
        <v>2783.1023588709236</v>
      </c>
      <c r="I617" s="5">
        <v>1809.0165332661004</v>
      </c>
      <c r="J617" s="5">
        <v>974.08582560482319</v>
      </c>
      <c r="K617" t="s">
        <v>798</v>
      </c>
      <c r="L617" t="s">
        <v>1277</v>
      </c>
      <c r="M617" t="s">
        <v>1277</v>
      </c>
      <c r="N617" t="s">
        <v>1288</v>
      </c>
      <c r="O617" s="12">
        <v>45486</v>
      </c>
      <c r="P617" t="s">
        <v>1290</v>
      </c>
    </row>
    <row r="618" spans="1:16" x14ac:dyDescent="0.3">
      <c r="A618" t="s">
        <v>57</v>
      </c>
      <c r="B618" t="s">
        <v>128</v>
      </c>
      <c r="C618" t="s">
        <v>132</v>
      </c>
      <c r="D618" t="s">
        <v>175</v>
      </c>
      <c r="E618" s="2">
        <v>63.99</v>
      </c>
      <c r="F618" s="3">
        <v>45486</v>
      </c>
      <c r="G618" s="4">
        <v>20.144499737102361</v>
      </c>
      <c r="H618" s="5">
        <v>1289.0465381771801</v>
      </c>
      <c r="I618" s="5">
        <v>837.88024981516708</v>
      </c>
      <c r="J618" s="5">
        <v>451.16628836201301</v>
      </c>
      <c r="K618" t="s">
        <v>799</v>
      </c>
      <c r="L618" t="s">
        <v>1283</v>
      </c>
      <c r="M618" t="s">
        <v>1283</v>
      </c>
      <c r="N618" t="s">
        <v>1288</v>
      </c>
      <c r="O618" s="12">
        <v>45486</v>
      </c>
      <c r="P618" t="s">
        <v>1290</v>
      </c>
    </row>
    <row r="619" spans="1:16" x14ac:dyDescent="0.3">
      <c r="A619" t="s">
        <v>94</v>
      </c>
      <c r="B619" t="s">
        <v>130</v>
      </c>
      <c r="C619" t="s">
        <v>132</v>
      </c>
      <c r="D619" t="s">
        <v>212</v>
      </c>
      <c r="E619" s="2">
        <v>48</v>
      </c>
      <c r="F619" s="3">
        <v>45486</v>
      </c>
      <c r="G619" s="4">
        <v>12.064132881957319</v>
      </c>
      <c r="H619" s="5">
        <v>579.07837833395126</v>
      </c>
      <c r="I619" s="5">
        <v>376.40094591706833</v>
      </c>
      <c r="J619" s="5">
        <v>202.67743241688294</v>
      </c>
      <c r="K619" t="s">
        <v>800</v>
      </c>
      <c r="L619" t="s">
        <v>1280</v>
      </c>
      <c r="M619" t="s">
        <v>1284</v>
      </c>
      <c r="N619" t="s">
        <v>1287</v>
      </c>
      <c r="O619" s="12">
        <v>45486</v>
      </c>
      <c r="P619" t="s">
        <v>1290</v>
      </c>
    </row>
    <row r="620" spans="1:16" x14ac:dyDescent="0.3">
      <c r="A620" t="s">
        <v>46</v>
      </c>
      <c r="B620" t="s">
        <v>130</v>
      </c>
      <c r="C620" t="s">
        <v>132</v>
      </c>
      <c r="D620" t="s">
        <v>164</v>
      </c>
      <c r="E620" s="2">
        <v>60</v>
      </c>
      <c r="F620" s="3">
        <v>45487</v>
      </c>
      <c r="G620" s="4">
        <v>81.166873753966883</v>
      </c>
      <c r="H620" s="5">
        <v>4870.0124252380128</v>
      </c>
      <c r="I620" s="5">
        <v>3165.5080764047084</v>
      </c>
      <c r="J620" s="5">
        <v>1704.5043488333044</v>
      </c>
      <c r="K620" t="s">
        <v>608</v>
      </c>
      <c r="L620" t="s">
        <v>1278</v>
      </c>
      <c r="M620" t="s">
        <v>1286</v>
      </c>
      <c r="N620" t="s">
        <v>1289</v>
      </c>
      <c r="O620" s="12">
        <v>45487</v>
      </c>
      <c r="P620" t="s">
        <v>1291</v>
      </c>
    </row>
    <row r="621" spans="1:16" x14ac:dyDescent="0.3">
      <c r="A621" t="s">
        <v>35</v>
      </c>
      <c r="B621" t="s">
        <v>129</v>
      </c>
      <c r="C621" t="s">
        <v>133</v>
      </c>
      <c r="D621" t="s">
        <v>153</v>
      </c>
      <c r="E621" s="2">
        <v>80.8</v>
      </c>
      <c r="F621" s="3">
        <v>45487</v>
      </c>
      <c r="G621" s="4">
        <v>58.124309042129561</v>
      </c>
      <c r="H621" s="5">
        <v>4696.4441706040679</v>
      </c>
      <c r="I621" s="5">
        <v>3052.6887108926444</v>
      </c>
      <c r="J621" s="5">
        <v>1643.7554597114236</v>
      </c>
      <c r="K621" t="s">
        <v>781</v>
      </c>
      <c r="L621" t="s">
        <v>1283</v>
      </c>
      <c r="M621" t="s">
        <v>1283</v>
      </c>
      <c r="N621" t="s">
        <v>1288</v>
      </c>
      <c r="O621" s="12">
        <v>45487</v>
      </c>
      <c r="P621" t="s">
        <v>1291</v>
      </c>
    </row>
    <row r="622" spans="1:16" x14ac:dyDescent="0.3">
      <c r="A622" t="s">
        <v>64</v>
      </c>
      <c r="B622" t="s">
        <v>129</v>
      </c>
      <c r="C622" t="s">
        <v>133</v>
      </c>
      <c r="D622" t="s">
        <v>182</v>
      </c>
      <c r="E622" s="2">
        <v>63.9</v>
      </c>
      <c r="F622" s="3">
        <v>45487</v>
      </c>
      <c r="G622" s="4">
        <v>38.325400638668441</v>
      </c>
      <c r="H622" s="5">
        <v>2448.9931008109133</v>
      </c>
      <c r="I622" s="5">
        <v>1591.8455155270938</v>
      </c>
      <c r="J622" s="5">
        <v>857.14758528381958</v>
      </c>
      <c r="K622" t="s">
        <v>801</v>
      </c>
      <c r="L622" t="s">
        <v>1280</v>
      </c>
      <c r="M622" t="s">
        <v>1284</v>
      </c>
      <c r="N622" t="s">
        <v>1287</v>
      </c>
      <c r="O622" s="12">
        <v>45487</v>
      </c>
      <c r="P622" t="s">
        <v>1290</v>
      </c>
    </row>
    <row r="623" spans="1:16" x14ac:dyDescent="0.3">
      <c r="A623" t="s">
        <v>94</v>
      </c>
      <c r="B623" t="s">
        <v>130</v>
      </c>
      <c r="C623" t="s">
        <v>132</v>
      </c>
      <c r="D623" t="s">
        <v>212</v>
      </c>
      <c r="E623" s="2">
        <v>48</v>
      </c>
      <c r="F623" s="3">
        <v>45487</v>
      </c>
      <c r="G623" s="4">
        <v>48.430437520587972</v>
      </c>
      <c r="H623" s="5">
        <v>2324.6610009882224</v>
      </c>
      <c r="I623" s="5">
        <v>1511.0296506423447</v>
      </c>
      <c r="J623" s="5">
        <v>813.63135034587776</v>
      </c>
      <c r="K623" t="s">
        <v>802</v>
      </c>
      <c r="L623" t="s">
        <v>1282</v>
      </c>
      <c r="M623" t="s">
        <v>1284</v>
      </c>
      <c r="N623" t="s">
        <v>1287</v>
      </c>
      <c r="O623" s="12">
        <v>45487</v>
      </c>
      <c r="P623" t="s">
        <v>1290</v>
      </c>
    </row>
    <row r="624" spans="1:16" x14ac:dyDescent="0.3">
      <c r="A624" t="s">
        <v>123</v>
      </c>
      <c r="B624" t="s">
        <v>129</v>
      </c>
      <c r="C624" t="s">
        <v>133</v>
      </c>
      <c r="D624" t="s">
        <v>241</v>
      </c>
      <c r="E624" s="2">
        <v>74.7</v>
      </c>
      <c r="F624" s="3">
        <v>45487</v>
      </c>
      <c r="G624" s="4">
        <v>28.522125699701522</v>
      </c>
      <c r="H624" s="5">
        <v>2130.6027897677036</v>
      </c>
      <c r="I624" s="5">
        <v>1384.8918133490074</v>
      </c>
      <c r="J624" s="5">
        <v>745.71097641869619</v>
      </c>
      <c r="K624" t="s">
        <v>803</v>
      </c>
      <c r="L624" t="s">
        <v>1276</v>
      </c>
      <c r="M624" t="s">
        <v>1276</v>
      </c>
      <c r="N624" t="s">
        <v>1288</v>
      </c>
      <c r="O624" s="12">
        <v>45487</v>
      </c>
      <c r="P624" t="s">
        <v>1290</v>
      </c>
    </row>
    <row r="625" spans="1:16" x14ac:dyDescent="0.3">
      <c r="A625" t="s">
        <v>37</v>
      </c>
      <c r="B625" t="s">
        <v>129</v>
      </c>
      <c r="C625" t="s">
        <v>133</v>
      </c>
      <c r="D625" t="s">
        <v>155</v>
      </c>
      <c r="E625" s="2">
        <v>74.7</v>
      </c>
      <c r="F625" s="3">
        <v>45488</v>
      </c>
      <c r="G625" s="4">
        <v>65.794544941880673</v>
      </c>
      <c r="H625" s="5">
        <v>4914.8525071584863</v>
      </c>
      <c r="I625" s="5">
        <v>3194.6541296530163</v>
      </c>
      <c r="J625" s="5">
        <v>1720.19837750547</v>
      </c>
      <c r="K625" t="s">
        <v>804</v>
      </c>
      <c r="L625" t="s">
        <v>1282</v>
      </c>
      <c r="M625" t="s">
        <v>1284</v>
      </c>
      <c r="N625" t="s">
        <v>1287</v>
      </c>
      <c r="O625" s="12">
        <v>45488</v>
      </c>
      <c r="P625" t="s">
        <v>1291</v>
      </c>
    </row>
    <row r="626" spans="1:16" x14ac:dyDescent="0.3">
      <c r="A626" t="s">
        <v>33</v>
      </c>
      <c r="B626" t="s">
        <v>128</v>
      </c>
      <c r="C626" t="s">
        <v>132</v>
      </c>
      <c r="D626" t="s">
        <v>151</v>
      </c>
      <c r="E626" s="2">
        <v>71</v>
      </c>
      <c r="F626" s="3">
        <v>45488</v>
      </c>
      <c r="G626" s="4">
        <v>56.012357020274621</v>
      </c>
      <c r="H626" s="5">
        <v>3976.8773484394983</v>
      </c>
      <c r="I626" s="5">
        <v>2584.9702764856738</v>
      </c>
      <c r="J626" s="5">
        <v>1391.9070719538245</v>
      </c>
      <c r="K626" t="s">
        <v>805</v>
      </c>
      <c r="L626" t="s">
        <v>1280</v>
      </c>
      <c r="M626" t="s">
        <v>1284</v>
      </c>
      <c r="N626" t="s">
        <v>1287</v>
      </c>
      <c r="O626" s="12">
        <v>45488</v>
      </c>
      <c r="P626" t="s">
        <v>1290</v>
      </c>
    </row>
    <row r="627" spans="1:16" x14ac:dyDescent="0.3">
      <c r="A627" t="s">
        <v>94</v>
      </c>
      <c r="B627" t="s">
        <v>130</v>
      </c>
      <c r="C627" t="s">
        <v>132</v>
      </c>
      <c r="D627" t="s">
        <v>212</v>
      </c>
      <c r="E627" s="2">
        <v>48</v>
      </c>
      <c r="F627" s="3">
        <v>45488</v>
      </c>
      <c r="G627" s="4">
        <v>66.542642563055324</v>
      </c>
      <c r="H627" s="5">
        <v>3194.0468430266556</v>
      </c>
      <c r="I627" s="5">
        <v>2076.1304479673263</v>
      </c>
      <c r="J627" s="5">
        <v>1117.9163950593293</v>
      </c>
      <c r="K627" t="s">
        <v>806</v>
      </c>
      <c r="L627" t="s">
        <v>1282</v>
      </c>
      <c r="M627" t="s">
        <v>1284</v>
      </c>
      <c r="N627" t="s">
        <v>1287</v>
      </c>
      <c r="O627" s="12">
        <v>45488</v>
      </c>
      <c r="P627" t="s">
        <v>1290</v>
      </c>
    </row>
    <row r="628" spans="1:16" x14ac:dyDescent="0.3">
      <c r="A628" t="s">
        <v>116</v>
      </c>
      <c r="B628" t="s">
        <v>129</v>
      </c>
      <c r="C628" t="s">
        <v>133</v>
      </c>
      <c r="D628" t="s">
        <v>234</v>
      </c>
      <c r="E628" s="2">
        <v>63.9</v>
      </c>
      <c r="F628" s="3">
        <v>45488</v>
      </c>
      <c r="G628" s="4">
        <v>35.924971240985805</v>
      </c>
      <c r="H628" s="5">
        <v>2295.6056622989927</v>
      </c>
      <c r="I628" s="5">
        <v>1492.1436804943453</v>
      </c>
      <c r="J628" s="5">
        <v>803.46198180464739</v>
      </c>
      <c r="K628" t="s">
        <v>807</v>
      </c>
      <c r="L628" t="s">
        <v>1281</v>
      </c>
      <c r="M628" t="s">
        <v>1284</v>
      </c>
      <c r="N628" t="s">
        <v>1287</v>
      </c>
      <c r="O628" s="12">
        <v>45488</v>
      </c>
      <c r="P628" t="s">
        <v>1290</v>
      </c>
    </row>
    <row r="629" spans="1:16" x14ac:dyDescent="0.3">
      <c r="A629" t="s">
        <v>51</v>
      </c>
      <c r="B629" t="s">
        <v>130</v>
      </c>
      <c r="C629" t="s">
        <v>132</v>
      </c>
      <c r="D629" t="s">
        <v>169</v>
      </c>
      <c r="E629" s="2">
        <v>60</v>
      </c>
      <c r="F629" s="3">
        <v>45488</v>
      </c>
      <c r="G629" s="4">
        <v>18.574997998622326</v>
      </c>
      <c r="H629" s="5">
        <v>1114.4998799173395</v>
      </c>
      <c r="I629" s="5">
        <v>724.42492194627073</v>
      </c>
      <c r="J629" s="5">
        <v>390.07495797106878</v>
      </c>
      <c r="K629" t="s">
        <v>808</v>
      </c>
      <c r="L629" t="s">
        <v>1283</v>
      </c>
      <c r="M629" t="s">
        <v>1283</v>
      </c>
      <c r="N629" t="s">
        <v>1288</v>
      </c>
      <c r="O629" s="12">
        <v>45488</v>
      </c>
      <c r="P629" t="s">
        <v>1290</v>
      </c>
    </row>
    <row r="630" spans="1:16" x14ac:dyDescent="0.3">
      <c r="A630" t="s">
        <v>43</v>
      </c>
      <c r="B630" t="s">
        <v>129</v>
      </c>
      <c r="C630" t="s">
        <v>133</v>
      </c>
      <c r="D630" t="s">
        <v>161</v>
      </c>
      <c r="E630" s="2">
        <v>74.7</v>
      </c>
      <c r="F630" s="3">
        <v>45490</v>
      </c>
      <c r="G630" s="4">
        <v>54.776188686838367</v>
      </c>
      <c r="H630" s="5">
        <v>4091.7812949068261</v>
      </c>
      <c r="I630" s="5">
        <v>2659.6578416894372</v>
      </c>
      <c r="J630" s="5">
        <v>1432.1234532173889</v>
      </c>
      <c r="K630" t="s">
        <v>809</v>
      </c>
      <c r="L630" t="s">
        <v>1281</v>
      </c>
      <c r="M630" t="s">
        <v>1284</v>
      </c>
      <c r="N630" t="s">
        <v>1287</v>
      </c>
      <c r="O630" s="12">
        <v>45490</v>
      </c>
      <c r="P630" t="s">
        <v>1290</v>
      </c>
    </row>
    <row r="631" spans="1:16" x14ac:dyDescent="0.3">
      <c r="A631" t="s">
        <v>41</v>
      </c>
      <c r="B631" t="s">
        <v>128</v>
      </c>
      <c r="C631" t="s">
        <v>132</v>
      </c>
      <c r="D631" t="s">
        <v>159</v>
      </c>
      <c r="E631" s="2">
        <v>50</v>
      </c>
      <c r="F631" s="3">
        <v>45490</v>
      </c>
      <c r="G631" s="4">
        <v>72.979576645839515</v>
      </c>
      <c r="H631" s="5">
        <v>3648.9788322919758</v>
      </c>
      <c r="I631" s="5">
        <v>2371.8362409897845</v>
      </c>
      <c r="J631" s="5">
        <v>1277.1425913021912</v>
      </c>
      <c r="K631" t="s">
        <v>810</v>
      </c>
      <c r="L631" t="s">
        <v>1274</v>
      </c>
      <c r="M631" t="s">
        <v>1284</v>
      </c>
      <c r="N631" t="s">
        <v>1287</v>
      </c>
      <c r="O631" s="12">
        <v>45490</v>
      </c>
      <c r="P631" t="s">
        <v>1290</v>
      </c>
    </row>
    <row r="632" spans="1:16" x14ac:dyDescent="0.3">
      <c r="A632" t="s">
        <v>44</v>
      </c>
      <c r="B632" t="s">
        <v>128</v>
      </c>
      <c r="C632" t="s">
        <v>132</v>
      </c>
      <c r="D632" t="s">
        <v>162</v>
      </c>
      <c r="E632" s="2">
        <v>71</v>
      </c>
      <c r="F632" s="3">
        <v>45490</v>
      </c>
      <c r="G632" s="4">
        <v>37.927685502145479</v>
      </c>
      <c r="H632" s="5">
        <v>2692.8656706523288</v>
      </c>
      <c r="I632" s="5">
        <v>1750.3626859240137</v>
      </c>
      <c r="J632" s="5">
        <v>942.50298472831514</v>
      </c>
      <c r="K632" t="s">
        <v>811</v>
      </c>
      <c r="L632" t="s">
        <v>1277</v>
      </c>
      <c r="M632" t="s">
        <v>1277</v>
      </c>
      <c r="N632" t="s">
        <v>1288</v>
      </c>
      <c r="O632" s="12">
        <v>45490</v>
      </c>
      <c r="P632" t="s">
        <v>1290</v>
      </c>
    </row>
    <row r="633" spans="1:16" x14ac:dyDescent="0.3">
      <c r="A633" t="s">
        <v>122</v>
      </c>
      <c r="B633" t="s">
        <v>130</v>
      </c>
      <c r="C633" t="s">
        <v>132</v>
      </c>
      <c r="D633" t="s">
        <v>240</v>
      </c>
      <c r="E633" s="2">
        <v>60</v>
      </c>
      <c r="F633" s="3">
        <v>45490</v>
      </c>
      <c r="G633" s="4">
        <v>32.775221607446284</v>
      </c>
      <c r="H633" s="5">
        <v>1966.5132964467771</v>
      </c>
      <c r="I633" s="5">
        <v>1278.2336426904051</v>
      </c>
      <c r="J633" s="5">
        <v>688.279653756372</v>
      </c>
      <c r="K633" t="s">
        <v>812</v>
      </c>
      <c r="L633" t="s">
        <v>1280</v>
      </c>
      <c r="M633" t="s">
        <v>1284</v>
      </c>
      <c r="N633" t="s">
        <v>1287</v>
      </c>
      <c r="O633" s="12">
        <v>45490</v>
      </c>
      <c r="P633" t="s">
        <v>1290</v>
      </c>
    </row>
    <row r="634" spans="1:16" x14ac:dyDescent="0.3">
      <c r="A634" t="s">
        <v>51</v>
      </c>
      <c r="B634" t="s">
        <v>130</v>
      </c>
      <c r="C634" t="s">
        <v>132</v>
      </c>
      <c r="D634" t="s">
        <v>169</v>
      </c>
      <c r="E634" s="2">
        <v>60</v>
      </c>
      <c r="F634" s="3">
        <v>45490</v>
      </c>
      <c r="G634" s="4">
        <v>30.320411824237269</v>
      </c>
      <c r="H634" s="5">
        <v>1819.2247094542361</v>
      </c>
      <c r="I634" s="5">
        <v>1182.4960611452534</v>
      </c>
      <c r="J634" s="5">
        <v>636.72864830898266</v>
      </c>
      <c r="K634" t="s">
        <v>813</v>
      </c>
      <c r="L634" t="s">
        <v>1276</v>
      </c>
      <c r="M634" t="s">
        <v>1276</v>
      </c>
      <c r="N634" t="s">
        <v>1288</v>
      </c>
      <c r="O634" s="12">
        <v>45490</v>
      </c>
      <c r="P634" t="s">
        <v>1290</v>
      </c>
    </row>
    <row r="635" spans="1:16" x14ac:dyDescent="0.3">
      <c r="A635" t="s">
        <v>36</v>
      </c>
      <c r="B635" t="s">
        <v>128</v>
      </c>
      <c r="C635" t="s">
        <v>132</v>
      </c>
      <c r="D635" t="s">
        <v>154</v>
      </c>
      <c r="E635" s="2">
        <v>71</v>
      </c>
      <c r="F635" s="3">
        <v>45490</v>
      </c>
      <c r="G635" s="4">
        <v>24.77982580998016</v>
      </c>
      <c r="H635" s="5">
        <v>1759.3676325085914</v>
      </c>
      <c r="I635" s="5">
        <v>1143.5889611305845</v>
      </c>
      <c r="J635" s="5">
        <v>615.77867137800695</v>
      </c>
      <c r="K635" t="s">
        <v>814</v>
      </c>
      <c r="L635" t="s">
        <v>1282</v>
      </c>
      <c r="M635" t="s">
        <v>1284</v>
      </c>
      <c r="N635" t="s">
        <v>1287</v>
      </c>
      <c r="O635" s="12">
        <v>45490</v>
      </c>
      <c r="P635" t="s">
        <v>1290</v>
      </c>
    </row>
    <row r="636" spans="1:16" x14ac:dyDescent="0.3">
      <c r="A636" t="s">
        <v>90</v>
      </c>
      <c r="B636" t="s">
        <v>129</v>
      </c>
      <c r="C636" t="s">
        <v>133</v>
      </c>
      <c r="D636" t="s">
        <v>208</v>
      </c>
      <c r="E636" s="2">
        <v>80.8</v>
      </c>
      <c r="F636" s="3">
        <v>45490</v>
      </c>
      <c r="G636" s="4">
        <v>21.607765533466015</v>
      </c>
      <c r="H636" s="5">
        <v>1745.907455104054</v>
      </c>
      <c r="I636" s="5">
        <v>1134.839845817635</v>
      </c>
      <c r="J636" s="5">
        <v>611.06760928641893</v>
      </c>
      <c r="K636" t="s">
        <v>815</v>
      </c>
      <c r="L636" t="s">
        <v>1274</v>
      </c>
      <c r="M636" t="s">
        <v>1284</v>
      </c>
      <c r="N636" t="s">
        <v>1287</v>
      </c>
      <c r="O636" s="12">
        <v>45490</v>
      </c>
      <c r="P636" t="s">
        <v>1290</v>
      </c>
    </row>
    <row r="637" spans="1:16" x14ac:dyDescent="0.3">
      <c r="A637" t="s">
        <v>94</v>
      </c>
      <c r="B637" t="s">
        <v>130</v>
      </c>
      <c r="C637" t="s">
        <v>132</v>
      </c>
      <c r="D637" t="s">
        <v>212</v>
      </c>
      <c r="E637" s="2">
        <v>48</v>
      </c>
      <c r="F637" s="3">
        <v>45490</v>
      </c>
      <c r="G637" s="4">
        <v>24.450587398907267</v>
      </c>
      <c r="H637" s="5">
        <v>1173.6281951475489</v>
      </c>
      <c r="I637" s="5">
        <v>762.85832684590684</v>
      </c>
      <c r="J637" s="5">
        <v>410.76986830164208</v>
      </c>
      <c r="K637" t="s">
        <v>816</v>
      </c>
      <c r="L637" t="s">
        <v>1278</v>
      </c>
      <c r="M637" t="s">
        <v>1286</v>
      </c>
      <c r="N637" t="s">
        <v>1289</v>
      </c>
      <c r="O637" s="12">
        <v>45490</v>
      </c>
      <c r="P637" t="s">
        <v>1290</v>
      </c>
    </row>
    <row r="638" spans="1:16" x14ac:dyDescent="0.3">
      <c r="A638" t="s">
        <v>92</v>
      </c>
      <c r="B638" t="s">
        <v>128</v>
      </c>
      <c r="C638" t="s">
        <v>132</v>
      </c>
      <c r="D638" t="s">
        <v>210</v>
      </c>
      <c r="E638" s="2">
        <v>71</v>
      </c>
      <c r="F638" s="3">
        <v>45490</v>
      </c>
      <c r="G638" s="4">
        <v>12.774660238739987</v>
      </c>
      <c r="H638" s="5">
        <v>907.00087695053901</v>
      </c>
      <c r="I638" s="5">
        <v>589.55057001785042</v>
      </c>
      <c r="J638" s="5">
        <v>317.45030693268859</v>
      </c>
      <c r="K638" t="s">
        <v>817</v>
      </c>
      <c r="L638" t="s">
        <v>1282</v>
      </c>
      <c r="M638" t="s">
        <v>1284</v>
      </c>
      <c r="N638" t="s">
        <v>1287</v>
      </c>
      <c r="O638" s="12">
        <v>45490</v>
      </c>
      <c r="P638" t="s">
        <v>1290</v>
      </c>
    </row>
    <row r="639" spans="1:16" x14ac:dyDescent="0.3">
      <c r="A639" t="s">
        <v>99</v>
      </c>
      <c r="B639" t="s">
        <v>129</v>
      </c>
      <c r="C639" t="s">
        <v>133</v>
      </c>
      <c r="D639" t="s">
        <v>217</v>
      </c>
      <c r="E639" s="2">
        <v>74.7</v>
      </c>
      <c r="F639" s="3">
        <v>45490</v>
      </c>
      <c r="G639" s="4">
        <v>8.4261818172737186</v>
      </c>
      <c r="H639" s="5">
        <v>629.43578175034679</v>
      </c>
      <c r="I639" s="5">
        <v>409.13325813772542</v>
      </c>
      <c r="J639" s="5">
        <v>220.30252361262137</v>
      </c>
      <c r="K639" t="s">
        <v>818</v>
      </c>
      <c r="L639" t="s">
        <v>1276</v>
      </c>
      <c r="M639" t="s">
        <v>1276</v>
      </c>
      <c r="N639" t="s">
        <v>1288</v>
      </c>
      <c r="O639" s="12">
        <v>45490</v>
      </c>
      <c r="P639" t="s">
        <v>1290</v>
      </c>
    </row>
    <row r="640" spans="1:16" x14ac:dyDescent="0.3">
      <c r="A640" t="s">
        <v>96</v>
      </c>
      <c r="B640" t="s">
        <v>129</v>
      </c>
      <c r="C640" t="s">
        <v>133</v>
      </c>
      <c r="D640" t="s">
        <v>214</v>
      </c>
      <c r="E640" s="2">
        <v>74.7</v>
      </c>
      <c r="F640" s="3">
        <v>45491</v>
      </c>
      <c r="G640" s="4">
        <v>57.998797130533909</v>
      </c>
      <c r="H640" s="5">
        <v>4332.5101456508828</v>
      </c>
      <c r="I640" s="5">
        <v>2816.1315946730738</v>
      </c>
      <c r="J640" s="5">
        <v>1516.378550977809</v>
      </c>
      <c r="K640" t="s">
        <v>581</v>
      </c>
      <c r="L640" t="s">
        <v>1282</v>
      </c>
      <c r="M640" t="s">
        <v>1284</v>
      </c>
      <c r="N640" t="s">
        <v>1287</v>
      </c>
      <c r="O640" s="12">
        <v>45491</v>
      </c>
      <c r="P640" t="s">
        <v>1291</v>
      </c>
    </row>
    <row r="641" spans="1:16" x14ac:dyDescent="0.3">
      <c r="A641" t="s">
        <v>25</v>
      </c>
      <c r="B641" t="s">
        <v>130</v>
      </c>
      <c r="C641" t="s">
        <v>132</v>
      </c>
      <c r="D641" t="s">
        <v>143</v>
      </c>
      <c r="E641" s="2">
        <v>60</v>
      </c>
      <c r="F641" s="3">
        <v>45491</v>
      </c>
      <c r="G641" s="4">
        <v>80.718726764421831</v>
      </c>
      <c r="H641" s="5">
        <v>4843.1236058653103</v>
      </c>
      <c r="I641" s="5">
        <v>3148.030343812452</v>
      </c>
      <c r="J641" s="5">
        <v>1695.0932620528583</v>
      </c>
      <c r="K641" t="s">
        <v>514</v>
      </c>
      <c r="L641" t="s">
        <v>1283</v>
      </c>
      <c r="M641" t="s">
        <v>1283</v>
      </c>
      <c r="N641" t="s">
        <v>1288</v>
      </c>
      <c r="O641" s="12">
        <v>45491</v>
      </c>
      <c r="P641" t="s">
        <v>1291</v>
      </c>
    </row>
    <row r="642" spans="1:16" x14ac:dyDescent="0.3">
      <c r="A642" t="s">
        <v>49</v>
      </c>
      <c r="B642" t="s">
        <v>130</v>
      </c>
      <c r="C642" t="s">
        <v>132</v>
      </c>
      <c r="D642" t="s">
        <v>167</v>
      </c>
      <c r="E642" s="2">
        <v>60</v>
      </c>
      <c r="F642" s="3">
        <v>45491</v>
      </c>
      <c r="G642" s="4">
        <v>76.279412431641759</v>
      </c>
      <c r="H642" s="5">
        <v>4576.7647458985057</v>
      </c>
      <c r="I642" s="5">
        <v>2974.8970848340286</v>
      </c>
      <c r="J642" s="5">
        <v>1601.867661064477</v>
      </c>
      <c r="K642" t="s">
        <v>819</v>
      </c>
      <c r="L642" t="s">
        <v>1275</v>
      </c>
      <c r="M642" t="s">
        <v>1285</v>
      </c>
      <c r="N642" t="s">
        <v>1287</v>
      </c>
      <c r="O642" s="12">
        <v>45491</v>
      </c>
      <c r="P642" t="s">
        <v>1290</v>
      </c>
    </row>
    <row r="643" spans="1:16" x14ac:dyDescent="0.3">
      <c r="A643" t="s">
        <v>113</v>
      </c>
      <c r="B643" t="s">
        <v>130</v>
      </c>
      <c r="C643" t="s">
        <v>132</v>
      </c>
      <c r="D643" t="s">
        <v>231</v>
      </c>
      <c r="E643" s="2">
        <v>60</v>
      </c>
      <c r="F643" s="3">
        <v>45491</v>
      </c>
      <c r="G643" s="4">
        <v>20.142243939739149</v>
      </c>
      <c r="H643" s="5">
        <v>1208.5346363843489</v>
      </c>
      <c r="I643" s="5">
        <v>785.54751364982678</v>
      </c>
      <c r="J643" s="5">
        <v>422.98712273452213</v>
      </c>
      <c r="K643" t="s">
        <v>820</v>
      </c>
      <c r="L643" t="s">
        <v>1275</v>
      </c>
      <c r="M643" t="s">
        <v>1285</v>
      </c>
      <c r="N643" t="s">
        <v>1287</v>
      </c>
      <c r="O643" s="12">
        <v>45491</v>
      </c>
      <c r="P643" t="s">
        <v>1290</v>
      </c>
    </row>
    <row r="644" spans="1:16" x14ac:dyDescent="0.3">
      <c r="A644" t="s">
        <v>47</v>
      </c>
      <c r="B644" t="s">
        <v>130</v>
      </c>
      <c r="C644" t="s">
        <v>132</v>
      </c>
      <c r="D644" t="s">
        <v>165</v>
      </c>
      <c r="E644" s="2">
        <v>50</v>
      </c>
      <c r="F644" s="3">
        <v>45491</v>
      </c>
      <c r="G644" s="4">
        <v>21.127060794768653</v>
      </c>
      <c r="H644" s="5">
        <v>1056.3530397384327</v>
      </c>
      <c r="I644" s="5">
        <v>686.62947582998129</v>
      </c>
      <c r="J644" s="5">
        <v>369.72356390845141</v>
      </c>
      <c r="K644" t="s">
        <v>821</v>
      </c>
      <c r="L644" t="s">
        <v>1274</v>
      </c>
      <c r="M644" t="s">
        <v>1284</v>
      </c>
      <c r="N644" t="s">
        <v>1287</v>
      </c>
      <c r="O644" s="12">
        <v>45491</v>
      </c>
      <c r="P644" t="s">
        <v>1290</v>
      </c>
    </row>
    <row r="645" spans="1:16" x14ac:dyDescent="0.3">
      <c r="A645" t="s">
        <v>56</v>
      </c>
      <c r="B645" t="s">
        <v>130</v>
      </c>
      <c r="C645" t="s">
        <v>132</v>
      </c>
      <c r="D645" t="s">
        <v>174</v>
      </c>
      <c r="E645" s="2">
        <v>60</v>
      </c>
      <c r="F645" s="3">
        <v>45492</v>
      </c>
      <c r="G645" s="4">
        <v>61.487978773961032</v>
      </c>
      <c r="H645" s="5">
        <v>3689.278726437662</v>
      </c>
      <c r="I645" s="5">
        <v>2398.0311721844805</v>
      </c>
      <c r="J645" s="5">
        <v>1291.2475542531815</v>
      </c>
      <c r="K645" t="s">
        <v>541</v>
      </c>
      <c r="L645" t="s">
        <v>1278</v>
      </c>
      <c r="M645" t="s">
        <v>1286</v>
      </c>
      <c r="N645" t="s">
        <v>1289</v>
      </c>
      <c r="O645" s="12">
        <v>45492</v>
      </c>
      <c r="P645" t="s">
        <v>1290</v>
      </c>
    </row>
    <row r="646" spans="1:16" x14ac:dyDescent="0.3">
      <c r="A646" t="s">
        <v>24</v>
      </c>
      <c r="B646" t="s">
        <v>129</v>
      </c>
      <c r="C646" t="s">
        <v>133</v>
      </c>
      <c r="D646" t="s">
        <v>142</v>
      </c>
      <c r="E646" s="2">
        <v>80.8</v>
      </c>
      <c r="F646" s="3">
        <v>45492</v>
      </c>
      <c r="G646" s="4">
        <v>28.208354839135335</v>
      </c>
      <c r="H646" s="5">
        <v>2279.2350710021351</v>
      </c>
      <c r="I646" s="5">
        <v>1481.5027961513879</v>
      </c>
      <c r="J646" s="5">
        <v>797.73227485074722</v>
      </c>
      <c r="K646" t="s">
        <v>822</v>
      </c>
      <c r="L646" t="s">
        <v>1279</v>
      </c>
      <c r="M646" t="s">
        <v>1279</v>
      </c>
      <c r="N646" t="s">
        <v>1288</v>
      </c>
      <c r="O646" s="12">
        <v>45492</v>
      </c>
      <c r="P646" t="s">
        <v>1290</v>
      </c>
    </row>
    <row r="647" spans="1:16" x14ac:dyDescent="0.3">
      <c r="A647" t="s">
        <v>52</v>
      </c>
      <c r="B647" t="s">
        <v>130</v>
      </c>
      <c r="C647" t="s">
        <v>132</v>
      </c>
      <c r="D647" t="s">
        <v>170</v>
      </c>
      <c r="E647" s="2">
        <v>50</v>
      </c>
      <c r="F647" s="3">
        <v>45492</v>
      </c>
      <c r="G647" s="4">
        <v>34.457312247156317</v>
      </c>
      <c r="H647" s="5">
        <v>1722.8656123578157</v>
      </c>
      <c r="I647" s="5">
        <v>1119.8626480325802</v>
      </c>
      <c r="J647" s="5">
        <v>603.00296432523555</v>
      </c>
      <c r="K647" t="s">
        <v>823</v>
      </c>
      <c r="L647" t="s">
        <v>1283</v>
      </c>
      <c r="M647" t="s">
        <v>1283</v>
      </c>
      <c r="N647" t="s">
        <v>1288</v>
      </c>
      <c r="O647" s="12">
        <v>45492</v>
      </c>
      <c r="P647" t="s">
        <v>1290</v>
      </c>
    </row>
    <row r="648" spans="1:16" x14ac:dyDescent="0.3">
      <c r="A648" t="s">
        <v>30</v>
      </c>
      <c r="B648" t="s">
        <v>129</v>
      </c>
      <c r="C648" t="s">
        <v>133</v>
      </c>
      <c r="D648" t="s">
        <v>148</v>
      </c>
      <c r="E648" s="2">
        <v>53.9</v>
      </c>
      <c r="F648" s="3">
        <v>45492</v>
      </c>
      <c r="G648" s="4">
        <v>17.604305780888883</v>
      </c>
      <c r="H648" s="5">
        <v>948.87208158991075</v>
      </c>
      <c r="I648" s="5">
        <v>616.76685303344198</v>
      </c>
      <c r="J648" s="5">
        <v>332.10522855646877</v>
      </c>
      <c r="K648" t="s">
        <v>461</v>
      </c>
      <c r="L648" t="s">
        <v>1277</v>
      </c>
      <c r="M648" t="s">
        <v>1277</v>
      </c>
      <c r="N648" t="s">
        <v>1288</v>
      </c>
      <c r="O648" s="12">
        <v>45492</v>
      </c>
      <c r="P648" t="s">
        <v>1290</v>
      </c>
    </row>
    <row r="649" spans="1:16" x14ac:dyDescent="0.3">
      <c r="A649" t="s">
        <v>48</v>
      </c>
      <c r="B649" t="s">
        <v>129</v>
      </c>
      <c r="C649" t="s">
        <v>133</v>
      </c>
      <c r="D649" t="s">
        <v>166</v>
      </c>
      <c r="E649" s="2">
        <v>63.9</v>
      </c>
      <c r="F649" s="3">
        <v>45492</v>
      </c>
      <c r="G649" s="4">
        <v>6.885116422019852</v>
      </c>
      <c r="H649" s="5">
        <v>439.95893936706852</v>
      </c>
      <c r="I649" s="5">
        <v>285.97331058859453</v>
      </c>
      <c r="J649" s="5">
        <v>153.98562877847399</v>
      </c>
      <c r="K649" t="s">
        <v>824</v>
      </c>
      <c r="L649" t="s">
        <v>1276</v>
      </c>
      <c r="M649" t="s">
        <v>1276</v>
      </c>
      <c r="N649" t="s">
        <v>1288</v>
      </c>
      <c r="O649" s="12">
        <v>45492</v>
      </c>
      <c r="P649" t="s">
        <v>1290</v>
      </c>
    </row>
    <row r="650" spans="1:16" x14ac:dyDescent="0.3">
      <c r="A650" t="s">
        <v>108</v>
      </c>
      <c r="B650" t="s">
        <v>129</v>
      </c>
      <c r="C650" t="s">
        <v>133</v>
      </c>
      <c r="D650" t="s">
        <v>226</v>
      </c>
      <c r="E650" s="2">
        <v>53.9</v>
      </c>
      <c r="F650" s="3">
        <v>45493</v>
      </c>
      <c r="G650" s="4">
        <v>69.509925156878722</v>
      </c>
      <c r="H650" s="5">
        <v>3746.584965955763</v>
      </c>
      <c r="I650" s="5">
        <v>2435.2802278712461</v>
      </c>
      <c r="J650" s="5">
        <v>1311.3047380845169</v>
      </c>
      <c r="K650" t="s">
        <v>825</v>
      </c>
      <c r="L650" t="s">
        <v>1276</v>
      </c>
      <c r="M650" t="s">
        <v>1276</v>
      </c>
      <c r="N650" t="s">
        <v>1288</v>
      </c>
      <c r="O650" s="12">
        <v>45493</v>
      </c>
      <c r="P650" t="s">
        <v>1290</v>
      </c>
    </row>
    <row r="651" spans="1:16" x14ac:dyDescent="0.3">
      <c r="A651" t="s">
        <v>109</v>
      </c>
      <c r="B651" t="s">
        <v>129</v>
      </c>
      <c r="C651" t="s">
        <v>133</v>
      </c>
      <c r="D651" t="s">
        <v>227</v>
      </c>
      <c r="E651" s="2">
        <v>80.8</v>
      </c>
      <c r="F651" s="3">
        <v>45493</v>
      </c>
      <c r="G651" s="4">
        <v>26.74184571321047</v>
      </c>
      <c r="H651" s="5">
        <v>2160.7411336274058</v>
      </c>
      <c r="I651" s="5">
        <v>1404.4817368578138</v>
      </c>
      <c r="J651" s="5">
        <v>756.25939676959206</v>
      </c>
      <c r="K651" t="s">
        <v>826</v>
      </c>
      <c r="L651" t="s">
        <v>1274</v>
      </c>
      <c r="M651" t="s">
        <v>1284</v>
      </c>
      <c r="N651" t="s">
        <v>1287</v>
      </c>
      <c r="O651" s="12">
        <v>45493</v>
      </c>
      <c r="P651" t="s">
        <v>1290</v>
      </c>
    </row>
    <row r="652" spans="1:16" x14ac:dyDescent="0.3">
      <c r="A652" t="s">
        <v>115</v>
      </c>
      <c r="B652" t="s">
        <v>128</v>
      </c>
      <c r="C652" t="s">
        <v>132</v>
      </c>
      <c r="D652" t="s">
        <v>233</v>
      </c>
      <c r="E652" s="2">
        <v>71</v>
      </c>
      <c r="F652" s="3">
        <v>45493</v>
      </c>
      <c r="G652" s="4">
        <v>10.186920138208768</v>
      </c>
      <c r="H652" s="5">
        <v>723.2713298128225</v>
      </c>
      <c r="I652" s="5">
        <v>470.12636437833464</v>
      </c>
      <c r="J652" s="5">
        <v>253.14496543448786</v>
      </c>
      <c r="K652" t="s">
        <v>827</v>
      </c>
      <c r="L652" t="s">
        <v>1277</v>
      </c>
      <c r="M652" t="s">
        <v>1277</v>
      </c>
      <c r="N652" t="s">
        <v>1288</v>
      </c>
      <c r="O652" s="12">
        <v>45493</v>
      </c>
      <c r="P652" t="s">
        <v>1290</v>
      </c>
    </row>
    <row r="653" spans="1:16" x14ac:dyDescent="0.3">
      <c r="A653" t="s">
        <v>59</v>
      </c>
      <c r="B653" t="s">
        <v>130</v>
      </c>
      <c r="C653" t="s">
        <v>132</v>
      </c>
      <c r="D653" t="s">
        <v>177</v>
      </c>
      <c r="E653" s="2">
        <v>60</v>
      </c>
      <c r="F653" s="3">
        <v>45493</v>
      </c>
      <c r="G653" s="4">
        <v>11.884967453839819</v>
      </c>
      <c r="H653" s="5">
        <v>713.09804723038917</v>
      </c>
      <c r="I653" s="5">
        <v>463.51373069975295</v>
      </c>
      <c r="J653" s="5">
        <v>249.58431653063622</v>
      </c>
      <c r="K653" t="s">
        <v>828</v>
      </c>
      <c r="L653" t="s">
        <v>1280</v>
      </c>
      <c r="M653" t="s">
        <v>1284</v>
      </c>
      <c r="N653" t="s">
        <v>1287</v>
      </c>
      <c r="O653" s="12">
        <v>45493</v>
      </c>
      <c r="P653" t="s">
        <v>1290</v>
      </c>
    </row>
    <row r="654" spans="1:16" x14ac:dyDescent="0.3">
      <c r="A654" t="s">
        <v>53</v>
      </c>
      <c r="B654" t="s">
        <v>128</v>
      </c>
      <c r="C654" t="s">
        <v>132</v>
      </c>
      <c r="D654" t="s">
        <v>171</v>
      </c>
      <c r="E654" s="2">
        <v>60</v>
      </c>
      <c r="F654" s="3">
        <v>45494</v>
      </c>
      <c r="G654" s="4">
        <v>35.171500579486164</v>
      </c>
      <c r="H654" s="5">
        <v>2110.2900347691698</v>
      </c>
      <c r="I654" s="5">
        <v>1371.6885225999604</v>
      </c>
      <c r="J654" s="5">
        <v>738.6015121692094</v>
      </c>
      <c r="K654" t="s">
        <v>829</v>
      </c>
      <c r="L654" t="s">
        <v>1276</v>
      </c>
      <c r="M654" t="s">
        <v>1276</v>
      </c>
      <c r="N654" t="s">
        <v>1288</v>
      </c>
      <c r="O654" s="12">
        <v>45494</v>
      </c>
      <c r="P654" t="s">
        <v>1290</v>
      </c>
    </row>
    <row r="655" spans="1:16" x14ac:dyDescent="0.3">
      <c r="A655" t="s">
        <v>111</v>
      </c>
      <c r="B655" t="s">
        <v>129</v>
      </c>
      <c r="C655" t="s">
        <v>133</v>
      </c>
      <c r="D655" t="s">
        <v>229</v>
      </c>
      <c r="E655" s="2">
        <v>63.9</v>
      </c>
      <c r="F655" s="3">
        <v>45494</v>
      </c>
      <c r="G655" s="4">
        <v>21.292282996289767</v>
      </c>
      <c r="H655" s="5">
        <v>1360.5768834629162</v>
      </c>
      <c r="I655" s="5">
        <v>884.37497425089555</v>
      </c>
      <c r="J655" s="5">
        <v>476.20190921202061</v>
      </c>
      <c r="K655" t="s">
        <v>830</v>
      </c>
      <c r="L655" t="s">
        <v>1282</v>
      </c>
      <c r="M655" t="s">
        <v>1284</v>
      </c>
      <c r="N655" t="s">
        <v>1287</v>
      </c>
      <c r="O655" s="12">
        <v>45494</v>
      </c>
      <c r="P655" t="s">
        <v>1290</v>
      </c>
    </row>
    <row r="656" spans="1:16" x14ac:dyDescent="0.3">
      <c r="A656" t="s">
        <v>61</v>
      </c>
      <c r="B656" t="s">
        <v>129</v>
      </c>
      <c r="C656" t="s">
        <v>133</v>
      </c>
      <c r="D656" t="s">
        <v>179</v>
      </c>
      <c r="E656" s="2">
        <v>53.9</v>
      </c>
      <c r="F656" s="3">
        <v>45494</v>
      </c>
      <c r="G656" s="4">
        <v>22.243007889418433</v>
      </c>
      <c r="H656" s="5">
        <v>1198.8981252396534</v>
      </c>
      <c r="I656" s="5">
        <v>779.28378140577468</v>
      </c>
      <c r="J656" s="5">
        <v>419.61434383387871</v>
      </c>
      <c r="K656" t="s">
        <v>831</v>
      </c>
      <c r="L656" t="s">
        <v>1283</v>
      </c>
      <c r="M656" t="s">
        <v>1283</v>
      </c>
      <c r="N656" t="s">
        <v>1288</v>
      </c>
      <c r="O656" s="12">
        <v>45494</v>
      </c>
      <c r="P656" t="s">
        <v>1290</v>
      </c>
    </row>
    <row r="657" spans="1:16" x14ac:dyDescent="0.3">
      <c r="A657" t="s">
        <v>103</v>
      </c>
      <c r="B657" t="s">
        <v>130</v>
      </c>
      <c r="C657" t="s">
        <v>132</v>
      </c>
      <c r="D657" t="s">
        <v>221</v>
      </c>
      <c r="E657" s="2">
        <v>50</v>
      </c>
      <c r="F657" s="3">
        <v>45494</v>
      </c>
      <c r="G657" s="4">
        <v>15.286197533408549</v>
      </c>
      <c r="H657" s="5">
        <v>764.30987667042746</v>
      </c>
      <c r="I657" s="5">
        <v>496.80141983577784</v>
      </c>
      <c r="J657" s="5">
        <v>267.50845683464962</v>
      </c>
      <c r="K657" t="s">
        <v>832</v>
      </c>
      <c r="L657" t="s">
        <v>1281</v>
      </c>
      <c r="M657" t="s">
        <v>1284</v>
      </c>
      <c r="N657" t="s">
        <v>1287</v>
      </c>
      <c r="O657" s="12">
        <v>45494</v>
      </c>
      <c r="P657" t="s">
        <v>1290</v>
      </c>
    </row>
    <row r="658" spans="1:16" x14ac:dyDescent="0.3">
      <c r="A658" t="s">
        <v>32</v>
      </c>
      <c r="B658" t="s">
        <v>130</v>
      </c>
      <c r="C658" t="s">
        <v>132</v>
      </c>
      <c r="D658" t="s">
        <v>150</v>
      </c>
      <c r="E658" s="2">
        <v>60</v>
      </c>
      <c r="F658" s="3">
        <v>45495</v>
      </c>
      <c r="G658" s="4">
        <v>47.347910211191156</v>
      </c>
      <c r="H658" s="5">
        <v>2840.8746126714695</v>
      </c>
      <c r="I658" s="5">
        <v>1846.5684982364553</v>
      </c>
      <c r="J658" s="5">
        <v>994.30611443501425</v>
      </c>
      <c r="K658" t="s">
        <v>833</v>
      </c>
      <c r="L658" t="s">
        <v>1280</v>
      </c>
      <c r="M658" t="s">
        <v>1284</v>
      </c>
      <c r="N658" t="s">
        <v>1287</v>
      </c>
      <c r="O658" s="12">
        <v>45495</v>
      </c>
      <c r="P658" t="s">
        <v>1290</v>
      </c>
    </row>
    <row r="659" spans="1:16" x14ac:dyDescent="0.3">
      <c r="A659" t="s">
        <v>67</v>
      </c>
      <c r="B659" t="s">
        <v>129</v>
      </c>
      <c r="C659" t="s">
        <v>133</v>
      </c>
      <c r="D659" t="s">
        <v>185</v>
      </c>
      <c r="E659" s="2">
        <v>74.7</v>
      </c>
      <c r="F659" s="3">
        <v>45495</v>
      </c>
      <c r="G659" s="4">
        <v>35.432858452006926</v>
      </c>
      <c r="H659" s="5">
        <v>2646.8345263649176</v>
      </c>
      <c r="I659" s="5">
        <v>1720.4424421371964</v>
      </c>
      <c r="J659" s="5">
        <v>926.39208422772117</v>
      </c>
      <c r="K659" t="s">
        <v>834</v>
      </c>
      <c r="L659" t="s">
        <v>1282</v>
      </c>
      <c r="M659" t="s">
        <v>1284</v>
      </c>
      <c r="N659" t="s">
        <v>1287</v>
      </c>
      <c r="O659" s="12">
        <v>45495</v>
      </c>
      <c r="P659" t="s">
        <v>1290</v>
      </c>
    </row>
    <row r="660" spans="1:16" x14ac:dyDescent="0.3">
      <c r="A660" t="s">
        <v>58</v>
      </c>
      <c r="B660" t="s">
        <v>131</v>
      </c>
      <c r="C660" t="s">
        <v>132</v>
      </c>
      <c r="D660" t="s">
        <v>176</v>
      </c>
      <c r="E660" s="2">
        <v>50</v>
      </c>
      <c r="F660" s="3">
        <v>45495</v>
      </c>
      <c r="G660" s="4">
        <v>36.693979800956541</v>
      </c>
      <c r="H660" s="5">
        <v>1834.698990047827</v>
      </c>
      <c r="I660" s="5">
        <v>1192.5543435310876</v>
      </c>
      <c r="J660" s="5">
        <v>642.14464651673939</v>
      </c>
      <c r="K660" t="s">
        <v>835</v>
      </c>
      <c r="L660" t="s">
        <v>1276</v>
      </c>
      <c r="M660" t="s">
        <v>1276</v>
      </c>
      <c r="N660" t="s">
        <v>1288</v>
      </c>
      <c r="O660" s="12">
        <v>45495</v>
      </c>
      <c r="P660" t="s">
        <v>1290</v>
      </c>
    </row>
    <row r="661" spans="1:16" x14ac:dyDescent="0.3">
      <c r="A661" t="s">
        <v>55</v>
      </c>
      <c r="B661" t="s">
        <v>128</v>
      </c>
      <c r="C661" t="s">
        <v>132</v>
      </c>
      <c r="D661" t="s">
        <v>173</v>
      </c>
      <c r="E661" s="2">
        <v>71</v>
      </c>
      <c r="F661" s="3">
        <v>45495</v>
      </c>
      <c r="G661" s="4">
        <v>14.993488505600471</v>
      </c>
      <c r="H661" s="5">
        <v>1064.5376838976335</v>
      </c>
      <c r="I661" s="5">
        <v>691.9494945334618</v>
      </c>
      <c r="J661" s="5">
        <v>372.58818936417174</v>
      </c>
      <c r="K661" t="s">
        <v>836</v>
      </c>
      <c r="L661" t="s">
        <v>1279</v>
      </c>
      <c r="M661" t="s">
        <v>1279</v>
      </c>
      <c r="N661" t="s">
        <v>1288</v>
      </c>
      <c r="O661" s="12">
        <v>45495</v>
      </c>
      <c r="P661" t="s">
        <v>1290</v>
      </c>
    </row>
    <row r="662" spans="1:16" x14ac:dyDescent="0.3">
      <c r="A662" t="s">
        <v>67</v>
      </c>
      <c r="B662" t="s">
        <v>129</v>
      </c>
      <c r="C662" t="s">
        <v>133</v>
      </c>
      <c r="D662" t="s">
        <v>185</v>
      </c>
      <c r="E662" s="2">
        <v>74.7</v>
      </c>
      <c r="F662" s="3">
        <v>45496</v>
      </c>
      <c r="G662" s="4">
        <v>55.400803380880745</v>
      </c>
      <c r="H662" s="5">
        <v>4138.4400125517923</v>
      </c>
      <c r="I662" s="5">
        <v>2689.9860081586653</v>
      </c>
      <c r="J662" s="5">
        <v>1448.454004393127</v>
      </c>
      <c r="K662" t="s">
        <v>837</v>
      </c>
      <c r="L662" t="s">
        <v>1281</v>
      </c>
      <c r="M662" t="s">
        <v>1284</v>
      </c>
      <c r="N662" t="s">
        <v>1287</v>
      </c>
      <c r="O662" s="12">
        <v>45496</v>
      </c>
      <c r="P662" t="s">
        <v>1290</v>
      </c>
    </row>
    <row r="663" spans="1:16" x14ac:dyDescent="0.3">
      <c r="A663" t="s">
        <v>38</v>
      </c>
      <c r="B663" t="s">
        <v>130</v>
      </c>
      <c r="C663" t="s">
        <v>132</v>
      </c>
      <c r="D663" t="s">
        <v>156</v>
      </c>
      <c r="E663" s="2">
        <v>60</v>
      </c>
      <c r="F663" s="3">
        <v>45496</v>
      </c>
      <c r="G663" s="4">
        <v>58.268474818943041</v>
      </c>
      <c r="H663" s="5">
        <v>3496.1084891365826</v>
      </c>
      <c r="I663" s="5">
        <v>2272.4705179387788</v>
      </c>
      <c r="J663" s="5">
        <v>1223.6379711978038</v>
      </c>
      <c r="K663" t="s">
        <v>838</v>
      </c>
      <c r="L663" t="s">
        <v>1276</v>
      </c>
      <c r="M663" t="s">
        <v>1276</v>
      </c>
      <c r="N663" t="s">
        <v>1288</v>
      </c>
      <c r="O663" s="12">
        <v>45496</v>
      </c>
      <c r="P663" t="s">
        <v>1290</v>
      </c>
    </row>
    <row r="664" spans="1:16" x14ac:dyDescent="0.3">
      <c r="A664" t="s">
        <v>60</v>
      </c>
      <c r="B664" t="s">
        <v>128</v>
      </c>
      <c r="C664" t="s">
        <v>132</v>
      </c>
      <c r="D664" t="s">
        <v>178</v>
      </c>
      <c r="E664" s="2">
        <v>71</v>
      </c>
      <c r="F664" s="3">
        <v>45496</v>
      </c>
      <c r="G664" s="4">
        <v>36.627620101378319</v>
      </c>
      <c r="H664" s="5">
        <v>2600.5610271978608</v>
      </c>
      <c r="I664" s="5">
        <v>1690.3646676786095</v>
      </c>
      <c r="J664" s="5">
        <v>910.19635951925125</v>
      </c>
      <c r="K664" t="s">
        <v>725</v>
      </c>
      <c r="L664" t="s">
        <v>1280</v>
      </c>
      <c r="M664" t="s">
        <v>1284</v>
      </c>
      <c r="N664" t="s">
        <v>1287</v>
      </c>
      <c r="O664" s="12">
        <v>45496</v>
      </c>
      <c r="P664" t="s">
        <v>1290</v>
      </c>
    </row>
    <row r="665" spans="1:16" x14ac:dyDescent="0.3">
      <c r="A665" t="s">
        <v>63</v>
      </c>
      <c r="B665" t="s">
        <v>130</v>
      </c>
      <c r="C665" t="s">
        <v>132</v>
      </c>
      <c r="D665" t="s">
        <v>181</v>
      </c>
      <c r="E665" s="2">
        <v>60</v>
      </c>
      <c r="F665" s="3">
        <v>45496</v>
      </c>
      <c r="G665" s="4">
        <v>12.655341859070436</v>
      </c>
      <c r="H665" s="5">
        <v>759.32051154422618</v>
      </c>
      <c r="I665" s="5">
        <v>493.55833250374701</v>
      </c>
      <c r="J665" s="5">
        <v>265.76217904047917</v>
      </c>
      <c r="K665" t="s">
        <v>839</v>
      </c>
      <c r="L665" t="s">
        <v>1275</v>
      </c>
      <c r="M665" t="s">
        <v>1285</v>
      </c>
      <c r="N665" t="s">
        <v>1287</v>
      </c>
      <c r="O665" s="12">
        <v>45496</v>
      </c>
      <c r="P665" t="s">
        <v>1290</v>
      </c>
    </row>
    <row r="666" spans="1:16" x14ac:dyDescent="0.3">
      <c r="A666" t="s">
        <v>62</v>
      </c>
      <c r="B666" t="s">
        <v>128</v>
      </c>
      <c r="C666" t="s">
        <v>132</v>
      </c>
      <c r="D666" t="s">
        <v>180</v>
      </c>
      <c r="E666" s="2">
        <v>60</v>
      </c>
      <c r="F666" s="3">
        <v>45497</v>
      </c>
      <c r="G666" s="4">
        <v>81.136461311127107</v>
      </c>
      <c r="H666" s="5">
        <v>4868.1876786676266</v>
      </c>
      <c r="I666" s="5">
        <v>3164.3219911339575</v>
      </c>
      <c r="J666" s="5">
        <v>1703.8656875336692</v>
      </c>
      <c r="K666" t="s">
        <v>302</v>
      </c>
      <c r="L666" t="s">
        <v>1274</v>
      </c>
      <c r="M666" t="s">
        <v>1284</v>
      </c>
      <c r="N666" t="s">
        <v>1287</v>
      </c>
      <c r="O666" s="12">
        <v>45497</v>
      </c>
      <c r="P666" t="s">
        <v>1291</v>
      </c>
    </row>
    <row r="667" spans="1:16" x14ac:dyDescent="0.3">
      <c r="A667" t="s">
        <v>42</v>
      </c>
      <c r="B667" t="s">
        <v>130</v>
      </c>
      <c r="C667" t="s">
        <v>132</v>
      </c>
      <c r="D667" t="s">
        <v>160</v>
      </c>
      <c r="E667" s="2">
        <v>60</v>
      </c>
      <c r="F667" s="3">
        <v>45497</v>
      </c>
      <c r="G667" s="4">
        <v>41.008211430226254</v>
      </c>
      <c r="H667" s="5">
        <v>2460.492685813575</v>
      </c>
      <c r="I667" s="5">
        <v>1599.3202457788238</v>
      </c>
      <c r="J667" s="5">
        <v>861.17244003475116</v>
      </c>
      <c r="K667" t="s">
        <v>840</v>
      </c>
      <c r="L667" t="s">
        <v>1279</v>
      </c>
      <c r="M667" t="s">
        <v>1279</v>
      </c>
      <c r="N667" t="s">
        <v>1288</v>
      </c>
      <c r="O667" s="12">
        <v>45497</v>
      </c>
      <c r="P667" t="s">
        <v>1290</v>
      </c>
    </row>
    <row r="668" spans="1:16" x14ac:dyDescent="0.3">
      <c r="A668" t="s">
        <v>65</v>
      </c>
      <c r="B668" t="s">
        <v>129</v>
      </c>
      <c r="C668" t="s">
        <v>133</v>
      </c>
      <c r="D668" t="s">
        <v>183</v>
      </c>
      <c r="E668" s="2">
        <v>53.9</v>
      </c>
      <c r="F668" s="3">
        <v>45497</v>
      </c>
      <c r="G668" s="4">
        <v>39.507668580816052</v>
      </c>
      <c r="H668" s="5">
        <v>2129.4633365059854</v>
      </c>
      <c r="I668" s="5">
        <v>1384.1511687288905</v>
      </c>
      <c r="J668" s="5">
        <v>745.31216777709483</v>
      </c>
      <c r="K668" t="s">
        <v>841</v>
      </c>
      <c r="L668" t="s">
        <v>1276</v>
      </c>
      <c r="M668" t="s">
        <v>1276</v>
      </c>
      <c r="N668" t="s">
        <v>1288</v>
      </c>
      <c r="O668" s="12">
        <v>45497</v>
      </c>
      <c r="P668" t="s">
        <v>1290</v>
      </c>
    </row>
    <row r="669" spans="1:16" x14ac:dyDescent="0.3">
      <c r="A669" t="s">
        <v>70</v>
      </c>
      <c r="B669" t="s">
        <v>129</v>
      </c>
      <c r="C669" t="s">
        <v>133</v>
      </c>
      <c r="D669" t="s">
        <v>188</v>
      </c>
      <c r="E669" s="2">
        <v>74.7</v>
      </c>
      <c r="F669" s="3">
        <v>45497</v>
      </c>
      <c r="G669" s="4">
        <v>19.806494162835648</v>
      </c>
      <c r="H669" s="5">
        <v>1479.545113963823</v>
      </c>
      <c r="I669" s="5">
        <v>961.70432407648502</v>
      </c>
      <c r="J669" s="5">
        <v>517.84078988733802</v>
      </c>
      <c r="K669" t="s">
        <v>842</v>
      </c>
      <c r="L669" t="s">
        <v>1274</v>
      </c>
      <c r="M669" t="s">
        <v>1284</v>
      </c>
      <c r="N669" t="s">
        <v>1287</v>
      </c>
      <c r="O669" s="12">
        <v>45497</v>
      </c>
      <c r="P669" t="s">
        <v>1290</v>
      </c>
    </row>
    <row r="670" spans="1:16" x14ac:dyDescent="0.3">
      <c r="A670" t="s">
        <v>45</v>
      </c>
      <c r="B670" t="s">
        <v>129</v>
      </c>
      <c r="C670" t="s">
        <v>133</v>
      </c>
      <c r="D670" t="s">
        <v>163</v>
      </c>
      <c r="E670" s="2">
        <v>57.6</v>
      </c>
      <c r="F670" s="3">
        <v>45498</v>
      </c>
      <c r="G670" s="4">
        <v>73.734627128341799</v>
      </c>
      <c r="H670" s="5">
        <v>4247.1145225924874</v>
      </c>
      <c r="I670" s="5">
        <v>2760.6244396851171</v>
      </c>
      <c r="J670" s="5">
        <v>1486.4900829073704</v>
      </c>
      <c r="K670" t="s">
        <v>434</v>
      </c>
      <c r="L670" t="s">
        <v>1279</v>
      </c>
      <c r="M670" t="s">
        <v>1279</v>
      </c>
      <c r="N670" t="s">
        <v>1288</v>
      </c>
      <c r="O670" s="12">
        <v>45498</v>
      </c>
      <c r="P670" t="s">
        <v>1291</v>
      </c>
    </row>
    <row r="671" spans="1:16" x14ac:dyDescent="0.3">
      <c r="A671" t="s">
        <v>66</v>
      </c>
      <c r="B671" t="s">
        <v>128</v>
      </c>
      <c r="C671" t="s">
        <v>132</v>
      </c>
      <c r="D671" t="s">
        <v>184</v>
      </c>
      <c r="E671" s="2">
        <v>71</v>
      </c>
      <c r="F671" s="3">
        <v>45498</v>
      </c>
      <c r="G671" s="4">
        <v>59.591375174629057</v>
      </c>
      <c r="H671" s="5">
        <v>4230.9876373986626</v>
      </c>
      <c r="I671" s="5">
        <v>2750.1419643091308</v>
      </c>
      <c r="J671" s="5">
        <v>1480.8456730895318</v>
      </c>
      <c r="K671" t="s">
        <v>843</v>
      </c>
      <c r="L671" t="s">
        <v>1279</v>
      </c>
      <c r="M671" t="s">
        <v>1279</v>
      </c>
      <c r="N671" t="s">
        <v>1288</v>
      </c>
      <c r="O671" s="12">
        <v>45498</v>
      </c>
      <c r="P671" t="s">
        <v>1290</v>
      </c>
    </row>
    <row r="672" spans="1:16" x14ac:dyDescent="0.3">
      <c r="A672" t="s">
        <v>124</v>
      </c>
      <c r="B672" t="s">
        <v>130</v>
      </c>
      <c r="C672" t="s">
        <v>132</v>
      </c>
      <c r="D672" t="s">
        <v>242</v>
      </c>
      <c r="E672" s="2">
        <v>60</v>
      </c>
      <c r="F672" s="3">
        <v>45498</v>
      </c>
      <c r="G672" s="4">
        <v>46.00152247355205</v>
      </c>
      <c r="H672" s="5">
        <v>2760.0913484131229</v>
      </c>
      <c r="I672" s="5">
        <v>1794.05937646853</v>
      </c>
      <c r="J672" s="5">
        <v>966.0319719445929</v>
      </c>
      <c r="K672" t="s">
        <v>844</v>
      </c>
      <c r="L672" t="s">
        <v>1276</v>
      </c>
      <c r="M672" t="s">
        <v>1276</v>
      </c>
      <c r="N672" t="s">
        <v>1288</v>
      </c>
      <c r="O672" s="12">
        <v>45498</v>
      </c>
      <c r="P672" t="s">
        <v>1290</v>
      </c>
    </row>
    <row r="673" spans="1:16" x14ac:dyDescent="0.3">
      <c r="A673" t="s">
        <v>69</v>
      </c>
      <c r="B673" t="s">
        <v>128</v>
      </c>
      <c r="C673" t="s">
        <v>132</v>
      </c>
      <c r="D673" t="s">
        <v>187</v>
      </c>
      <c r="E673" s="2">
        <v>50</v>
      </c>
      <c r="F673" s="3">
        <v>45498</v>
      </c>
      <c r="G673" s="4">
        <v>47.166738328276033</v>
      </c>
      <c r="H673" s="5">
        <v>2358.3369164138016</v>
      </c>
      <c r="I673" s="5">
        <v>1532.9189956689711</v>
      </c>
      <c r="J673" s="5">
        <v>825.41792074483055</v>
      </c>
      <c r="K673" t="s">
        <v>845</v>
      </c>
      <c r="L673" t="s">
        <v>1278</v>
      </c>
      <c r="M673" t="s">
        <v>1286</v>
      </c>
      <c r="N673" t="s">
        <v>1289</v>
      </c>
      <c r="O673" s="12">
        <v>45498</v>
      </c>
      <c r="P673" t="s">
        <v>1290</v>
      </c>
    </row>
    <row r="674" spans="1:16" x14ac:dyDescent="0.3">
      <c r="A674" t="s">
        <v>107</v>
      </c>
      <c r="B674" t="s">
        <v>129</v>
      </c>
      <c r="C674" t="s">
        <v>133</v>
      </c>
      <c r="D674" t="s">
        <v>225</v>
      </c>
      <c r="E674" s="2">
        <v>80.8</v>
      </c>
      <c r="F674" s="3">
        <v>45500</v>
      </c>
      <c r="G674" s="4">
        <v>48.185754815802852</v>
      </c>
      <c r="H674" s="5">
        <v>3893.4089891168701</v>
      </c>
      <c r="I674" s="5">
        <v>2530.7158429259657</v>
      </c>
      <c r="J674" s="5">
        <v>1362.6931461909044</v>
      </c>
      <c r="K674" t="s">
        <v>846</v>
      </c>
      <c r="L674" t="s">
        <v>1277</v>
      </c>
      <c r="M674" t="s">
        <v>1277</v>
      </c>
      <c r="N674" t="s">
        <v>1288</v>
      </c>
      <c r="O674" s="12">
        <v>45500</v>
      </c>
      <c r="P674" t="s">
        <v>1290</v>
      </c>
    </row>
    <row r="675" spans="1:16" x14ac:dyDescent="0.3">
      <c r="A675" t="s">
        <v>121</v>
      </c>
      <c r="B675" t="s">
        <v>130</v>
      </c>
      <c r="C675" t="s">
        <v>132</v>
      </c>
      <c r="D675" t="s">
        <v>239</v>
      </c>
      <c r="E675" s="2">
        <v>50</v>
      </c>
      <c r="F675" s="3">
        <v>45500</v>
      </c>
      <c r="G675" s="4">
        <v>61.479426825934532</v>
      </c>
      <c r="H675" s="5">
        <v>3073.9713412967267</v>
      </c>
      <c r="I675" s="5">
        <v>1998.0813718428724</v>
      </c>
      <c r="J675" s="5">
        <v>1075.8899694538543</v>
      </c>
      <c r="K675" t="s">
        <v>847</v>
      </c>
      <c r="L675" t="s">
        <v>1275</v>
      </c>
      <c r="M675" t="s">
        <v>1285</v>
      </c>
      <c r="N675" t="s">
        <v>1287</v>
      </c>
      <c r="O675" s="12">
        <v>45500</v>
      </c>
      <c r="P675" t="s">
        <v>1290</v>
      </c>
    </row>
    <row r="676" spans="1:16" x14ac:dyDescent="0.3">
      <c r="A676" t="s">
        <v>72</v>
      </c>
      <c r="B676" t="s">
        <v>129</v>
      </c>
      <c r="C676" t="s">
        <v>133</v>
      </c>
      <c r="D676" t="s">
        <v>190</v>
      </c>
      <c r="E676" s="2">
        <v>63.9</v>
      </c>
      <c r="F676" s="3">
        <v>45500</v>
      </c>
      <c r="G676" s="4">
        <v>27.057181599692516</v>
      </c>
      <c r="H676" s="5">
        <v>1728.9539042203517</v>
      </c>
      <c r="I676" s="5">
        <v>1123.8200377432286</v>
      </c>
      <c r="J676" s="5">
        <v>605.13386647712309</v>
      </c>
      <c r="K676" t="s">
        <v>848</v>
      </c>
      <c r="L676" t="s">
        <v>1282</v>
      </c>
      <c r="M676" t="s">
        <v>1284</v>
      </c>
      <c r="N676" t="s">
        <v>1287</v>
      </c>
      <c r="O676" s="12">
        <v>45500</v>
      </c>
      <c r="P676" t="s">
        <v>1290</v>
      </c>
    </row>
    <row r="677" spans="1:16" x14ac:dyDescent="0.3">
      <c r="A677" t="s">
        <v>112</v>
      </c>
      <c r="B677" t="s">
        <v>129</v>
      </c>
      <c r="C677" t="s">
        <v>133</v>
      </c>
      <c r="D677" t="s">
        <v>230</v>
      </c>
      <c r="E677" s="2">
        <v>63.9</v>
      </c>
      <c r="F677" s="3">
        <v>45500</v>
      </c>
      <c r="G677" s="4">
        <v>25.217607107093851</v>
      </c>
      <c r="H677" s="5">
        <v>1611.405094143297</v>
      </c>
      <c r="I677" s="5">
        <v>1047.413311193143</v>
      </c>
      <c r="J677" s="5">
        <v>563.99178295015395</v>
      </c>
      <c r="K677" t="s">
        <v>849</v>
      </c>
      <c r="L677" t="s">
        <v>1275</v>
      </c>
      <c r="M677" t="s">
        <v>1285</v>
      </c>
      <c r="N677" t="s">
        <v>1287</v>
      </c>
      <c r="O677" s="12">
        <v>45500</v>
      </c>
      <c r="P677" t="s">
        <v>1290</v>
      </c>
    </row>
    <row r="678" spans="1:16" x14ac:dyDescent="0.3">
      <c r="A678" t="s">
        <v>50</v>
      </c>
      <c r="B678" t="s">
        <v>131</v>
      </c>
      <c r="C678" t="s">
        <v>132</v>
      </c>
      <c r="D678" t="s">
        <v>168</v>
      </c>
      <c r="E678" s="2">
        <v>54</v>
      </c>
      <c r="F678" s="3">
        <v>45500</v>
      </c>
      <c r="G678" s="4">
        <v>24.394896380027841</v>
      </c>
      <c r="H678" s="5">
        <v>1317.3244045215035</v>
      </c>
      <c r="I678" s="5">
        <v>856.26086293897731</v>
      </c>
      <c r="J678" s="5">
        <v>461.06354158252623</v>
      </c>
      <c r="K678" t="s">
        <v>850</v>
      </c>
      <c r="L678" t="s">
        <v>1277</v>
      </c>
      <c r="M678" t="s">
        <v>1277</v>
      </c>
      <c r="N678" t="s">
        <v>1288</v>
      </c>
      <c r="O678" s="12">
        <v>45500</v>
      </c>
      <c r="P678" t="s">
        <v>1290</v>
      </c>
    </row>
    <row r="679" spans="1:16" x14ac:dyDescent="0.3">
      <c r="A679" t="s">
        <v>68</v>
      </c>
      <c r="B679" t="s">
        <v>129</v>
      </c>
      <c r="C679" t="s">
        <v>133</v>
      </c>
      <c r="D679" t="s">
        <v>186</v>
      </c>
      <c r="E679" s="2">
        <v>67.5</v>
      </c>
      <c r="F679" s="3">
        <v>45500</v>
      </c>
      <c r="G679" s="4">
        <v>12.866175559204423</v>
      </c>
      <c r="H679" s="5">
        <v>868.46685024629858</v>
      </c>
      <c r="I679" s="5">
        <v>564.50345266009413</v>
      </c>
      <c r="J679" s="5">
        <v>303.96339758620445</v>
      </c>
      <c r="K679" t="s">
        <v>851</v>
      </c>
      <c r="L679" t="s">
        <v>1274</v>
      </c>
      <c r="M679" t="s">
        <v>1284</v>
      </c>
      <c r="N679" t="s">
        <v>1287</v>
      </c>
      <c r="O679" s="12">
        <v>45500</v>
      </c>
      <c r="P679" t="s">
        <v>1290</v>
      </c>
    </row>
    <row r="680" spans="1:16" x14ac:dyDescent="0.3">
      <c r="A680" t="s">
        <v>127</v>
      </c>
      <c r="B680" t="s">
        <v>130</v>
      </c>
      <c r="C680" t="s">
        <v>132</v>
      </c>
      <c r="D680" t="s">
        <v>245</v>
      </c>
      <c r="E680" s="2">
        <v>50</v>
      </c>
      <c r="F680" s="3">
        <v>45500</v>
      </c>
      <c r="G680" s="4">
        <v>3.6996232268386868</v>
      </c>
      <c r="H680" s="5">
        <v>184.98116134193435</v>
      </c>
      <c r="I680" s="5">
        <v>120.23775487225733</v>
      </c>
      <c r="J680" s="5">
        <v>64.743406469677026</v>
      </c>
      <c r="K680" t="s">
        <v>852</v>
      </c>
      <c r="L680" t="s">
        <v>1278</v>
      </c>
      <c r="M680" t="s">
        <v>1286</v>
      </c>
      <c r="N680" t="s">
        <v>1289</v>
      </c>
      <c r="O680" s="12">
        <v>45500</v>
      </c>
      <c r="P680" t="s">
        <v>1290</v>
      </c>
    </row>
    <row r="681" spans="1:16" x14ac:dyDescent="0.3">
      <c r="A681" t="s">
        <v>71</v>
      </c>
      <c r="B681" t="s">
        <v>130</v>
      </c>
      <c r="C681" t="s">
        <v>132</v>
      </c>
      <c r="D681" t="s">
        <v>189</v>
      </c>
      <c r="E681" s="2">
        <v>50</v>
      </c>
      <c r="F681" s="3">
        <v>45500</v>
      </c>
      <c r="G681" s="4">
        <v>2.8275390845210091</v>
      </c>
      <c r="H681" s="5">
        <v>141.37695422605046</v>
      </c>
      <c r="I681" s="5">
        <v>91.895020246932802</v>
      </c>
      <c r="J681" s="5">
        <v>49.481933979117656</v>
      </c>
      <c r="K681" t="s">
        <v>853</v>
      </c>
      <c r="L681" t="s">
        <v>1281</v>
      </c>
      <c r="M681" t="s">
        <v>1284</v>
      </c>
      <c r="N681" t="s">
        <v>1287</v>
      </c>
      <c r="O681" s="12">
        <v>45500</v>
      </c>
      <c r="P681" t="s">
        <v>1290</v>
      </c>
    </row>
    <row r="682" spans="1:16" x14ac:dyDescent="0.3">
      <c r="A682" t="s">
        <v>74</v>
      </c>
      <c r="B682" t="s">
        <v>128</v>
      </c>
      <c r="C682" t="s">
        <v>132</v>
      </c>
      <c r="D682" t="s">
        <v>192</v>
      </c>
      <c r="E682" s="2">
        <v>71</v>
      </c>
      <c r="F682" s="3">
        <v>45501</v>
      </c>
      <c r="G682" s="4">
        <v>62.449375566063829</v>
      </c>
      <c r="H682" s="5">
        <v>4433.9056651905321</v>
      </c>
      <c r="I682" s="5">
        <v>2882.0386823738459</v>
      </c>
      <c r="J682" s="5">
        <v>1551.8669828166862</v>
      </c>
      <c r="K682" t="s">
        <v>854</v>
      </c>
      <c r="L682" t="s">
        <v>1279</v>
      </c>
      <c r="M682" t="s">
        <v>1279</v>
      </c>
      <c r="N682" t="s">
        <v>1288</v>
      </c>
      <c r="O682" s="12">
        <v>45501</v>
      </c>
      <c r="P682" t="s">
        <v>1290</v>
      </c>
    </row>
    <row r="683" spans="1:16" x14ac:dyDescent="0.3">
      <c r="A683" t="s">
        <v>76</v>
      </c>
      <c r="B683" t="s">
        <v>129</v>
      </c>
      <c r="C683" t="s">
        <v>133</v>
      </c>
      <c r="D683" t="s">
        <v>194</v>
      </c>
      <c r="E683" s="2">
        <v>63.9</v>
      </c>
      <c r="F683" s="3">
        <v>45501</v>
      </c>
      <c r="G683" s="4">
        <v>52.580493486139673</v>
      </c>
      <c r="H683" s="5">
        <v>3359.8935337643252</v>
      </c>
      <c r="I683" s="5">
        <v>2183.9307969468114</v>
      </c>
      <c r="J683" s="5">
        <v>1175.9627368175138</v>
      </c>
      <c r="K683" t="s">
        <v>855</v>
      </c>
      <c r="L683" t="s">
        <v>1280</v>
      </c>
      <c r="M683" t="s">
        <v>1284</v>
      </c>
      <c r="N683" t="s">
        <v>1287</v>
      </c>
      <c r="O683" s="12">
        <v>45501</v>
      </c>
      <c r="P683" t="s">
        <v>1290</v>
      </c>
    </row>
    <row r="684" spans="1:16" x14ac:dyDescent="0.3">
      <c r="A684" t="s">
        <v>104</v>
      </c>
      <c r="B684" t="s">
        <v>129</v>
      </c>
      <c r="C684" t="s">
        <v>133</v>
      </c>
      <c r="D684" t="s">
        <v>222</v>
      </c>
      <c r="E684" s="2">
        <v>49.95</v>
      </c>
      <c r="F684" s="3">
        <v>45501</v>
      </c>
      <c r="G684" s="4">
        <v>30.242207005106788</v>
      </c>
      <c r="H684" s="5">
        <v>1510.5982399050843</v>
      </c>
      <c r="I684" s="5">
        <v>981.8888559383048</v>
      </c>
      <c r="J684" s="5">
        <v>528.70938396677946</v>
      </c>
      <c r="K684" t="s">
        <v>856</v>
      </c>
      <c r="L684" t="s">
        <v>1280</v>
      </c>
      <c r="M684" t="s">
        <v>1284</v>
      </c>
      <c r="N684" t="s">
        <v>1287</v>
      </c>
      <c r="O684" s="12">
        <v>45501</v>
      </c>
      <c r="P684" t="s">
        <v>1290</v>
      </c>
    </row>
    <row r="685" spans="1:16" x14ac:dyDescent="0.3">
      <c r="A685" t="s">
        <v>106</v>
      </c>
      <c r="B685" t="s">
        <v>129</v>
      </c>
      <c r="C685" t="s">
        <v>133</v>
      </c>
      <c r="D685" t="s">
        <v>224</v>
      </c>
      <c r="E685" s="2">
        <v>57.6</v>
      </c>
      <c r="F685" s="3">
        <v>45501</v>
      </c>
      <c r="G685" s="4">
        <v>7.5470938629596773</v>
      </c>
      <c r="H685" s="5">
        <v>434.71260650647741</v>
      </c>
      <c r="I685" s="5">
        <v>282.56319422921035</v>
      </c>
      <c r="J685" s="5">
        <v>152.14941227726706</v>
      </c>
      <c r="K685" t="s">
        <v>857</v>
      </c>
      <c r="L685" t="s">
        <v>1276</v>
      </c>
      <c r="M685" t="s">
        <v>1276</v>
      </c>
      <c r="N685" t="s">
        <v>1288</v>
      </c>
      <c r="O685" s="12">
        <v>45501</v>
      </c>
      <c r="P685" t="s">
        <v>1290</v>
      </c>
    </row>
    <row r="686" spans="1:16" x14ac:dyDescent="0.3">
      <c r="A686" t="s">
        <v>80</v>
      </c>
      <c r="B686" t="s">
        <v>129</v>
      </c>
      <c r="C686" t="s">
        <v>133</v>
      </c>
      <c r="D686" t="s">
        <v>198</v>
      </c>
      <c r="E686" s="2">
        <v>74.7</v>
      </c>
      <c r="F686" s="3">
        <v>45502</v>
      </c>
      <c r="G686" s="4">
        <v>72.913479990631146</v>
      </c>
      <c r="H686" s="5">
        <v>5446.6369553001468</v>
      </c>
      <c r="I686" s="5">
        <v>3540.3140209450958</v>
      </c>
      <c r="J686" s="5">
        <v>1906.3229343550511</v>
      </c>
      <c r="K686" t="s">
        <v>858</v>
      </c>
      <c r="L686" t="s">
        <v>1278</v>
      </c>
      <c r="M686" t="s">
        <v>1286</v>
      </c>
      <c r="N686" t="s">
        <v>1289</v>
      </c>
      <c r="O686" s="12">
        <v>45502</v>
      </c>
      <c r="P686" t="s">
        <v>1290</v>
      </c>
    </row>
    <row r="687" spans="1:16" x14ac:dyDescent="0.3">
      <c r="A687" t="s">
        <v>104</v>
      </c>
      <c r="B687" t="s">
        <v>129</v>
      </c>
      <c r="C687" t="s">
        <v>133</v>
      </c>
      <c r="D687" t="s">
        <v>222</v>
      </c>
      <c r="E687" s="2">
        <v>49.95</v>
      </c>
      <c r="F687" s="3">
        <v>45502</v>
      </c>
      <c r="G687" s="4">
        <v>48.057655054706004</v>
      </c>
      <c r="H687" s="5">
        <v>2400.4798699825651</v>
      </c>
      <c r="I687" s="5">
        <v>1560.3119154886674</v>
      </c>
      <c r="J687" s="5">
        <v>840.1679544938977</v>
      </c>
      <c r="K687" t="s">
        <v>859</v>
      </c>
      <c r="L687" t="s">
        <v>1276</v>
      </c>
      <c r="M687" t="s">
        <v>1276</v>
      </c>
      <c r="N687" t="s">
        <v>1288</v>
      </c>
      <c r="O687" s="12">
        <v>45502</v>
      </c>
      <c r="P687" t="s">
        <v>1290</v>
      </c>
    </row>
    <row r="688" spans="1:16" x14ac:dyDescent="0.3">
      <c r="A688" t="s">
        <v>54</v>
      </c>
      <c r="B688" t="s">
        <v>130</v>
      </c>
      <c r="C688" t="s">
        <v>132</v>
      </c>
      <c r="D688" t="s">
        <v>172</v>
      </c>
      <c r="E688" s="2">
        <v>45</v>
      </c>
      <c r="F688" s="3">
        <v>45502</v>
      </c>
      <c r="G688" s="4">
        <v>37.80014828444471</v>
      </c>
      <c r="H688" s="5">
        <v>1701.006672800012</v>
      </c>
      <c r="I688" s="5">
        <v>1105.6543373200079</v>
      </c>
      <c r="J688" s="5">
        <v>595.35233548000406</v>
      </c>
      <c r="K688" t="s">
        <v>860</v>
      </c>
      <c r="L688" t="s">
        <v>1274</v>
      </c>
      <c r="M688" t="s">
        <v>1284</v>
      </c>
      <c r="N688" t="s">
        <v>1287</v>
      </c>
      <c r="O688" s="12">
        <v>45502</v>
      </c>
      <c r="P688" t="s">
        <v>1290</v>
      </c>
    </row>
    <row r="689" spans="1:16" x14ac:dyDescent="0.3">
      <c r="A689" t="s">
        <v>77</v>
      </c>
      <c r="B689" t="s">
        <v>129</v>
      </c>
      <c r="C689" t="s">
        <v>133</v>
      </c>
      <c r="D689" t="s">
        <v>195</v>
      </c>
      <c r="E689" s="2">
        <v>53.9</v>
      </c>
      <c r="F689" s="3">
        <v>45502</v>
      </c>
      <c r="G689" s="4">
        <v>27.062709907740608</v>
      </c>
      <c r="H689" s="5">
        <v>1458.6800640272188</v>
      </c>
      <c r="I689" s="5">
        <v>948.14204161769226</v>
      </c>
      <c r="J689" s="5">
        <v>510.53802240952655</v>
      </c>
      <c r="K689" t="s">
        <v>861</v>
      </c>
      <c r="L689" t="s">
        <v>1276</v>
      </c>
      <c r="M689" t="s">
        <v>1276</v>
      </c>
      <c r="N689" t="s">
        <v>1288</v>
      </c>
      <c r="O689" s="12">
        <v>45502</v>
      </c>
      <c r="P689" t="s">
        <v>1290</v>
      </c>
    </row>
    <row r="690" spans="1:16" x14ac:dyDescent="0.3">
      <c r="A690" t="s">
        <v>57</v>
      </c>
      <c r="B690" t="s">
        <v>128</v>
      </c>
      <c r="C690" t="s">
        <v>132</v>
      </c>
      <c r="D690" t="s">
        <v>175</v>
      </c>
      <c r="E690" s="2">
        <v>63.99</v>
      </c>
      <c r="F690" s="3">
        <v>45503</v>
      </c>
      <c r="G690" s="4">
        <v>74.296055872583565</v>
      </c>
      <c r="H690" s="5">
        <v>4754.2046152866224</v>
      </c>
      <c r="I690" s="5">
        <v>3090.2329999363046</v>
      </c>
      <c r="J690" s="5">
        <v>1663.9716153503177</v>
      </c>
      <c r="K690" t="s">
        <v>371</v>
      </c>
      <c r="L690" t="s">
        <v>1280</v>
      </c>
      <c r="M690" t="s">
        <v>1284</v>
      </c>
      <c r="N690" t="s">
        <v>1287</v>
      </c>
      <c r="O690" s="12">
        <v>45503</v>
      </c>
      <c r="P690" t="s">
        <v>1291</v>
      </c>
    </row>
    <row r="691" spans="1:16" x14ac:dyDescent="0.3">
      <c r="A691" t="s">
        <v>79</v>
      </c>
      <c r="B691" t="s">
        <v>131</v>
      </c>
      <c r="C691" t="s">
        <v>132</v>
      </c>
      <c r="D691" t="s">
        <v>197</v>
      </c>
      <c r="E691" s="2">
        <v>50</v>
      </c>
      <c r="F691" s="3">
        <v>45503</v>
      </c>
      <c r="G691" s="4">
        <v>28.275135816349305</v>
      </c>
      <c r="H691" s="5">
        <v>1413.7567908174653</v>
      </c>
      <c r="I691" s="5">
        <v>918.94191403135255</v>
      </c>
      <c r="J691" s="5">
        <v>494.81487678611279</v>
      </c>
      <c r="K691" t="s">
        <v>862</v>
      </c>
      <c r="L691" t="s">
        <v>1283</v>
      </c>
      <c r="M691" t="s">
        <v>1283</v>
      </c>
      <c r="N691" t="s">
        <v>1288</v>
      </c>
      <c r="O691" s="12">
        <v>45503</v>
      </c>
      <c r="P691" t="s">
        <v>1290</v>
      </c>
    </row>
    <row r="692" spans="1:16" x14ac:dyDescent="0.3">
      <c r="A692" t="s">
        <v>83</v>
      </c>
      <c r="B692" t="s">
        <v>129</v>
      </c>
      <c r="C692" t="s">
        <v>133</v>
      </c>
      <c r="D692" t="s">
        <v>201</v>
      </c>
      <c r="E692" s="2">
        <v>74.7</v>
      </c>
      <c r="F692" s="3">
        <v>45503</v>
      </c>
      <c r="G692" s="4">
        <v>15.2992229932381</v>
      </c>
      <c r="H692" s="5">
        <v>1142.851957594886</v>
      </c>
      <c r="I692" s="5">
        <v>742.85377243667597</v>
      </c>
      <c r="J692" s="5">
        <v>399.99818515821005</v>
      </c>
      <c r="K692" t="s">
        <v>863</v>
      </c>
      <c r="L692" t="s">
        <v>1279</v>
      </c>
      <c r="M692" t="s">
        <v>1279</v>
      </c>
      <c r="N692" t="s">
        <v>1288</v>
      </c>
      <c r="O692" s="12">
        <v>45503</v>
      </c>
      <c r="P692" t="s">
        <v>1290</v>
      </c>
    </row>
    <row r="693" spans="1:16" x14ac:dyDescent="0.3">
      <c r="A693" t="s">
        <v>104</v>
      </c>
      <c r="B693" t="s">
        <v>129</v>
      </c>
      <c r="C693" t="s">
        <v>133</v>
      </c>
      <c r="D693" t="s">
        <v>222</v>
      </c>
      <c r="E693" s="2">
        <v>49.95</v>
      </c>
      <c r="F693" s="3">
        <v>45503</v>
      </c>
      <c r="G693" s="4">
        <v>11.576739529442483</v>
      </c>
      <c r="H693" s="5">
        <v>578.25813949565202</v>
      </c>
      <c r="I693" s="5">
        <v>375.86779067217384</v>
      </c>
      <c r="J693" s="5">
        <v>202.39034882347818</v>
      </c>
      <c r="K693" t="s">
        <v>864</v>
      </c>
      <c r="L693" t="s">
        <v>1282</v>
      </c>
      <c r="M693" t="s">
        <v>1284</v>
      </c>
      <c r="N693" t="s">
        <v>1287</v>
      </c>
      <c r="O693" s="12">
        <v>45503</v>
      </c>
      <c r="P693" t="s">
        <v>1290</v>
      </c>
    </row>
    <row r="694" spans="1:16" x14ac:dyDescent="0.3">
      <c r="A694" t="s">
        <v>41</v>
      </c>
      <c r="B694" t="s">
        <v>128</v>
      </c>
      <c r="C694" t="s">
        <v>132</v>
      </c>
      <c r="D694" t="s">
        <v>159</v>
      </c>
      <c r="E694" s="2">
        <v>50</v>
      </c>
      <c r="F694" s="3">
        <v>45505</v>
      </c>
      <c r="G694" s="4">
        <v>82.409075080032551</v>
      </c>
      <c r="H694" s="5">
        <v>4120.4537540016272</v>
      </c>
      <c r="I694" s="5">
        <v>2678.2949401010578</v>
      </c>
      <c r="J694" s="5">
        <v>1442.1588139005694</v>
      </c>
      <c r="K694" t="s">
        <v>865</v>
      </c>
      <c r="L694" t="s">
        <v>1281</v>
      </c>
      <c r="M694" t="s">
        <v>1284</v>
      </c>
      <c r="N694" t="s">
        <v>1287</v>
      </c>
      <c r="O694" s="12">
        <v>45505</v>
      </c>
      <c r="P694" t="s">
        <v>1290</v>
      </c>
    </row>
    <row r="695" spans="1:16" x14ac:dyDescent="0.3">
      <c r="A695" t="s">
        <v>20</v>
      </c>
      <c r="B695" t="s">
        <v>129</v>
      </c>
      <c r="C695" t="s">
        <v>133</v>
      </c>
      <c r="D695" t="s">
        <v>138</v>
      </c>
      <c r="E695" s="2">
        <v>63.9</v>
      </c>
      <c r="F695" s="3">
        <v>45505</v>
      </c>
      <c r="G695" s="4">
        <v>5.9745804051632767</v>
      </c>
      <c r="H695" s="5">
        <v>381.77568788993335</v>
      </c>
      <c r="I695" s="5">
        <v>248.15419712845667</v>
      </c>
      <c r="J695" s="5">
        <v>133.62149076147668</v>
      </c>
      <c r="K695" t="s">
        <v>866</v>
      </c>
      <c r="L695" t="s">
        <v>1282</v>
      </c>
      <c r="M695" t="s">
        <v>1284</v>
      </c>
      <c r="N695" t="s">
        <v>1287</v>
      </c>
      <c r="O695" s="12">
        <v>45505</v>
      </c>
      <c r="P695" t="s">
        <v>1290</v>
      </c>
    </row>
    <row r="696" spans="1:16" x14ac:dyDescent="0.3">
      <c r="A696" t="s">
        <v>44</v>
      </c>
      <c r="B696" t="s">
        <v>128</v>
      </c>
      <c r="C696" t="s">
        <v>132</v>
      </c>
      <c r="D696" t="s">
        <v>162</v>
      </c>
      <c r="E696" s="2">
        <v>71</v>
      </c>
      <c r="F696" s="3">
        <v>45506</v>
      </c>
      <c r="G696" s="4">
        <v>62.83462798400587</v>
      </c>
      <c r="H696" s="5">
        <v>4461.2585868644164</v>
      </c>
      <c r="I696" s="5">
        <v>2899.8180814618709</v>
      </c>
      <c r="J696" s="5">
        <v>1561.4405054025456</v>
      </c>
      <c r="K696" t="s">
        <v>867</v>
      </c>
      <c r="L696" t="s">
        <v>1283</v>
      </c>
      <c r="M696" t="s">
        <v>1283</v>
      </c>
      <c r="N696" t="s">
        <v>1288</v>
      </c>
      <c r="O696" s="12">
        <v>45506</v>
      </c>
      <c r="P696" t="s">
        <v>1290</v>
      </c>
    </row>
    <row r="697" spans="1:16" x14ac:dyDescent="0.3">
      <c r="A697" t="s">
        <v>27</v>
      </c>
      <c r="B697" t="s">
        <v>129</v>
      </c>
      <c r="C697" t="s">
        <v>133</v>
      </c>
      <c r="D697" t="s">
        <v>145</v>
      </c>
      <c r="E697" s="2">
        <v>74.7</v>
      </c>
      <c r="F697" s="3">
        <v>45506</v>
      </c>
      <c r="G697" s="4">
        <v>20.780977443456266</v>
      </c>
      <c r="H697" s="5">
        <v>1552.339015026183</v>
      </c>
      <c r="I697" s="5">
        <v>1009.020359767019</v>
      </c>
      <c r="J697" s="5">
        <v>543.31865525916396</v>
      </c>
      <c r="K697" t="s">
        <v>868</v>
      </c>
      <c r="L697" t="s">
        <v>1278</v>
      </c>
      <c r="M697" t="s">
        <v>1286</v>
      </c>
      <c r="N697" t="s">
        <v>1289</v>
      </c>
      <c r="O697" s="12">
        <v>45506</v>
      </c>
      <c r="P697" t="s">
        <v>1290</v>
      </c>
    </row>
    <row r="698" spans="1:16" x14ac:dyDescent="0.3">
      <c r="A698" t="s">
        <v>53</v>
      </c>
      <c r="B698" t="s">
        <v>128</v>
      </c>
      <c r="C698" t="s">
        <v>132</v>
      </c>
      <c r="D698" t="s">
        <v>171</v>
      </c>
      <c r="E698" s="2">
        <v>60</v>
      </c>
      <c r="F698" s="3">
        <v>45507</v>
      </c>
      <c r="G698" s="4">
        <v>74.60782343545732</v>
      </c>
      <c r="H698" s="5">
        <v>4476.4694061274395</v>
      </c>
      <c r="I698" s="5">
        <v>2909.7051139828359</v>
      </c>
      <c r="J698" s="5">
        <v>1566.7642921446036</v>
      </c>
      <c r="K698" t="s">
        <v>869</v>
      </c>
      <c r="L698" t="s">
        <v>1277</v>
      </c>
      <c r="M698" t="s">
        <v>1277</v>
      </c>
      <c r="N698" t="s">
        <v>1288</v>
      </c>
      <c r="O698" s="12">
        <v>45507</v>
      </c>
      <c r="P698" t="s">
        <v>1290</v>
      </c>
    </row>
    <row r="699" spans="1:16" x14ac:dyDescent="0.3">
      <c r="A699" t="s">
        <v>61</v>
      </c>
      <c r="B699" t="s">
        <v>129</v>
      </c>
      <c r="C699" t="s">
        <v>133</v>
      </c>
      <c r="D699" t="s">
        <v>179</v>
      </c>
      <c r="E699" s="2">
        <v>53.9</v>
      </c>
      <c r="F699" s="3">
        <v>45507</v>
      </c>
      <c r="G699" s="4">
        <v>8.5871069397363744</v>
      </c>
      <c r="H699" s="5">
        <v>462.84506405179059</v>
      </c>
      <c r="I699" s="5">
        <v>300.84929163366388</v>
      </c>
      <c r="J699" s="5">
        <v>161.99577241812671</v>
      </c>
      <c r="K699" t="s">
        <v>870</v>
      </c>
      <c r="L699" t="s">
        <v>1275</v>
      </c>
      <c r="M699" t="s">
        <v>1285</v>
      </c>
      <c r="N699" t="s">
        <v>1287</v>
      </c>
      <c r="O699" s="12">
        <v>45507</v>
      </c>
      <c r="P699" t="s">
        <v>1290</v>
      </c>
    </row>
    <row r="700" spans="1:16" x14ac:dyDescent="0.3">
      <c r="A700" t="s">
        <v>67</v>
      </c>
      <c r="B700" t="s">
        <v>129</v>
      </c>
      <c r="C700" t="s">
        <v>133</v>
      </c>
      <c r="D700" t="s">
        <v>185</v>
      </c>
      <c r="E700" s="2">
        <v>74.7</v>
      </c>
      <c r="F700" s="3">
        <v>45508</v>
      </c>
      <c r="G700" s="4">
        <v>43.34952095509739</v>
      </c>
      <c r="H700" s="5">
        <v>3238.2092153457752</v>
      </c>
      <c r="I700" s="5">
        <v>2104.8359899747538</v>
      </c>
      <c r="J700" s="5">
        <v>1133.3732253710214</v>
      </c>
      <c r="K700" t="s">
        <v>871</v>
      </c>
      <c r="L700" t="s">
        <v>1276</v>
      </c>
      <c r="M700" t="s">
        <v>1276</v>
      </c>
      <c r="N700" t="s">
        <v>1288</v>
      </c>
      <c r="O700" s="12">
        <v>45508</v>
      </c>
      <c r="P700" t="s">
        <v>1290</v>
      </c>
    </row>
    <row r="701" spans="1:16" x14ac:dyDescent="0.3">
      <c r="A701" t="s">
        <v>69</v>
      </c>
      <c r="B701" t="s">
        <v>128</v>
      </c>
      <c r="C701" t="s">
        <v>132</v>
      </c>
      <c r="D701" t="s">
        <v>187</v>
      </c>
      <c r="E701" s="2">
        <v>50</v>
      </c>
      <c r="F701" s="3">
        <v>45508</v>
      </c>
      <c r="G701" s="4">
        <v>8.8155917751734272</v>
      </c>
      <c r="H701" s="5">
        <v>440.77958875867137</v>
      </c>
      <c r="I701" s="5">
        <v>286.50673269313637</v>
      </c>
      <c r="J701" s="5">
        <v>154.272856065535</v>
      </c>
      <c r="K701" t="s">
        <v>872</v>
      </c>
      <c r="L701" t="s">
        <v>1278</v>
      </c>
      <c r="M701" t="s">
        <v>1286</v>
      </c>
      <c r="N701" t="s">
        <v>1289</v>
      </c>
      <c r="O701" s="12">
        <v>45508</v>
      </c>
      <c r="P701" t="s">
        <v>1290</v>
      </c>
    </row>
    <row r="702" spans="1:16" x14ac:dyDescent="0.3">
      <c r="A702" t="s">
        <v>90</v>
      </c>
      <c r="B702" t="s">
        <v>129</v>
      </c>
      <c r="C702" t="s">
        <v>133</v>
      </c>
      <c r="D702" t="s">
        <v>208</v>
      </c>
      <c r="E702" s="2">
        <v>80.8</v>
      </c>
      <c r="F702" s="3">
        <v>45509</v>
      </c>
      <c r="G702" s="4">
        <v>80.521247744034625</v>
      </c>
      <c r="H702" s="5">
        <v>6506.116817717997</v>
      </c>
      <c r="I702" s="5">
        <v>4228.9759315166984</v>
      </c>
      <c r="J702" s="5">
        <v>2277.1408862012986</v>
      </c>
      <c r="K702" t="s">
        <v>472</v>
      </c>
      <c r="L702" t="s">
        <v>1277</v>
      </c>
      <c r="M702" t="s">
        <v>1277</v>
      </c>
      <c r="N702" t="s">
        <v>1288</v>
      </c>
      <c r="O702" s="12">
        <v>45509</v>
      </c>
      <c r="P702" t="s">
        <v>1291</v>
      </c>
    </row>
    <row r="703" spans="1:16" x14ac:dyDescent="0.3">
      <c r="A703" t="s">
        <v>122</v>
      </c>
      <c r="B703" t="s">
        <v>130</v>
      </c>
      <c r="C703" t="s">
        <v>132</v>
      </c>
      <c r="D703" t="s">
        <v>240</v>
      </c>
      <c r="E703" s="2">
        <v>60</v>
      </c>
      <c r="F703" s="3">
        <v>45509</v>
      </c>
      <c r="G703" s="4">
        <v>70.642516290322888</v>
      </c>
      <c r="H703" s="5">
        <v>4238.5509774193733</v>
      </c>
      <c r="I703" s="5">
        <v>2755.058135322593</v>
      </c>
      <c r="J703" s="5">
        <v>1483.4928420967804</v>
      </c>
      <c r="K703" t="s">
        <v>599</v>
      </c>
      <c r="L703" t="s">
        <v>1274</v>
      </c>
      <c r="M703" t="s">
        <v>1284</v>
      </c>
      <c r="N703" t="s">
        <v>1287</v>
      </c>
      <c r="O703" s="12">
        <v>45509</v>
      </c>
      <c r="P703" t="s">
        <v>1291</v>
      </c>
    </row>
    <row r="704" spans="1:16" x14ac:dyDescent="0.3">
      <c r="A704" t="s">
        <v>79</v>
      </c>
      <c r="B704" t="s">
        <v>131</v>
      </c>
      <c r="C704" t="s">
        <v>132</v>
      </c>
      <c r="D704" t="s">
        <v>197</v>
      </c>
      <c r="E704" s="2">
        <v>50</v>
      </c>
      <c r="F704" s="3">
        <v>45509</v>
      </c>
      <c r="G704" s="4">
        <v>61.903076075873507</v>
      </c>
      <c r="H704" s="5">
        <v>3095.1538037936753</v>
      </c>
      <c r="I704" s="5">
        <v>2011.8499724658891</v>
      </c>
      <c r="J704" s="5">
        <v>1083.3038313277862</v>
      </c>
      <c r="K704" t="s">
        <v>873</v>
      </c>
      <c r="L704" t="s">
        <v>1274</v>
      </c>
      <c r="M704" t="s">
        <v>1284</v>
      </c>
      <c r="N704" t="s">
        <v>1287</v>
      </c>
      <c r="O704" s="12">
        <v>45509</v>
      </c>
      <c r="P704" t="s">
        <v>1290</v>
      </c>
    </row>
    <row r="705" spans="1:16" x14ac:dyDescent="0.3">
      <c r="A705" t="s">
        <v>74</v>
      </c>
      <c r="B705" t="s">
        <v>128</v>
      </c>
      <c r="C705" t="s">
        <v>132</v>
      </c>
      <c r="D705" t="s">
        <v>192</v>
      </c>
      <c r="E705" s="2">
        <v>71</v>
      </c>
      <c r="F705" s="3">
        <v>45509</v>
      </c>
      <c r="G705" s="4">
        <v>35.786325482333623</v>
      </c>
      <c r="H705" s="5">
        <v>2540.8291092456871</v>
      </c>
      <c r="I705" s="5">
        <v>1651.5389210096967</v>
      </c>
      <c r="J705" s="5">
        <v>889.2901882359904</v>
      </c>
      <c r="K705" t="s">
        <v>874</v>
      </c>
      <c r="L705" t="s">
        <v>1280</v>
      </c>
      <c r="M705" t="s">
        <v>1284</v>
      </c>
      <c r="N705" t="s">
        <v>1287</v>
      </c>
      <c r="O705" s="12">
        <v>45509</v>
      </c>
      <c r="P705" t="s">
        <v>1290</v>
      </c>
    </row>
    <row r="706" spans="1:16" x14ac:dyDescent="0.3">
      <c r="A706" t="s">
        <v>35</v>
      </c>
      <c r="B706" t="s">
        <v>129</v>
      </c>
      <c r="C706" t="s">
        <v>133</v>
      </c>
      <c r="D706" t="s">
        <v>153</v>
      </c>
      <c r="E706" s="2">
        <v>80.8</v>
      </c>
      <c r="F706" s="3">
        <v>45509</v>
      </c>
      <c r="G706" s="4">
        <v>29.057205984978687</v>
      </c>
      <c r="H706" s="5">
        <v>2347.8222435862776</v>
      </c>
      <c r="I706" s="5">
        <v>1526.0844583310804</v>
      </c>
      <c r="J706" s="5">
        <v>821.7377852551972</v>
      </c>
      <c r="K706" t="s">
        <v>875</v>
      </c>
      <c r="L706" t="s">
        <v>1277</v>
      </c>
      <c r="M706" t="s">
        <v>1277</v>
      </c>
      <c r="N706" t="s">
        <v>1288</v>
      </c>
      <c r="O706" s="12">
        <v>45509</v>
      </c>
      <c r="P706" t="s">
        <v>1290</v>
      </c>
    </row>
    <row r="707" spans="1:16" x14ac:dyDescent="0.3">
      <c r="A707" t="s">
        <v>76</v>
      </c>
      <c r="B707" t="s">
        <v>129</v>
      </c>
      <c r="C707" t="s">
        <v>133</v>
      </c>
      <c r="D707" t="s">
        <v>194</v>
      </c>
      <c r="E707" s="2">
        <v>63.9</v>
      </c>
      <c r="F707" s="3">
        <v>45510</v>
      </c>
      <c r="G707" s="4">
        <v>77.267601859453904</v>
      </c>
      <c r="H707" s="5">
        <v>4937.3997588191041</v>
      </c>
      <c r="I707" s="5">
        <v>3209.3098432324177</v>
      </c>
      <c r="J707" s="5">
        <v>1728.0899155866864</v>
      </c>
      <c r="K707" t="s">
        <v>876</v>
      </c>
      <c r="L707" t="s">
        <v>1276</v>
      </c>
      <c r="M707" t="s">
        <v>1276</v>
      </c>
      <c r="N707" t="s">
        <v>1288</v>
      </c>
      <c r="O707" s="12">
        <v>45510</v>
      </c>
      <c r="P707" t="s">
        <v>1291</v>
      </c>
    </row>
    <row r="708" spans="1:16" x14ac:dyDescent="0.3">
      <c r="A708" t="s">
        <v>37</v>
      </c>
      <c r="B708" t="s">
        <v>129</v>
      </c>
      <c r="C708" t="s">
        <v>133</v>
      </c>
      <c r="D708" t="s">
        <v>155</v>
      </c>
      <c r="E708" s="2">
        <v>74.7</v>
      </c>
      <c r="F708" s="3">
        <v>45510</v>
      </c>
      <c r="G708" s="4">
        <v>52.550386262287546</v>
      </c>
      <c r="H708" s="5">
        <v>3925.5138537928797</v>
      </c>
      <c r="I708" s="5">
        <v>2551.5840049653721</v>
      </c>
      <c r="J708" s="5">
        <v>1373.9298488275076</v>
      </c>
      <c r="K708" t="s">
        <v>877</v>
      </c>
      <c r="L708" t="s">
        <v>1281</v>
      </c>
      <c r="M708" t="s">
        <v>1284</v>
      </c>
      <c r="N708" t="s">
        <v>1287</v>
      </c>
      <c r="O708" s="12">
        <v>45510</v>
      </c>
      <c r="P708" t="s">
        <v>1290</v>
      </c>
    </row>
    <row r="709" spans="1:16" x14ac:dyDescent="0.3">
      <c r="A709" t="s">
        <v>117</v>
      </c>
      <c r="B709" t="s">
        <v>131</v>
      </c>
      <c r="C709" t="s">
        <v>132</v>
      </c>
      <c r="D709" t="s">
        <v>235</v>
      </c>
      <c r="E709" s="2">
        <v>60</v>
      </c>
      <c r="F709" s="3">
        <v>45510</v>
      </c>
      <c r="G709" s="4">
        <v>37.919782863911436</v>
      </c>
      <c r="H709" s="5">
        <v>2275.1869718346861</v>
      </c>
      <c r="I709" s="5">
        <v>1478.8715316925461</v>
      </c>
      <c r="J709" s="5">
        <v>796.31544014214001</v>
      </c>
      <c r="K709" t="s">
        <v>878</v>
      </c>
      <c r="L709" t="s">
        <v>1274</v>
      </c>
      <c r="M709" t="s">
        <v>1284</v>
      </c>
      <c r="N709" t="s">
        <v>1287</v>
      </c>
      <c r="O709" s="12">
        <v>45510</v>
      </c>
      <c r="P709" t="s">
        <v>1290</v>
      </c>
    </row>
    <row r="710" spans="1:16" x14ac:dyDescent="0.3">
      <c r="A710" t="s">
        <v>96</v>
      </c>
      <c r="B710" t="s">
        <v>129</v>
      </c>
      <c r="C710" t="s">
        <v>133</v>
      </c>
      <c r="D710" t="s">
        <v>214</v>
      </c>
      <c r="E710" s="2">
        <v>74.7</v>
      </c>
      <c r="F710" s="3">
        <v>45510</v>
      </c>
      <c r="G710" s="4">
        <v>27.792384358537571</v>
      </c>
      <c r="H710" s="5">
        <v>2076.0911115827566</v>
      </c>
      <c r="I710" s="5">
        <v>1349.4592225287918</v>
      </c>
      <c r="J710" s="5">
        <v>726.63188905396487</v>
      </c>
      <c r="K710" t="s">
        <v>879</v>
      </c>
      <c r="L710" t="s">
        <v>1280</v>
      </c>
      <c r="M710" t="s">
        <v>1284</v>
      </c>
      <c r="N710" t="s">
        <v>1287</v>
      </c>
      <c r="O710" s="12">
        <v>45510</v>
      </c>
      <c r="P710" t="s">
        <v>1290</v>
      </c>
    </row>
    <row r="711" spans="1:16" x14ac:dyDescent="0.3">
      <c r="A711" t="s">
        <v>57</v>
      </c>
      <c r="B711" t="s">
        <v>128</v>
      </c>
      <c r="C711" t="s">
        <v>132</v>
      </c>
      <c r="D711" t="s">
        <v>175</v>
      </c>
      <c r="E711" s="2">
        <v>71</v>
      </c>
      <c r="F711" s="3">
        <v>45510</v>
      </c>
      <c r="G711" s="4">
        <v>23.432828516671403</v>
      </c>
      <c r="H711" s="5">
        <v>1663.7308246836697</v>
      </c>
      <c r="I711" s="5">
        <v>1081.4250360443853</v>
      </c>
      <c r="J711" s="5">
        <v>582.3057886392844</v>
      </c>
      <c r="K711" t="s">
        <v>880</v>
      </c>
      <c r="L711" t="s">
        <v>1279</v>
      </c>
      <c r="M711" t="s">
        <v>1279</v>
      </c>
      <c r="N711" t="s">
        <v>1288</v>
      </c>
      <c r="O711" s="12">
        <v>45510</v>
      </c>
      <c r="P711" t="s">
        <v>1290</v>
      </c>
    </row>
    <row r="712" spans="1:16" x14ac:dyDescent="0.3">
      <c r="A712" t="s">
        <v>113</v>
      </c>
      <c r="B712" t="s">
        <v>130</v>
      </c>
      <c r="C712" t="s">
        <v>132</v>
      </c>
      <c r="D712" t="s">
        <v>231</v>
      </c>
      <c r="E712" s="2">
        <v>60</v>
      </c>
      <c r="F712" s="3">
        <v>45510</v>
      </c>
      <c r="G712" s="4">
        <v>17.681168979921175</v>
      </c>
      <c r="H712" s="5">
        <v>1060.8701387952706</v>
      </c>
      <c r="I712" s="5">
        <v>689.5655902169259</v>
      </c>
      <c r="J712" s="5">
        <v>371.30454857834468</v>
      </c>
      <c r="K712" t="s">
        <v>881</v>
      </c>
      <c r="L712" t="s">
        <v>1278</v>
      </c>
      <c r="M712" t="s">
        <v>1286</v>
      </c>
      <c r="N712" t="s">
        <v>1289</v>
      </c>
      <c r="O712" s="12">
        <v>45510</v>
      </c>
      <c r="P712" t="s">
        <v>1290</v>
      </c>
    </row>
    <row r="713" spans="1:16" x14ac:dyDescent="0.3">
      <c r="A713" t="s">
        <v>23</v>
      </c>
      <c r="B713" t="s">
        <v>131</v>
      </c>
      <c r="C713" t="s">
        <v>132</v>
      </c>
      <c r="D713" t="s">
        <v>141</v>
      </c>
      <c r="E713" s="2">
        <v>60</v>
      </c>
      <c r="F713" s="3">
        <v>45511</v>
      </c>
      <c r="G713" s="4">
        <v>82.412917764392617</v>
      </c>
      <c r="H713" s="5">
        <v>4944.7750658635568</v>
      </c>
      <c r="I713" s="5">
        <v>3214.1037928113119</v>
      </c>
      <c r="J713" s="5">
        <v>1730.6712730522449</v>
      </c>
      <c r="K713" t="s">
        <v>804</v>
      </c>
      <c r="L713" t="s">
        <v>1282</v>
      </c>
      <c r="M713" t="s">
        <v>1284</v>
      </c>
      <c r="N713" t="s">
        <v>1287</v>
      </c>
      <c r="O713" s="12">
        <v>45511</v>
      </c>
      <c r="P713" t="s">
        <v>1291</v>
      </c>
    </row>
    <row r="714" spans="1:16" x14ac:dyDescent="0.3">
      <c r="A714" t="s">
        <v>24</v>
      </c>
      <c r="B714" t="s">
        <v>129</v>
      </c>
      <c r="C714" t="s">
        <v>133</v>
      </c>
      <c r="D714" t="s">
        <v>142</v>
      </c>
      <c r="E714" s="2">
        <v>80.8</v>
      </c>
      <c r="F714" s="3">
        <v>45511</v>
      </c>
      <c r="G714" s="4">
        <v>49.864005928438552</v>
      </c>
      <c r="H714" s="5">
        <v>4029.0116790178349</v>
      </c>
      <c r="I714" s="5">
        <v>2618.8575913615928</v>
      </c>
      <c r="J714" s="5">
        <v>1410.1540876562422</v>
      </c>
      <c r="K714" t="s">
        <v>882</v>
      </c>
      <c r="L714" t="s">
        <v>1283</v>
      </c>
      <c r="M714" t="s">
        <v>1283</v>
      </c>
      <c r="N714" t="s">
        <v>1288</v>
      </c>
      <c r="O714" s="12">
        <v>45511</v>
      </c>
      <c r="P714" t="s">
        <v>1290</v>
      </c>
    </row>
    <row r="715" spans="1:16" x14ac:dyDescent="0.3">
      <c r="A715" t="s">
        <v>109</v>
      </c>
      <c r="B715" t="s">
        <v>129</v>
      </c>
      <c r="C715" t="s">
        <v>133</v>
      </c>
      <c r="D715" t="s">
        <v>227</v>
      </c>
      <c r="E715" s="2">
        <v>80.8</v>
      </c>
      <c r="F715" s="3">
        <v>45511</v>
      </c>
      <c r="G715" s="4">
        <v>45.918993336292232</v>
      </c>
      <c r="H715" s="5">
        <v>3710.2546615724123</v>
      </c>
      <c r="I715" s="5">
        <v>2411.6655300220682</v>
      </c>
      <c r="J715" s="5">
        <v>1298.5891315503441</v>
      </c>
      <c r="K715" t="s">
        <v>883</v>
      </c>
      <c r="L715" t="s">
        <v>1283</v>
      </c>
      <c r="M715" t="s">
        <v>1283</v>
      </c>
      <c r="N715" t="s">
        <v>1288</v>
      </c>
      <c r="O715" s="12">
        <v>45511</v>
      </c>
      <c r="P715" t="s">
        <v>1290</v>
      </c>
    </row>
    <row r="716" spans="1:16" x14ac:dyDescent="0.3">
      <c r="A716" t="s">
        <v>92</v>
      </c>
      <c r="B716" t="s">
        <v>128</v>
      </c>
      <c r="C716" t="s">
        <v>132</v>
      </c>
      <c r="D716" t="s">
        <v>210</v>
      </c>
      <c r="E716" s="2">
        <v>71</v>
      </c>
      <c r="F716" s="3">
        <v>45511</v>
      </c>
      <c r="G716" s="4">
        <v>48.947362699164081</v>
      </c>
      <c r="H716" s="5">
        <v>3475.2627516406496</v>
      </c>
      <c r="I716" s="5">
        <v>2258.9207885664223</v>
      </c>
      <c r="J716" s="5">
        <v>1216.3419630742274</v>
      </c>
      <c r="K716" t="s">
        <v>884</v>
      </c>
      <c r="L716" t="s">
        <v>1277</v>
      </c>
      <c r="M716" t="s">
        <v>1277</v>
      </c>
      <c r="N716" t="s">
        <v>1288</v>
      </c>
      <c r="O716" s="12">
        <v>45511</v>
      </c>
      <c r="P716" t="s">
        <v>1290</v>
      </c>
    </row>
    <row r="717" spans="1:16" x14ac:dyDescent="0.3">
      <c r="A717" t="s">
        <v>56</v>
      </c>
      <c r="B717" t="s">
        <v>130</v>
      </c>
      <c r="C717" t="s">
        <v>132</v>
      </c>
      <c r="D717" t="s">
        <v>174</v>
      </c>
      <c r="E717" s="2">
        <v>60</v>
      </c>
      <c r="F717" s="3">
        <v>45511</v>
      </c>
      <c r="G717" s="4">
        <v>38.465021514571276</v>
      </c>
      <c r="H717" s="5">
        <v>2307.9012908742766</v>
      </c>
      <c r="I717" s="5">
        <v>1500.1358390682799</v>
      </c>
      <c r="J717" s="5">
        <v>807.76545180599669</v>
      </c>
      <c r="K717" t="s">
        <v>885</v>
      </c>
      <c r="L717" t="s">
        <v>1278</v>
      </c>
      <c r="M717" t="s">
        <v>1286</v>
      </c>
      <c r="N717" t="s">
        <v>1289</v>
      </c>
      <c r="O717" s="12">
        <v>45511</v>
      </c>
      <c r="P717" t="s">
        <v>1290</v>
      </c>
    </row>
    <row r="718" spans="1:16" x14ac:dyDescent="0.3">
      <c r="A718" t="s">
        <v>50</v>
      </c>
      <c r="B718" t="s">
        <v>131</v>
      </c>
      <c r="C718" t="s">
        <v>132</v>
      </c>
      <c r="D718" t="s">
        <v>168</v>
      </c>
      <c r="E718" s="2">
        <v>54</v>
      </c>
      <c r="F718" s="3">
        <v>45512</v>
      </c>
      <c r="G718" s="4">
        <v>71.407391926511977</v>
      </c>
      <c r="H718" s="5">
        <v>3855.9991640316466</v>
      </c>
      <c r="I718" s="5">
        <v>2506.3994566205702</v>
      </c>
      <c r="J718" s="5">
        <v>1349.5997074110765</v>
      </c>
      <c r="K718" t="s">
        <v>886</v>
      </c>
      <c r="L718" t="s">
        <v>1278</v>
      </c>
      <c r="M718" t="s">
        <v>1286</v>
      </c>
      <c r="N718" t="s">
        <v>1289</v>
      </c>
      <c r="O718" s="12">
        <v>45512</v>
      </c>
      <c r="P718" t="s">
        <v>1290</v>
      </c>
    </row>
    <row r="719" spans="1:16" x14ac:dyDescent="0.3">
      <c r="A719" t="s">
        <v>110</v>
      </c>
      <c r="B719" t="s">
        <v>131</v>
      </c>
      <c r="C719" t="s">
        <v>132</v>
      </c>
      <c r="D719" t="s">
        <v>228</v>
      </c>
      <c r="E719" s="2">
        <v>60</v>
      </c>
      <c r="F719" s="3">
        <v>45512</v>
      </c>
      <c r="G719" s="4">
        <v>62.717409532751759</v>
      </c>
      <c r="H719" s="5">
        <v>3763.0445719651057</v>
      </c>
      <c r="I719" s="5">
        <v>2445.9789717773187</v>
      </c>
      <c r="J719" s="5">
        <v>1317.0656001877869</v>
      </c>
      <c r="K719" t="s">
        <v>887</v>
      </c>
      <c r="L719" t="s">
        <v>1280</v>
      </c>
      <c r="M719" t="s">
        <v>1284</v>
      </c>
      <c r="N719" t="s">
        <v>1287</v>
      </c>
      <c r="O719" s="12">
        <v>45512</v>
      </c>
      <c r="P719" t="s">
        <v>1290</v>
      </c>
    </row>
    <row r="720" spans="1:16" x14ac:dyDescent="0.3">
      <c r="A720" t="s">
        <v>65</v>
      </c>
      <c r="B720" t="s">
        <v>129</v>
      </c>
      <c r="C720" t="s">
        <v>133</v>
      </c>
      <c r="D720" t="s">
        <v>183</v>
      </c>
      <c r="E720" s="2">
        <v>53.9</v>
      </c>
      <c r="F720" s="3">
        <v>45512</v>
      </c>
      <c r="G720" s="4">
        <v>63.404273909037705</v>
      </c>
      <c r="H720" s="5">
        <v>3417.4903636971321</v>
      </c>
      <c r="I720" s="5">
        <v>2221.3687364031362</v>
      </c>
      <c r="J720" s="5">
        <v>1196.121627293996</v>
      </c>
      <c r="K720" t="s">
        <v>888</v>
      </c>
      <c r="L720" t="s">
        <v>1281</v>
      </c>
      <c r="M720" t="s">
        <v>1284</v>
      </c>
      <c r="N720" t="s">
        <v>1287</v>
      </c>
      <c r="O720" s="12">
        <v>45512</v>
      </c>
      <c r="P720" t="s">
        <v>1290</v>
      </c>
    </row>
    <row r="721" spans="1:16" x14ac:dyDescent="0.3">
      <c r="A721" t="s">
        <v>59</v>
      </c>
      <c r="B721" t="s">
        <v>130</v>
      </c>
      <c r="C721" t="s">
        <v>132</v>
      </c>
      <c r="D721" t="s">
        <v>177</v>
      </c>
      <c r="E721" s="2">
        <v>60</v>
      </c>
      <c r="F721" s="3">
        <v>45512</v>
      </c>
      <c r="G721" s="4">
        <v>53.197091959754971</v>
      </c>
      <c r="H721" s="5">
        <v>3191.8255175852983</v>
      </c>
      <c r="I721" s="5">
        <v>2074.6865864304441</v>
      </c>
      <c r="J721" s="5">
        <v>1117.1389311548542</v>
      </c>
      <c r="K721" t="s">
        <v>889</v>
      </c>
      <c r="L721" t="s">
        <v>1281</v>
      </c>
      <c r="M721" t="s">
        <v>1284</v>
      </c>
      <c r="N721" t="s">
        <v>1287</v>
      </c>
      <c r="O721" s="12">
        <v>45512</v>
      </c>
      <c r="P721" t="s">
        <v>1290</v>
      </c>
    </row>
    <row r="722" spans="1:16" x14ac:dyDescent="0.3">
      <c r="A722" t="s">
        <v>100</v>
      </c>
      <c r="B722" t="s">
        <v>130</v>
      </c>
      <c r="C722" t="s">
        <v>132</v>
      </c>
      <c r="D722" t="s">
        <v>218</v>
      </c>
      <c r="E722" s="2">
        <v>50</v>
      </c>
      <c r="F722" s="3">
        <v>45512</v>
      </c>
      <c r="G722" s="4">
        <v>50.766500921729801</v>
      </c>
      <c r="H722" s="5">
        <v>2538.3250460864901</v>
      </c>
      <c r="I722" s="5">
        <v>1649.9112799562186</v>
      </c>
      <c r="J722" s="5">
        <v>888.4137661302716</v>
      </c>
      <c r="K722" t="s">
        <v>890</v>
      </c>
      <c r="L722" t="s">
        <v>1281</v>
      </c>
      <c r="M722" t="s">
        <v>1284</v>
      </c>
      <c r="N722" t="s">
        <v>1287</v>
      </c>
      <c r="O722" s="12">
        <v>45512</v>
      </c>
      <c r="P722" t="s">
        <v>1290</v>
      </c>
    </row>
    <row r="723" spans="1:16" x14ac:dyDescent="0.3">
      <c r="A723" t="s">
        <v>30</v>
      </c>
      <c r="B723" t="s">
        <v>129</v>
      </c>
      <c r="C723" t="s">
        <v>133</v>
      </c>
      <c r="D723" t="s">
        <v>148</v>
      </c>
      <c r="E723" s="2">
        <v>53.9</v>
      </c>
      <c r="F723" s="3">
        <v>45513</v>
      </c>
      <c r="G723" s="4">
        <v>85.681788197049471</v>
      </c>
      <c r="H723" s="5">
        <v>4618.2483838209664</v>
      </c>
      <c r="I723" s="5">
        <v>3001.8614494836283</v>
      </c>
      <c r="J723" s="5">
        <v>1616.3869343373381</v>
      </c>
      <c r="K723" t="s">
        <v>891</v>
      </c>
      <c r="L723" t="s">
        <v>1279</v>
      </c>
      <c r="M723" t="s">
        <v>1279</v>
      </c>
      <c r="N723" t="s">
        <v>1288</v>
      </c>
      <c r="O723" s="12">
        <v>45513</v>
      </c>
      <c r="P723" t="s">
        <v>1290</v>
      </c>
    </row>
    <row r="724" spans="1:16" x14ac:dyDescent="0.3">
      <c r="A724" t="s">
        <v>40</v>
      </c>
      <c r="B724" t="s">
        <v>130</v>
      </c>
      <c r="C724" t="s">
        <v>132</v>
      </c>
      <c r="D724" t="s">
        <v>158</v>
      </c>
      <c r="E724" s="2">
        <v>60</v>
      </c>
      <c r="F724" s="3">
        <v>45513</v>
      </c>
      <c r="G724" s="4">
        <v>54.393373176193485</v>
      </c>
      <c r="H724" s="5">
        <v>3263.6023905716092</v>
      </c>
      <c r="I724" s="5">
        <v>2121.3415538715462</v>
      </c>
      <c r="J724" s="5">
        <v>1142.260836700063</v>
      </c>
      <c r="K724" t="s">
        <v>892</v>
      </c>
      <c r="L724" t="s">
        <v>1279</v>
      </c>
      <c r="M724" t="s">
        <v>1279</v>
      </c>
      <c r="N724" t="s">
        <v>1288</v>
      </c>
      <c r="O724" s="12">
        <v>45513</v>
      </c>
      <c r="P724" t="s">
        <v>1290</v>
      </c>
    </row>
    <row r="725" spans="1:16" x14ac:dyDescent="0.3">
      <c r="A725" t="s">
        <v>108</v>
      </c>
      <c r="B725" t="s">
        <v>129</v>
      </c>
      <c r="C725" t="s">
        <v>133</v>
      </c>
      <c r="D725" t="s">
        <v>226</v>
      </c>
      <c r="E725" s="2">
        <v>53.9</v>
      </c>
      <c r="F725" s="3">
        <v>45514</v>
      </c>
      <c r="G725" s="4">
        <v>74.264181282819521</v>
      </c>
      <c r="H725" s="5">
        <v>4002.8393711439721</v>
      </c>
      <c r="I725" s="5">
        <v>2601.845591243582</v>
      </c>
      <c r="J725" s="5">
        <v>1400.9937799003901</v>
      </c>
      <c r="K725" t="s">
        <v>893</v>
      </c>
      <c r="L725" t="s">
        <v>1283</v>
      </c>
      <c r="M725" t="s">
        <v>1283</v>
      </c>
      <c r="N725" t="s">
        <v>1288</v>
      </c>
      <c r="O725" s="12">
        <v>45514</v>
      </c>
      <c r="P725" t="s">
        <v>1290</v>
      </c>
    </row>
    <row r="726" spans="1:16" x14ac:dyDescent="0.3">
      <c r="A726" t="s">
        <v>46</v>
      </c>
      <c r="B726" t="s">
        <v>130</v>
      </c>
      <c r="C726" t="s">
        <v>132</v>
      </c>
      <c r="D726" t="s">
        <v>164</v>
      </c>
      <c r="E726" s="2">
        <v>60</v>
      </c>
      <c r="F726" s="3">
        <v>45514</v>
      </c>
      <c r="G726" s="4">
        <v>10.677084717364444</v>
      </c>
      <c r="H726" s="5">
        <v>640.62508304186667</v>
      </c>
      <c r="I726" s="5">
        <v>416.40630397721333</v>
      </c>
      <c r="J726" s="5">
        <v>224.21877906465335</v>
      </c>
      <c r="K726" t="s">
        <v>894</v>
      </c>
      <c r="L726" t="s">
        <v>1275</v>
      </c>
      <c r="M726" t="s">
        <v>1285</v>
      </c>
      <c r="N726" t="s">
        <v>1287</v>
      </c>
      <c r="O726" s="12">
        <v>45514</v>
      </c>
      <c r="P726" t="s">
        <v>1290</v>
      </c>
    </row>
    <row r="727" spans="1:16" x14ac:dyDescent="0.3">
      <c r="A727" t="s">
        <v>51</v>
      </c>
      <c r="B727" t="s">
        <v>130</v>
      </c>
      <c r="C727" t="s">
        <v>132</v>
      </c>
      <c r="D727" t="s">
        <v>169</v>
      </c>
      <c r="E727" s="2">
        <v>60</v>
      </c>
      <c r="F727" s="3">
        <v>45515</v>
      </c>
      <c r="G727" s="4">
        <v>80.778908268818924</v>
      </c>
      <c r="H727" s="5">
        <v>4846.7344961291356</v>
      </c>
      <c r="I727" s="5">
        <v>3150.3774224839381</v>
      </c>
      <c r="J727" s="5">
        <v>1696.3570736451975</v>
      </c>
      <c r="K727" t="s">
        <v>542</v>
      </c>
      <c r="L727" t="s">
        <v>1278</v>
      </c>
      <c r="M727" t="s">
        <v>1286</v>
      </c>
      <c r="N727" t="s">
        <v>1289</v>
      </c>
      <c r="O727" s="12">
        <v>45515</v>
      </c>
      <c r="P727" t="s">
        <v>1291</v>
      </c>
    </row>
    <row r="728" spans="1:16" x14ac:dyDescent="0.3">
      <c r="A728" t="s">
        <v>45</v>
      </c>
      <c r="B728" t="s">
        <v>129</v>
      </c>
      <c r="C728" t="s">
        <v>133</v>
      </c>
      <c r="D728" t="s">
        <v>163</v>
      </c>
      <c r="E728" s="2">
        <v>57.6</v>
      </c>
      <c r="F728" s="3">
        <v>45515</v>
      </c>
      <c r="G728" s="4">
        <v>65.3460974831454</v>
      </c>
      <c r="H728" s="5">
        <v>3763.9352150291752</v>
      </c>
      <c r="I728" s="5">
        <v>2446.5578897689638</v>
      </c>
      <c r="J728" s="5">
        <v>1317.3773252602114</v>
      </c>
      <c r="K728" t="s">
        <v>895</v>
      </c>
      <c r="L728" t="s">
        <v>1281</v>
      </c>
      <c r="M728" t="s">
        <v>1284</v>
      </c>
      <c r="N728" t="s">
        <v>1287</v>
      </c>
      <c r="O728" s="12">
        <v>45515</v>
      </c>
      <c r="P728" t="s">
        <v>1290</v>
      </c>
    </row>
    <row r="729" spans="1:16" x14ac:dyDescent="0.3">
      <c r="A729" t="s">
        <v>112</v>
      </c>
      <c r="B729" t="s">
        <v>129</v>
      </c>
      <c r="C729" t="s">
        <v>133</v>
      </c>
      <c r="D729" t="s">
        <v>230</v>
      </c>
      <c r="E729" s="2">
        <v>63.9</v>
      </c>
      <c r="F729" s="3">
        <v>45516</v>
      </c>
      <c r="G729" s="4">
        <v>15.173611801234482</v>
      </c>
      <c r="H729" s="5">
        <v>969.59379409888345</v>
      </c>
      <c r="I729" s="5">
        <v>630.23596616427426</v>
      </c>
      <c r="J729" s="5">
        <v>339.35782793460919</v>
      </c>
      <c r="K729" t="s">
        <v>896</v>
      </c>
      <c r="L729" t="s">
        <v>1276</v>
      </c>
      <c r="M729" t="s">
        <v>1276</v>
      </c>
      <c r="N729" t="s">
        <v>1288</v>
      </c>
      <c r="O729" s="12">
        <v>45516</v>
      </c>
      <c r="P729" t="s">
        <v>1290</v>
      </c>
    </row>
    <row r="730" spans="1:16" x14ac:dyDescent="0.3">
      <c r="A730" t="s">
        <v>106</v>
      </c>
      <c r="B730" t="s">
        <v>129</v>
      </c>
      <c r="C730" t="s">
        <v>133</v>
      </c>
      <c r="D730" t="s">
        <v>224</v>
      </c>
      <c r="E730" s="2">
        <v>57.6</v>
      </c>
      <c r="F730" s="3">
        <v>45517</v>
      </c>
      <c r="G730" s="4">
        <v>31.387764468906301</v>
      </c>
      <c r="H730" s="5">
        <v>1807.9352334090029</v>
      </c>
      <c r="I730" s="5">
        <v>1175.1579017158519</v>
      </c>
      <c r="J730" s="5">
        <v>632.77733169315093</v>
      </c>
      <c r="K730" t="s">
        <v>273</v>
      </c>
      <c r="L730" t="s">
        <v>1279</v>
      </c>
      <c r="M730" t="s">
        <v>1279</v>
      </c>
      <c r="N730" t="s">
        <v>1288</v>
      </c>
      <c r="O730" s="12">
        <v>45517</v>
      </c>
      <c r="P730" t="s">
        <v>1290</v>
      </c>
    </row>
    <row r="731" spans="1:16" x14ac:dyDescent="0.3">
      <c r="A731" t="s">
        <v>76</v>
      </c>
      <c r="B731" t="s">
        <v>129</v>
      </c>
      <c r="C731" t="s">
        <v>133</v>
      </c>
      <c r="D731" t="s">
        <v>194</v>
      </c>
      <c r="E731" s="2">
        <v>63.9</v>
      </c>
      <c r="F731" s="3">
        <v>45517</v>
      </c>
      <c r="G731" s="4">
        <v>23.24160385415809</v>
      </c>
      <c r="H731" s="5">
        <v>1485.138486280702</v>
      </c>
      <c r="I731" s="5">
        <v>965.34001608245626</v>
      </c>
      <c r="J731" s="5">
        <v>519.7984701982457</v>
      </c>
      <c r="K731" t="s">
        <v>897</v>
      </c>
      <c r="L731" t="s">
        <v>1281</v>
      </c>
      <c r="M731" t="s">
        <v>1284</v>
      </c>
      <c r="N731" t="s">
        <v>1287</v>
      </c>
      <c r="O731" s="12">
        <v>45517</v>
      </c>
      <c r="P731" t="s">
        <v>1290</v>
      </c>
    </row>
    <row r="732" spans="1:16" x14ac:dyDescent="0.3">
      <c r="A732" t="s">
        <v>103</v>
      </c>
      <c r="B732" t="s">
        <v>130</v>
      </c>
      <c r="C732" t="s">
        <v>132</v>
      </c>
      <c r="D732" t="s">
        <v>221</v>
      </c>
      <c r="E732" s="2">
        <v>50</v>
      </c>
      <c r="F732" s="3">
        <v>45517</v>
      </c>
      <c r="G732" s="4">
        <v>29.566411550133111</v>
      </c>
      <c r="H732" s="5">
        <v>1478.3205775066556</v>
      </c>
      <c r="I732" s="5">
        <v>960.90837537932612</v>
      </c>
      <c r="J732" s="5">
        <v>517.41220212732946</v>
      </c>
      <c r="K732" t="s">
        <v>898</v>
      </c>
      <c r="L732" t="s">
        <v>1274</v>
      </c>
      <c r="M732" t="s">
        <v>1284</v>
      </c>
      <c r="N732" t="s">
        <v>1287</v>
      </c>
      <c r="O732" s="12">
        <v>45517</v>
      </c>
      <c r="P732" t="s">
        <v>1290</v>
      </c>
    </row>
    <row r="733" spans="1:16" x14ac:dyDescent="0.3">
      <c r="A733" t="s">
        <v>19</v>
      </c>
      <c r="B733" t="s">
        <v>129</v>
      </c>
      <c r="C733" t="s">
        <v>133</v>
      </c>
      <c r="D733" t="s">
        <v>137</v>
      </c>
      <c r="E733" s="2">
        <v>74.7</v>
      </c>
      <c r="F733" s="3">
        <v>45517</v>
      </c>
      <c r="G733" s="4">
        <v>10.000210975315525</v>
      </c>
      <c r="H733" s="5">
        <v>747.01575985606974</v>
      </c>
      <c r="I733" s="5">
        <v>485.56024390644535</v>
      </c>
      <c r="J733" s="5">
        <v>261.45551594962438</v>
      </c>
      <c r="K733" t="s">
        <v>899</v>
      </c>
      <c r="L733" t="s">
        <v>1276</v>
      </c>
      <c r="M733" t="s">
        <v>1276</v>
      </c>
      <c r="N733" t="s">
        <v>1288</v>
      </c>
      <c r="O733" s="12">
        <v>45517</v>
      </c>
      <c r="P733" t="s">
        <v>1290</v>
      </c>
    </row>
    <row r="734" spans="1:16" x14ac:dyDescent="0.3">
      <c r="A734" t="s">
        <v>64</v>
      </c>
      <c r="B734" t="s">
        <v>129</v>
      </c>
      <c r="C734" t="s">
        <v>133</v>
      </c>
      <c r="D734" t="s">
        <v>182</v>
      </c>
      <c r="E734" s="2">
        <v>63.9</v>
      </c>
      <c r="F734" s="3">
        <v>45518</v>
      </c>
      <c r="G734" s="4">
        <v>86.122815789214414</v>
      </c>
      <c r="H734" s="5">
        <v>5503.2479289308012</v>
      </c>
      <c r="I734" s="5">
        <v>3577.1111538050209</v>
      </c>
      <c r="J734" s="5">
        <v>1926.1367751257803</v>
      </c>
      <c r="K734" t="s">
        <v>900</v>
      </c>
      <c r="L734" t="s">
        <v>1277</v>
      </c>
      <c r="M734" t="s">
        <v>1277</v>
      </c>
      <c r="N734" t="s">
        <v>1288</v>
      </c>
      <c r="O734" s="12">
        <v>45518</v>
      </c>
      <c r="P734" t="s">
        <v>1290</v>
      </c>
    </row>
    <row r="735" spans="1:16" x14ac:dyDescent="0.3">
      <c r="A735" t="s">
        <v>86</v>
      </c>
      <c r="B735" t="s">
        <v>129</v>
      </c>
      <c r="C735" t="s">
        <v>133</v>
      </c>
      <c r="D735" t="s">
        <v>204</v>
      </c>
      <c r="E735" s="2">
        <v>80.8</v>
      </c>
      <c r="F735" s="3">
        <v>45518</v>
      </c>
      <c r="G735" s="4">
        <v>29.757386401182647</v>
      </c>
      <c r="H735" s="5">
        <v>2404.3968212155578</v>
      </c>
      <c r="I735" s="5">
        <v>1562.8579337901126</v>
      </c>
      <c r="J735" s="5">
        <v>841.53888742544518</v>
      </c>
      <c r="K735" t="s">
        <v>901</v>
      </c>
      <c r="L735" t="s">
        <v>1282</v>
      </c>
      <c r="M735" t="s">
        <v>1284</v>
      </c>
      <c r="N735" t="s">
        <v>1287</v>
      </c>
      <c r="O735" s="12">
        <v>45518</v>
      </c>
      <c r="P735" t="s">
        <v>1290</v>
      </c>
    </row>
    <row r="736" spans="1:16" x14ac:dyDescent="0.3">
      <c r="A736" t="s">
        <v>32</v>
      </c>
      <c r="B736" t="s">
        <v>130</v>
      </c>
      <c r="C736" t="s">
        <v>132</v>
      </c>
      <c r="D736" t="s">
        <v>150</v>
      </c>
      <c r="E736" s="2">
        <v>39.9</v>
      </c>
      <c r="F736" s="3">
        <v>45518</v>
      </c>
      <c r="G736" s="4">
        <v>49.84011922147819</v>
      </c>
      <c r="H736" s="5">
        <v>1988.6207569369797</v>
      </c>
      <c r="I736" s="5">
        <v>1292.6034920090369</v>
      </c>
      <c r="J736" s="5">
        <v>696.01726492794273</v>
      </c>
      <c r="K736" t="s">
        <v>902</v>
      </c>
      <c r="L736" t="s">
        <v>1282</v>
      </c>
      <c r="M736" t="s">
        <v>1284</v>
      </c>
      <c r="N736" t="s">
        <v>1287</v>
      </c>
      <c r="O736" s="12">
        <v>45518</v>
      </c>
      <c r="P736" t="s">
        <v>1290</v>
      </c>
    </row>
    <row r="737" spans="1:16" x14ac:dyDescent="0.3">
      <c r="A737" t="s">
        <v>123</v>
      </c>
      <c r="B737" t="s">
        <v>129</v>
      </c>
      <c r="C737" t="s">
        <v>133</v>
      </c>
      <c r="D737" t="s">
        <v>241</v>
      </c>
      <c r="E737" s="2">
        <v>74.7</v>
      </c>
      <c r="F737" s="3">
        <v>45518</v>
      </c>
      <c r="G737" s="4">
        <v>18.897910648345078</v>
      </c>
      <c r="H737" s="5">
        <v>1411.6739254313775</v>
      </c>
      <c r="I737" s="5">
        <v>917.58805153039543</v>
      </c>
      <c r="J737" s="5">
        <v>494.08587390098205</v>
      </c>
      <c r="K737" t="s">
        <v>903</v>
      </c>
      <c r="L737" t="s">
        <v>1276</v>
      </c>
      <c r="M737" t="s">
        <v>1276</v>
      </c>
      <c r="N737" t="s">
        <v>1288</v>
      </c>
      <c r="O737" s="12">
        <v>45518</v>
      </c>
      <c r="P737" t="s">
        <v>1290</v>
      </c>
    </row>
    <row r="738" spans="1:16" x14ac:dyDescent="0.3">
      <c r="A738" t="s">
        <v>95</v>
      </c>
      <c r="B738" t="s">
        <v>129</v>
      </c>
      <c r="C738" t="s">
        <v>133</v>
      </c>
      <c r="D738" t="s">
        <v>213</v>
      </c>
      <c r="E738" s="2">
        <v>80.8</v>
      </c>
      <c r="F738" s="3">
        <v>45519</v>
      </c>
      <c r="G738" s="4">
        <v>82.263085969770145</v>
      </c>
      <c r="H738" s="5">
        <v>6646.8573463574276</v>
      </c>
      <c r="I738" s="5">
        <v>4320.4572751323285</v>
      </c>
      <c r="J738" s="5">
        <v>2326.4000712250991</v>
      </c>
      <c r="K738" t="s">
        <v>524</v>
      </c>
      <c r="L738" t="s">
        <v>1282</v>
      </c>
      <c r="M738" t="s">
        <v>1284</v>
      </c>
      <c r="N738" t="s">
        <v>1287</v>
      </c>
      <c r="O738" s="12">
        <v>45519</v>
      </c>
      <c r="P738" t="s">
        <v>1291</v>
      </c>
    </row>
    <row r="739" spans="1:16" x14ac:dyDescent="0.3">
      <c r="A739" t="s">
        <v>43</v>
      </c>
      <c r="B739" t="s">
        <v>129</v>
      </c>
      <c r="C739" t="s">
        <v>133</v>
      </c>
      <c r="D739" t="s">
        <v>161</v>
      </c>
      <c r="E739" s="2">
        <v>74.7</v>
      </c>
      <c r="F739" s="3">
        <v>45519</v>
      </c>
      <c r="G739" s="4">
        <v>52.747922130829259</v>
      </c>
      <c r="H739" s="5">
        <v>3940.2697831729456</v>
      </c>
      <c r="I739" s="5">
        <v>2561.1753590624148</v>
      </c>
      <c r="J739" s="5">
        <v>1379.0944241105308</v>
      </c>
      <c r="K739" t="s">
        <v>904</v>
      </c>
      <c r="L739" t="s">
        <v>1279</v>
      </c>
      <c r="M739" t="s">
        <v>1279</v>
      </c>
      <c r="N739" t="s">
        <v>1288</v>
      </c>
      <c r="O739" s="12">
        <v>45519</v>
      </c>
      <c r="P739" t="s">
        <v>1290</v>
      </c>
    </row>
    <row r="740" spans="1:16" x14ac:dyDescent="0.3">
      <c r="A740" t="s">
        <v>116</v>
      </c>
      <c r="B740" t="s">
        <v>129</v>
      </c>
      <c r="C740" t="s">
        <v>133</v>
      </c>
      <c r="D740" t="s">
        <v>234</v>
      </c>
      <c r="E740" s="2">
        <v>63.9</v>
      </c>
      <c r="F740" s="3">
        <v>45519</v>
      </c>
      <c r="G740" s="4">
        <v>19.284204894804144</v>
      </c>
      <c r="H740" s="5">
        <v>1232.2606927779848</v>
      </c>
      <c r="I740" s="5">
        <v>800.96945030569009</v>
      </c>
      <c r="J740" s="5">
        <v>431.2912424722947</v>
      </c>
      <c r="K740" t="s">
        <v>905</v>
      </c>
      <c r="L740" t="s">
        <v>1282</v>
      </c>
      <c r="M740" t="s">
        <v>1284</v>
      </c>
      <c r="N740" t="s">
        <v>1287</v>
      </c>
      <c r="O740" s="12">
        <v>45519</v>
      </c>
      <c r="P740" t="s">
        <v>1290</v>
      </c>
    </row>
    <row r="741" spans="1:16" x14ac:dyDescent="0.3">
      <c r="A741" t="s">
        <v>32</v>
      </c>
      <c r="B741" t="s">
        <v>130</v>
      </c>
      <c r="C741" t="s">
        <v>132</v>
      </c>
      <c r="D741" t="s">
        <v>150</v>
      </c>
      <c r="E741" s="2">
        <v>39.9</v>
      </c>
      <c r="F741" s="3">
        <v>45519</v>
      </c>
      <c r="G741" s="4">
        <v>8.4742434392333781</v>
      </c>
      <c r="H741" s="5">
        <v>338.1223132254118</v>
      </c>
      <c r="I741" s="5">
        <v>219.77950359651769</v>
      </c>
      <c r="J741" s="5">
        <v>118.34280962889412</v>
      </c>
      <c r="K741" t="s">
        <v>906</v>
      </c>
      <c r="L741" t="s">
        <v>1274</v>
      </c>
      <c r="M741" t="s">
        <v>1284</v>
      </c>
      <c r="N741" t="s">
        <v>1287</v>
      </c>
      <c r="O741" s="12">
        <v>45519</v>
      </c>
      <c r="P741" t="s">
        <v>1290</v>
      </c>
    </row>
    <row r="742" spans="1:16" x14ac:dyDescent="0.3">
      <c r="A742" t="s">
        <v>26</v>
      </c>
      <c r="B742" t="s">
        <v>129</v>
      </c>
      <c r="C742" t="s">
        <v>133</v>
      </c>
      <c r="D742" t="s">
        <v>144</v>
      </c>
      <c r="E742" s="2">
        <v>63.9</v>
      </c>
      <c r="F742" s="3">
        <v>45520</v>
      </c>
      <c r="G742" s="4">
        <v>76.964566391163928</v>
      </c>
      <c r="H742" s="5">
        <v>4918.0357923953752</v>
      </c>
      <c r="I742" s="5">
        <v>3196.723265056994</v>
      </c>
      <c r="J742" s="5">
        <v>1721.3125273383812</v>
      </c>
      <c r="K742" t="s">
        <v>430</v>
      </c>
      <c r="L742" t="s">
        <v>1282</v>
      </c>
      <c r="M742" t="s">
        <v>1284</v>
      </c>
      <c r="N742" t="s">
        <v>1287</v>
      </c>
      <c r="O742" s="12">
        <v>45520</v>
      </c>
      <c r="P742" t="s">
        <v>1291</v>
      </c>
    </row>
    <row r="743" spans="1:16" x14ac:dyDescent="0.3">
      <c r="A743" t="s">
        <v>48</v>
      </c>
      <c r="B743" t="s">
        <v>129</v>
      </c>
      <c r="C743" t="s">
        <v>133</v>
      </c>
      <c r="D743" t="s">
        <v>166</v>
      </c>
      <c r="E743" s="2">
        <v>63.9</v>
      </c>
      <c r="F743" s="3">
        <v>45520</v>
      </c>
      <c r="G743" s="4">
        <v>85.558551321786695</v>
      </c>
      <c r="H743" s="5">
        <v>5467.1914294621693</v>
      </c>
      <c r="I743" s="5">
        <v>3553.6744291504101</v>
      </c>
      <c r="J743" s="5">
        <v>1913.5170003117591</v>
      </c>
      <c r="K743" t="s">
        <v>907</v>
      </c>
      <c r="L743" t="s">
        <v>1276</v>
      </c>
      <c r="M743" t="s">
        <v>1276</v>
      </c>
      <c r="N743" t="s">
        <v>1288</v>
      </c>
      <c r="O743" s="12">
        <v>45520</v>
      </c>
      <c r="P743" t="s">
        <v>1290</v>
      </c>
    </row>
    <row r="744" spans="1:16" x14ac:dyDescent="0.3">
      <c r="A744" t="s">
        <v>124</v>
      </c>
      <c r="B744" t="s">
        <v>130</v>
      </c>
      <c r="C744" t="s">
        <v>132</v>
      </c>
      <c r="D744" t="s">
        <v>242</v>
      </c>
      <c r="E744" s="2">
        <v>60</v>
      </c>
      <c r="F744" s="3">
        <v>45520</v>
      </c>
      <c r="G744" s="4">
        <v>74.47313213401064</v>
      </c>
      <c r="H744" s="5">
        <v>4468.3879280406381</v>
      </c>
      <c r="I744" s="5">
        <v>2904.4521532264148</v>
      </c>
      <c r="J744" s="5">
        <v>1563.9357748142234</v>
      </c>
      <c r="K744" t="s">
        <v>908</v>
      </c>
      <c r="L744" t="s">
        <v>1283</v>
      </c>
      <c r="M744" t="s">
        <v>1283</v>
      </c>
      <c r="N744" t="s">
        <v>1288</v>
      </c>
      <c r="O744" s="12">
        <v>45520</v>
      </c>
      <c r="P744" t="s">
        <v>1290</v>
      </c>
    </row>
    <row r="745" spans="1:16" x14ac:dyDescent="0.3">
      <c r="A745" t="s">
        <v>32</v>
      </c>
      <c r="B745" t="s">
        <v>130</v>
      </c>
      <c r="C745" t="s">
        <v>132</v>
      </c>
      <c r="D745" t="s">
        <v>150</v>
      </c>
      <c r="E745" s="2">
        <v>39.9</v>
      </c>
      <c r="F745" s="3">
        <v>45520</v>
      </c>
      <c r="G745" s="4">
        <v>48.028648295001318</v>
      </c>
      <c r="H745" s="5">
        <v>1916.3430669705526</v>
      </c>
      <c r="I745" s="5">
        <v>1245.6229935308593</v>
      </c>
      <c r="J745" s="5">
        <v>670.72007343969335</v>
      </c>
      <c r="K745" t="s">
        <v>909</v>
      </c>
      <c r="L745" t="s">
        <v>1276</v>
      </c>
      <c r="M745" t="s">
        <v>1276</v>
      </c>
      <c r="N745" t="s">
        <v>1288</v>
      </c>
      <c r="O745" s="12">
        <v>45520</v>
      </c>
      <c r="P745" t="s">
        <v>1290</v>
      </c>
    </row>
    <row r="746" spans="1:16" x14ac:dyDescent="0.3">
      <c r="A746" t="s">
        <v>21</v>
      </c>
      <c r="B746" t="s">
        <v>130</v>
      </c>
      <c r="C746" t="s">
        <v>132</v>
      </c>
      <c r="D746" t="s">
        <v>139</v>
      </c>
      <c r="E746" s="2">
        <v>50</v>
      </c>
      <c r="F746" s="3">
        <v>45521</v>
      </c>
      <c r="G746" s="4">
        <v>45.478450829243698</v>
      </c>
      <c r="H746" s="5">
        <v>2273.9225414621851</v>
      </c>
      <c r="I746" s="5">
        <v>1478.0496519504204</v>
      </c>
      <c r="J746" s="5">
        <v>795.8728895117647</v>
      </c>
      <c r="K746" t="s">
        <v>910</v>
      </c>
      <c r="L746" t="s">
        <v>1282</v>
      </c>
      <c r="M746" t="s">
        <v>1284</v>
      </c>
      <c r="N746" t="s">
        <v>1287</v>
      </c>
      <c r="O746" s="12">
        <v>45521</v>
      </c>
      <c r="P746" t="s">
        <v>1290</v>
      </c>
    </row>
    <row r="747" spans="1:16" x14ac:dyDescent="0.3">
      <c r="A747" t="s">
        <v>49</v>
      </c>
      <c r="B747" t="s">
        <v>130</v>
      </c>
      <c r="C747" t="s">
        <v>132</v>
      </c>
      <c r="D747" t="s">
        <v>167</v>
      </c>
      <c r="E747" s="2">
        <v>60</v>
      </c>
      <c r="F747" s="3">
        <v>45522</v>
      </c>
      <c r="G747" s="4">
        <v>23.564240950379006</v>
      </c>
      <c r="H747" s="5">
        <v>1413.8544570227402</v>
      </c>
      <c r="I747" s="5">
        <v>919.00539706478116</v>
      </c>
      <c r="J747" s="5">
        <v>494.84905995795907</v>
      </c>
      <c r="K747" t="s">
        <v>911</v>
      </c>
      <c r="L747" t="s">
        <v>1280</v>
      </c>
      <c r="M747" t="s">
        <v>1284</v>
      </c>
      <c r="N747" t="s">
        <v>1287</v>
      </c>
      <c r="O747" s="12">
        <v>45522</v>
      </c>
      <c r="P747" t="s">
        <v>1290</v>
      </c>
    </row>
    <row r="748" spans="1:16" x14ac:dyDescent="0.3">
      <c r="A748" t="s">
        <v>52</v>
      </c>
      <c r="B748" t="s">
        <v>130</v>
      </c>
      <c r="C748" t="s">
        <v>132</v>
      </c>
      <c r="D748" t="s">
        <v>170</v>
      </c>
      <c r="E748" s="2">
        <v>50</v>
      </c>
      <c r="F748" s="3">
        <v>45523</v>
      </c>
      <c r="G748" s="4">
        <v>50.552690840353648</v>
      </c>
      <c r="H748" s="5">
        <v>2527.6345420176822</v>
      </c>
      <c r="I748" s="5">
        <v>1642.9624523114935</v>
      </c>
      <c r="J748" s="5">
        <v>884.67208970618867</v>
      </c>
      <c r="K748" t="s">
        <v>912</v>
      </c>
      <c r="L748" t="s">
        <v>1275</v>
      </c>
      <c r="M748" t="s">
        <v>1285</v>
      </c>
      <c r="N748" t="s">
        <v>1287</v>
      </c>
      <c r="O748" s="12">
        <v>45523</v>
      </c>
      <c r="P748" t="s">
        <v>1290</v>
      </c>
    </row>
    <row r="749" spans="1:16" x14ac:dyDescent="0.3">
      <c r="A749" t="s">
        <v>111</v>
      </c>
      <c r="B749" t="s">
        <v>129</v>
      </c>
      <c r="C749" t="s">
        <v>133</v>
      </c>
      <c r="D749" t="s">
        <v>229</v>
      </c>
      <c r="E749" s="2">
        <v>63.9</v>
      </c>
      <c r="F749" s="3">
        <v>45524</v>
      </c>
      <c r="G749" s="4">
        <v>62.649252074188226</v>
      </c>
      <c r="H749" s="5">
        <v>4003.2872075406276</v>
      </c>
      <c r="I749" s="5">
        <v>2602.136684901408</v>
      </c>
      <c r="J749" s="5">
        <v>1401.1505226392196</v>
      </c>
      <c r="K749" t="s">
        <v>913</v>
      </c>
      <c r="L749" t="s">
        <v>1279</v>
      </c>
      <c r="M749" t="s">
        <v>1279</v>
      </c>
      <c r="N749" t="s">
        <v>1288</v>
      </c>
      <c r="O749" s="12">
        <v>45524</v>
      </c>
      <c r="P749" t="s">
        <v>1290</v>
      </c>
    </row>
    <row r="750" spans="1:16" x14ac:dyDescent="0.3">
      <c r="A750" t="s">
        <v>38</v>
      </c>
      <c r="B750" t="s">
        <v>130</v>
      </c>
      <c r="C750" t="s">
        <v>132</v>
      </c>
      <c r="D750" t="s">
        <v>156</v>
      </c>
      <c r="E750" s="2">
        <v>60</v>
      </c>
      <c r="F750" s="3">
        <v>45524</v>
      </c>
      <c r="G750" s="4">
        <v>26.244240775913024</v>
      </c>
      <c r="H750" s="5">
        <v>1574.6544465547815</v>
      </c>
      <c r="I750" s="5">
        <v>1023.525390260608</v>
      </c>
      <c r="J750" s="5">
        <v>551.12905629417355</v>
      </c>
      <c r="K750" t="s">
        <v>914</v>
      </c>
      <c r="L750" t="s">
        <v>1283</v>
      </c>
      <c r="M750" t="s">
        <v>1283</v>
      </c>
      <c r="N750" t="s">
        <v>1288</v>
      </c>
      <c r="O750" s="12">
        <v>45524</v>
      </c>
      <c r="P750" t="s">
        <v>1290</v>
      </c>
    </row>
    <row r="751" spans="1:16" x14ac:dyDescent="0.3">
      <c r="A751" t="s">
        <v>63</v>
      </c>
      <c r="B751" t="s">
        <v>130</v>
      </c>
      <c r="C751" t="s">
        <v>132</v>
      </c>
      <c r="D751" t="s">
        <v>181</v>
      </c>
      <c r="E751" s="2">
        <v>60</v>
      </c>
      <c r="F751" s="3">
        <v>45524</v>
      </c>
      <c r="G751" s="4">
        <v>5.3194061485475927</v>
      </c>
      <c r="H751" s="5">
        <v>319.16436891285559</v>
      </c>
      <c r="I751" s="5">
        <v>207.45683979335615</v>
      </c>
      <c r="J751" s="5">
        <v>111.70752911949944</v>
      </c>
      <c r="K751" t="s">
        <v>915</v>
      </c>
      <c r="L751" t="s">
        <v>1281</v>
      </c>
      <c r="M751" t="s">
        <v>1284</v>
      </c>
      <c r="N751" t="s">
        <v>1287</v>
      </c>
      <c r="O751" s="12">
        <v>45524</v>
      </c>
      <c r="P751" t="s">
        <v>1290</v>
      </c>
    </row>
    <row r="752" spans="1:16" x14ac:dyDescent="0.3">
      <c r="A752" t="s">
        <v>71</v>
      </c>
      <c r="B752" t="s">
        <v>130</v>
      </c>
      <c r="C752" t="s">
        <v>132</v>
      </c>
      <c r="D752" t="s">
        <v>189</v>
      </c>
      <c r="E752" s="2">
        <v>50</v>
      </c>
      <c r="F752" s="3">
        <v>45525</v>
      </c>
      <c r="G752" s="4">
        <v>63.762939716495751</v>
      </c>
      <c r="H752" s="5">
        <v>3188.1469858247874</v>
      </c>
      <c r="I752" s="5">
        <v>2072.2955407861118</v>
      </c>
      <c r="J752" s="5">
        <v>1115.8514450386756</v>
      </c>
      <c r="K752" t="s">
        <v>916</v>
      </c>
      <c r="L752" t="s">
        <v>1280</v>
      </c>
      <c r="M752" t="s">
        <v>1284</v>
      </c>
      <c r="N752" t="s">
        <v>1287</v>
      </c>
      <c r="O752" s="12">
        <v>45525</v>
      </c>
      <c r="P752" t="s">
        <v>1290</v>
      </c>
    </row>
    <row r="753" spans="1:16" x14ac:dyDescent="0.3">
      <c r="A753" t="s">
        <v>68</v>
      </c>
      <c r="B753" t="s">
        <v>129</v>
      </c>
      <c r="C753" t="s">
        <v>133</v>
      </c>
      <c r="D753" t="s">
        <v>186</v>
      </c>
      <c r="E753" s="2">
        <v>67.5</v>
      </c>
      <c r="F753" s="3">
        <v>45525</v>
      </c>
      <c r="G753" s="4">
        <v>35.197059426900267</v>
      </c>
      <c r="H753" s="5">
        <v>2375.801511315768</v>
      </c>
      <c r="I753" s="5">
        <v>1544.2709823552493</v>
      </c>
      <c r="J753" s="5">
        <v>831.53052896051872</v>
      </c>
      <c r="K753" t="s">
        <v>917</v>
      </c>
      <c r="L753" t="s">
        <v>1280</v>
      </c>
      <c r="M753" t="s">
        <v>1284</v>
      </c>
      <c r="N753" t="s">
        <v>1287</v>
      </c>
      <c r="O753" s="12">
        <v>45525</v>
      </c>
      <c r="P753" t="s">
        <v>1290</v>
      </c>
    </row>
    <row r="754" spans="1:16" x14ac:dyDescent="0.3">
      <c r="A754" t="s">
        <v>114</v>
      </c>
      <c r="B754" t="s">
        <v>131</v>
      </c>
      <c r="C754" t="s">
        <v>132</v>
      </c>
      <c r="D754" t="s">
        <v>232</v>
      </c>
      <c r="E754" s="2">
        <v>60</v>
      </c>
      <c r="F754" s="3">
        <v>45525</v>
      </c>
      <c r="G754" s="4">
        <v>29.095590548657494</v>
      </c>
      <c r="H754" s="5">
        <v>1745.7354329194497</v>
      </c>
      <c r="I754" s="5">
        <v>1134.7280313976423</v>
      </c>
      <c r="J754" s="5">
        <v>611.00740152180742</v>
      </c>
      <c r="K754" t="s">
        <v>918</v>
      </c>
      <c r="L754" t="s">
        <v>1282</v>
      </c>
      <c r="M754" t="s">
        <v>1284</v>
      </c>
      <c r="N754" t="s">
        <v>1287</v>
      </c>
      <c r="O754" s="12">
        <v>45525</v>
      </c>
      <c r="P754" t="s">
        <v>1290</v>
      </c>
    </row>
    <row r="755" spans="1:16" x14ac:dyDescent="0.3">
      <c r="A755" t="s">
        <v>42</v>
      </c>
      <c r="B755" t="s">
        <v>130</v>
      </c>
      <c r="C755" t="s">
        <v>132</v>
      </c>
      <c r="D755" t="s">
        <v>160</v>
      </c>
      <c r="E755" s="2">
        <v>60</v>
      </c>
      <c r="F755" s="3">
        <v>45525</v>
      </c>
      <c r="G755" s="4">
        <v>22.767556036077735</v>
      </c>
      <c r="H755" s="5">
        <v>1366.0533621646641</v>
      </c>
      <c r="I755" s="5">
        <v>887.93468540703168</v>
      </c>
      <c r="J755" s="5">
        <v>478.11867675763244</v>
      </c>
      <c r="K755" t="s">
        <v>290</v>
      </c>
      <c r="L755" t="s">
        <v>1281</v>
      </c>
      <c r="M755" t="s">
        <v>1284</v>
      </c>
      <c r="N755" t="s">
        <v>1287</v>
      </c>
      <c r="O755" s="12">
        <v>45525</v>
      </c>
      <c r="P755" t="s">
        <v>1290</v>
      </c>
    </row>
    <row r="756" spans="1:16" x14ac:dyDescent="0.3">
      <c r="A756" t="s">
        <v>104</v>
      </c>
      <c r="B756" t="s">
        <v>129</v>
      </c>
      <c r="C756" t="s">
        <v>133</v>
      </c>
      <c r="D756" t="s">
        <v>222</v>
      </c>
      <c r="E756" s="2">
        <v>74.7</v>
      </c>
      <c r="F756" s="3">
        <v>45526</v>
      </c>
      <c r="G756" s="4">
        <v>62.637464848029289</v>
      </c>
      <c r="H756" s="5">
        <v>4679.0186241477877</v>
      </c>
      <c r="I756" s="5">
        <v>3041.3621056960619</v>
      </c>
      <c r="J756" s="5">
        <v>1637.6565184517258</v>
      </c>
      <c r="K756" t="s">
        <v>617</v>
      </c>
      <c r="L756" t="s">
        <v>1275</v>
      </c>
      <c r="M756" t="s">
        <v>1285</v>
      </c>
      <c r="N756" t="s">
        <v>1287</v>
      </c>
      <c r="O756" s="12">
        <v>45526</v>
      </c>
      <c r="P756" t="s">
        <v>1291</v>
      </c>
    </row>
    <row r="757" spans="1:16" x14ac:dyDescent="0.3">
      <c r="A757" t="s">
        <v>121</v>
      </c>
      <c r="B757" t="s">
        <v>130</v>
      </c>
      <c r="C757" t="s">
        <v>132</v>
      </c>
      <c r="D757" t="s">
        <v>239</v>
      </c>
      <c r="E757" s="2">
        <v>50</v>
      </c>
      <c r="F757" s="3">
        <v>45526</v>
      </c>
      <c r="G757" s="4">
        <v>57.14855939507828</v>
      </c>
      <c r="H757" s="5">
        <v>2857.4279697539141</v>
      </c>
      <c r="I757" s="5">
        <v>1857.3281803400441</v>
      </c>
      <c r="J757" s="5">
        <v>1000.09978941387</v>
      </c>
      <c r="K757" t="s">
        <v>919</v>
      </c>
      <c r="L757" t="s">
        <v>1277</v>
      </c>
      <c r="M757" t="s">
        <v>1277</v>
      </c>
      <c r="N757" t="s">
        <v>1288</v>
      </c>
      <c r="O757" s="12">
        <v>45526</v>
      </c>
      <c r="P757" t="s">
        <v>1290</v>
      </c>
    </row>
    <row r="758" spans="1:16" x14ac:dyDescent="0.3">
      <c r="A758" t="s">
        <v>58</v>
      </c>
      <c r="B758" t="s">
        <v>131</v>
      </c>
      <c r="C758" t="s">
        <v>132</v>
      </c>
      <c r="D758" t="s">
        <v>176</v>
      </c>
      <c r="E758" s="2">
        <v>50</v>
      </c>
      <c r="F758" s="3">
        <v>45526</v>
      </c>
      <c r="G758" s="4">
        <v>21.906371816074628</v>
      </c>
      <c r="H758" s="5">
        <v>1095.3185908037315</v>
      </c>
      <c r="I758" s="5">
        <v>711.95708402242553</v>
      </c>
      <c r="J758" s="5">
        <v>383.36150678130593</v>
      </c>
      <c r="K758" t="s">
        <v>920</v>
      </c>
      <c r="L758" t="s">
        <v>1283</v>
      </c>
      <c r="M758" t="s">
        <v>1283</v>
      </c>
      <c r="N758" t="s">
        <v>1288</v>
      </c>
      <c r="O758" s="12">
        <v>45526</v>
      </c>
      <c r="P758" t="s">
        <v>1290</v>
      </c>
    </row>
    <row r="759" spans="1:16" x14ac:dyDescent="0.3">
      <c r="A759" t="s">
        <v>54</v>
      </c>
      <c r="B759" t="s">
        <v>130</v>
      </c>
      <c r="C759" t="s">
        <v>132</v>
      </c>
      <c r="D759" t="s">
        <v>172</v>
      </c>
      <c r="E759" s="2">
        <v>45</v>
      </c>
      <c r="F759" s="3">
        <v>45526</v>
      </c>
      <c r="G759" s="4">
        <v>16.816842190660491</v>
      </c>
      <c r="H759" s="5">
        <v>756.75789857972211</v>
      </c>
      <c r="I759" s="5">
        <v>491.89263407681938</v>
      </c>
      <c r="J759" s="5">
        <v>264.86526450290273</v>
      </c>
      <c r="K759" t="s">
        <v>921</v>
      </c>
      <c r="L759" t="s">
        <v>1280</v>
      </c>
      <c r="M759" t="s">
        <v>1284</v>
      </c>
      <c r="N759" t="s">
        <v>1287</v>
      </c>
      <c r="O759" s="12">
        <v>45526</v>
      </c>
      <c r="P759" t="s">
        <v>1290</v>
      </c>
    </row>
    <row r="760" spans="1:16" x14ac:dyDescent="0.3">
      <c r="A760" t="s">
        <v>17</v>
      </c>
      <c r="B760" t="s">
        <v>129</v>
      </c>
      <c r="C760" t="s">
        <v>133</v>
      </c>
      <c r="D760" t="s">
        <v>135</v>
      </c>
      <c r="E760" s="2">
        <v>53.9</v>
      </c>
      <c r="F760" s="3">
        <v>45527</v>
      </c>
      <c r="G760" s="4">
        <v>84.23931791934946</v>
      </c>
      <c r="H760" s="5">
        <v>4540.4992358529362</v>
      </c>
      <c r="I760" s="5">
        <v>2951.3245033044086</v>
      </c>
      <c r="J760" s="5">
        <v>1589.1747325485276</v>
      </c>
      <c r="K760" t="s">
        <v>922</v>
      </c>
      <c r="L760" t="s">
        <v>1278</v>
      </c>
      <c r="M760" t="s">
        <v>1286</v>
      </c>
      <c r="N760" t="s">
        <v>1289</v>
      </c>
      <c r="O760" s="12">
        <v>45527</v>
      </c>
      <c r="P760" t="s">
        <v>1290</v>
      </c>
    </row>
    <row r="761" spans="1:16" x14ac:dyDescent="0.3">
      <c r="A761" t="s">
        <v>85</v>
      </c>
      <c r="B761" t="s">
        <v>130</v>
      </c>
      <c r="C761" t="s">
        <v>132</v>
      </c>
      <c r="D761" t="s">
        <v>203</v>
      </c>
      <c r="E761" s="2">
        <v>60</v>
      </c>
      <c r="F761" s="3">
        <v>45527</v>
      </c>
      <c r="G761" s="4">
        <v>21.759947512569966</v>
      </c>
      <c r="H761" s="5">
        <v>1305.5968507541979</v>
      </c>
      <c r="I761" s="5">
        <v>848.63795299022865</v>
      </c>
      <c r="J761" s="5">
        <v>456.95889776396928</v>
      </c>
      <c r="K761" t="s">
        <v>923</v>
      </c>
      <c r="L761" t="s">
        <v>1277</v>
      </c>
      <c r="M761" t="s">
        <v>1277</v>
      </c>
      <c r="N761" t="s">
        <v>1288</v>
      </c>
      <c r="O761" s="12">
        <v>45527</v>
      </c>
      <c r="P761" t="s">
        <v>1290</v>
      </c>
    </row>
    <row r="762" spans="1:16" x14ac:dyDescent="0.3">
      <c r="A762" t="s">
        <v>75</v>
      </c>
      <c r="B762" t="s">
        <v>129</v>
      </c>
      <c r="C762" t="s">
        <v>133</v>
      </c>
      <c r="D762" t="s">
        <v>193</v>
      </c>
      <c r="E762" s="2">
        <v>53.9</v>
      </c>
      <c r="F762" s="3">
        <v>45527</v>
      </c>
      <c r="G762" s="4">
        <v>18.675698381732744</v>
      </c>
      <c r="H762" s="5">
        <v>1006.6201427753948</v>
      </c>
      <c r="I762" s="5">
        <v>654.30309280400661</v>
      </c>
      <c r="J762" s="5">
        <v>352.3170499713882</v>
      </c>
      <c r="K762" t="s">
        <v>924</v>
      </c>
      <c r="L762" t="s">
        <v>1275</v>
      </c>
      <c r="M762" t="s">
        <v>1285</v>
      </c>
      <c r="N762" t="s">
        <v>1287</v>
      </c>
      <c r="O762" s="12">
        <v>45527</v>
      </c>
      <c r="P762" t="s">
        <v>1290</v>
      </c>
    </row>
    <row r="763" spans="1:16" x14ac:dyDescent="0.3">
      <c r="A763" t="s">
        <v>101</v>
      </c>
      <c r="B763" t="s">
        <v>130</v>
      </c>
      <c r="C763" t="s">
        <v>132</v>
      </c>
      <c r="D763" t="s">
        <v>219</v>
      </c>
      <c r="E763" s="2">
        <v>60</v>
      </c>
      <c r="F763" s="3">
        <v>45528</v>
      </c>
      <c r="G763" s="4">
        <v>72.378040018225022</v>
      </c>
      <c r="H763" s="5">
        <v>4342.6824010935015</v>
      </c>
      <c r="I763" s="5">
        <v>2822.7435607107759</v>
      </c>
      <c r="J763" s="5">
        <v>1519.9388403827256</v>
      </c>
      <c r="K763" t="s">
        <v>453</v>
      </c>
      <c r="L763" t="s">
        <v>1283</v>
      </c>
      <c r="M763" t="s">
        <v>1283</v>
      </c>
      <c r="N763" t="s">
        <v>1288</v>
      </c>
      <c r="O763" s="12">
        <v>45528</v>
      </c>
      <c r="P763" t="s">
        <v>1291</v>
      </c>
    </row>
    <row r="764" spans="1:16" x14ac:dyDescent="0.3">
      <c r="A764" t="s">
        <v>125</v>
      </c>
      <c r="B764" t="s">
        <v>130</v>
      </c>
      <c r="C764" t="s">
        <v>132</v>
      </c>
      <c r="D764" t="s">
        <v>243</v>
      </c>
      <c r="E764" s="2">
        <v>60</v>
      </c>
      <c r="F764" s="3">
        <v>45529</v>
      </c>
      <c r="G764" s="4">
        <v>37.638196961192413</v>
      </c>
      <c r="H764" s="5">
        <v>2258.2918176715448</v>
      </c>
      <c r="I764" s="5">
        <v>1467.8896814865041</v>
      </c>
      <c r="J764" s="5">
        <v>790.40213618504072</v>
      </c>
      <c r="K764" t="s">
        <v>925</v>
      </c>
      <c r="L764" t="s">
        <v>1275</v>
      </c>
      <c r="M764" t="s">
        <v>1285</v>
      </c>
      <c r="N764" t="s">
        <v>1287</v>
      </c>
      <c r="O764" s="12">
        <v>45529</v>
      </c>
      <c r="P764" t="s">
        <v>1290</v>
      </c>
    </row>
    <row r="765" spans="1:16" x14ac:dyDescent="0.3">
      <c r="A765" t="s">
        <v>47</v>
      </c>
      <c r="B765" t="s">
        <v>130</v>
      </c>
      <c r="C765" t="s">
        <v>132</v>
      </c>
      <c r="D765" t="s">
        <v>165</v>
      </c>
      <c r="E765" s="2">
        <v>50</v>
      </c>
      <c r="F765" s="3">
        <v>45530</v>
      </c>
      <c r="G765" s="4">
        <v>44.366173530667886</v>
      </c>
      <c r="H765" s="5">
        <v>2218.3086765333942</v>
      </c>
      <c r="I765" s="5">
        <v>1441.9006397467062</v>
      </c>
      <c r="J765" s="5">
        <v>776.40803678668794</v>
      </c>
      <c r="K765" t="s">
        <v>926</v>
      </c>
      <c r="L765" t="s">
        <v>1282</v>
      </c>
      <c r="M765" t="s">
        <v>1284</v>
      </c>
      <c r="N765" t="s">
        <v>1287</v>
      </c>
      <c r="O765" s="12">
        <v>45530</v>
      </c>
      <c r="P765" t="s">
        <v>1290</v>
      </c>
    </row>
    <row r="766" spans="1:16" x14ac:dyDescent="0.3">
      <c r="A766" t="s">
        <v>119</v>
      </c>
      <c r="B766" t="s">
        <v>129</v>
      </c>
      <c r="C766" t="s">
        <v>133</v>
      </c>
      <c r="D766" t="s">
        <v>237</v>
      </c>
      <c r="E766" s="2">
        <v>74.7</v>
      </c>
      <c r="F766" s="3">
        <v>45531</v>
      </c>
      <c r="G766" s="4">
        <v>57.473147040610513</v>
      </c>
      <c r="H766" s="5">
        <v>4293.2440839336059</v>
      </c>
      <c r="I766" s="5">
        <v>2790.6086545568442</v>
      </c>
      <c r="J766" s="5">
        <v>1502.6354293767617</v>
      </c>
      <c r="K766" t="s">
        <v>430</v>
      </c>
      <c r="L766" t="s">
        <v>1277</v>
      </c>
      <c r="M766" t="s">
        <v>1277</v>
      </c>
      <c r="N766" t="s">
        <v>1288</v>
      </c>
      <c r="O766" s="12">
        <v>45531</v>
      </c>
      <c r="P766" t="s">
        <v>1291</v>
      </c>
    </row>
    <row r="767" spans="1:16" x14ac:dyDescent="0.3">
      <c r="A767" t="s">
        <v>77</v>
      </c>
      <c r="B767" t="s">
        <v>129</v>
      </c>
      <c r="C767" t="s">
        <v>133</v>
      </c>
      <c r="D767" t="s">
        <v>195</v>
      </c>
      <c r="E767" s="2">
        <v>53.9</v>
      </c>
      <c r="F767" s="3">
        <v>45531</v>
      </c>
      <c r="G767" s="4">
        <v>70.496868238017328</v>
      </c>
      <c r="H767" s="5">
        <v>3799.781198029134</v>
      </c>
      <c r="I767" s="5">
        <v>2469.857778718937</v>
      </c>
      <c r="J767" s="5">
        <v>1329.923419310197</v>
      </c>
      <c r="K767" t="s">
        <v>927</v>
      </c>
      <c r="L767" t="s">
        <v>1281</v>
      </c>
      <c r="M767" t="s">
        <v>1284</v>
      </c>
      <c r="N767" t="s">
        <v>1287</v>
      </c>
      <c r="O767" s="12">
        <v>45531</v>
      </c>
      <c r="P767" t="s">
        <v>1290</v>
      </c>
    </row>
    <row r="768" spans="1:16" x14ac:dyDescent="0.3">
      <c r="A768" t="s">
        <v>82</v>
      </c>
      <c r="B768" t="s">
        <v>129</v>
      </c>
      <c r="C768" t="s">
        <v>133</v>
      </c>
      <c r="D768" t="s">
        <v>200</v>
      </c>
      <c r="E768" s="2">
        <v>53.9</v>
      </c>
      <c r="F768" s="3">
        <v>45531</v>
      </c>
      <c r="G768" s="4">
        <v>59.384578818457491</v>
      </c>
      <c r="H768" s="5">
        <v>3200.8287983148589</v>
      </c>
      <c r="I768" s="5">
        <v>2080.5387189046583</v>
      </c>
      <c r="J768" s="5">
        <v>1120.2900794102006</v>
      </c>
      <c r="K768" t="s">
        <v>928</v>
      </c>
      <c r="L768" t="s">
        <v>1283</v>
      </c>
      <c r="M768" t="s">
        <v>1283</v>
      </c>
      <c r="N768" t="s">
        <v>1288</v>
      </c>
      <c r="O768" s="12">
        <v>45531</v>
      </c>
      <c r="P768" t="s">
        <v>1290</v>
      </c>
    </row>
    <row r="769" spans="1:16" x14ac:dyDescent="0.3">
      <c r="A769" t="s">
        <v>127</v>
      </c>
      <c r="B769" t="s">
        <v>130</v>
      </c>
      <c r="C769" t="s">
        <v>132</v>
      </c>
      <c r="D769" t="s">
        <v>245</v>
      </c>
      <c r="E769" s="2">
        <v>50</v>
      </c>
      <c r="F769" s="3">
        <v>45531</v>
      </c>
      <c r="G769" s="4">
        <v>23.171072869061366</v>
      </c>
      <c r="H769" s="5">
        <v>1158.5536434530684</v>
      </c>
      <c r="I769" s="5">
        <v>753.05986824449451</v>
      </c>
      <c r="J769" s="5">
        <v>405.49377520857388</v>
      </c>
      <c r="K769" t="s">
        <v>929</v>
      </c>
      <c r="L769" t="s">
        <v>1274</v>
      </c>
      <c r="M769" t="s">
        <v>1284</v>
      </c>
      <c r="N769" t="s">
        <v>1287</v>
      </c>
      <c r="O769" s="12">
        <v>45531</v>
      </c>
      <c r="P769" t="s">
        <v>1290</v>
      </c>
    </row>
    <row r="770" spans="1:16" x14ac:dyDescent="0.3">
      <c r="A770" t="s">
        <v>120</v>
      </c>
      <c r="B770" t="s">
        <v>130</v>
      </c>
      <c r="C770" t="s">
        <v>132</v>
      </c>
      <c r="D770" t="s">
        <v>238</v>
      </c>
      <c r="E770" s="2">
        <v>60</v>
      </c>
      <c r="F770" s="3">
        <v>45532</v>
      </c>
      <c r="G770" s="4">
        <v>71.902211581704108</v>
      </c>
      <c r="H770" s="5">
        <v>4314.1326949022468</v>
      </c>
      <c r="I770" s="5">
        <v>2804.1862516864608</v>
      </c>
      <c r="J770" s="5">
        <v>1509.9464432157861</v>
      </c>
      <c r="K770" t="s">
        <v>645</v>
      </c>
      <c r="L770" t="s">
        <v>1277</v>
      </c>
      <c r="M770" t="s">
        <v>1277</v>
      </c>
      <c r="N770" t="s">
        <v>1288</v>
      </c>
      <c r="O770" s="12">
        <v>45532</v>
      </c>
      <c r="P770" t="s">
        <v>1291</v>
      </c>
    </row>
    <row r="771" spans="1:16" x14ac:dyDescent="0.3">
      <c r="A771" t="s">
        <v>84</v>
      </c>
      <c r="B771" t="s">
        <v>129</v>
      </c>
      <c r="C771" t="s">
        <v>133</v>
      </c>
      <c r="D771" t="s">
        <v>202</v>
      </c>
      <c r="E771" s="2">
        <v>63.9</v>
      </c>
      <c r="F771" s="3">
        <v>45532</v>
      </c>
      <c r="G771" s="4">
        <v>87.283432920990393</v>
      </c>
      <c r="H771" s="5">
        <v>5577.4113636512857</v>
      </c>
      <c r="I771" s="5">
        <v>3625.3173863733359</v>
      </c>
      <c r="J771" s="5">
        <v>1952.0939772779498</v>
      </c>
      <c r="K771" t="s">
        <v>930</v>
      </c>
      <c r="L771" t="s">
        <v>1280</v>
      </c>
      <c r="M771" t="s">
        <v>1284</v>
      </c>
      <c r="N771" t="s">
        <v>1287</v>
      </c>
      <c r="O771" s="12">
        <v>45532</v>
      </c>
      <c r="P771" t="s">
        <v>1290</v>
      </c>
    </row>
    <row r="772" spans="1:16" x14ac:dyDescent="0.3">
      <c r="A772" t="s">
        <v>76</v>
      </c>
      <c r="B772" t="s">
        <v>129</v>
      </c>
      <c r="C772" t="s">
        <v>133</v>
      </c>
      <c r="D772" t="s">
        <v>194</v>
      </c>
      <c r="E772" s="2">
        <v>63.9</v>
      </c>
      <c r="F772" s="3">
        <v>45532</v>
      </c>
      <c r="G772" s="4">
        <v>55.441164808846992</v>
      </c>
      <c r="H772" s="5">
        <v>3542.6904312853226</v>
      </c>
      <c r="I772" s="5">
        <v>2302.7487803354597</v>
      </c>
      <c r="J772" s="5">
        <v>1239.9416509498628</v>
      </c>
      <c r="K772" t="s">
        <v>931</v>
      </c>
      <c r="L772" t="s">
        <v>1275</v>
      </c>
      <c r="M772" t="s">
        <v>1285</v>
      </c>
      <c r="N772" t="s">
        <v>1287</v>
      </c>
      <c r="O772" s="12">
        <v>45532</v>
      </c>
      <c r="P772" t="s">
        <v>1290</v>
      </c>
    </row>
    <row r="773" spans="1:16" x14ac:dyDescent="0.3">
      <c r="A773" t="s">
        <v>81</v>
      </c>
      <c r="B773" t="s">
        <v>129</v>
      </c>
      <c r="C773" t="s">
        <v>133</v>
      </c>
      <c r="D773" t="s">
        <v>199</v>
      </c>
      <c r="E773" s="2">
        <v>53.9</v>
      </c>
      <c r="F773" s="3">
        <v>45532</v>
      </c>
      <c r="G773" s="4">
        <v>42.023291185660291</v>
      </c>
      <c r="H773" s="5">
        <v>2265.0553949070895</v>
      </c>
      <c r="I773" s="5">
        <v>1472.2860066896083</v>
      </c>
      <c r="J773" s="5">
        <v>792.76938821748126</v>
      </c>
      <c r="K773" t="s">
        <v>932</v>
      </c>
      <c r="L773" t="s">
        <v>1279</v>
      </c>
      <c r="M773" t="s">
        <v>1279</v>
      </c>
      <c r="N773" t="s">
        <v>1288</v>
      </c>
      <c r="O773" s="12">
        <v>45532</v>
      </c>
      <c r="P773" t="s">
        <v>1290</v>
      </c>
    </row>
    <row r="774" spans="1:16" x14ac:dyDescent="0.3">
      <c r="A774" t="s">
        <v>126</v>
      </c>
      <c r="B774" t="s">
        <v>129</v>
      </c>
      <c r="C774" t="s">
        <v>133</v>
      </c>
      <c r="D774" t="s">
        <v>244</v>
      </c>
      <c r="E774" s="2">
        <v>74.7</v>
      </c>
      <c r="F774" s="3">
        <v>45533</v>
      </c>
      <c r="G774" s="4">
        <v>21.220960710222329</v>
      </c>
      <c r="H774" s="5">
        <v>1585.205765053608</v>
      </c>
      <c r="I774" s="5">
        <v>1030.3837472848452</v>
      </c>
      <c r="J774" s="5">
        <v>554.82201776876286</v>
      </c>
      <c r="K774" t="s">
        <v>614</v>
      </c>
      <c r="L774" t="s">
        <v>1276</v>
      </c>
      <c r="M774" t="s">
        <v>1276</v>
      </c>
      <c r="N774" t="s">
        <v>1288</v>
      </c>
      <c r="O774" s="12">
        <v>45533</v>
      </c>
      <c r="P774" t="s">
        <v>1291</v>
      </c>
    </row>
    <row r="775" spans="1:16" x14ac:dyDescent="0.3">
      <c r="A775" t="s">
        <v>88</v>
      </c>
      <c r="B775" t="s">
        <v>129</v>
      </c>
      <c r="C775" t="s">
        <v>133</v>
      </c>
      <c r="D775" t="s">
        <v>206</v>
      </c>
      <c r="E775" s="2">
        <v>74.7</v>
      </c>
      <c r="F775" s="3">
        <v>45533</v>
      </c>
      <c r="G775" s="4">
        <v>48.959246374882341</v>
      </c>
      <c r="H775" s="5">
        <v>3657.255704203711</v>
      </c>
      <c r="I775" s="5">
        <v>2377.2162077324124</v>
      </c>
      <c r="J775" s="5">
        <v>1280.0394964712987</v>
      </c>
      <c r="K775" t="s">
        <v>933</v>
      </c>
      <c r="L775" t="s">
        <v>1279</v>
      </c>
      <c r="M775" t="s">
        <v>1279</v>
      </c>
      <c r="N775" t="s">
        <v>1288</v>
      </c>
      <c r="O775" s="12">
        <v>45533</v>
      </c>
      <c r="P775" t="s">
        <v>1290</v>
      </c>
    </row>
    <row r="776" spans="1:16" x14ac:dyDescent="0.3">
      <c r="A776" t="s">
        <v>91</v>
      </c>
      <c r="B776" t="s">
        <v>130</v>
      </c>
      <c r="C776" t="s">
        <v>132</v>
      </c>
      <c r="D776" t="s">
        <v>209</v>
      </c>
      <c r="E776" s="2">
        <v>50</v>
      </c>
      <c r="F776" s="3">
        <v>45533</v>
      </c>
      <c r="G776" s="4">
        <v>42.335436096460867</v>
      </c>
      <c r="H776" s="5">
        <v>2116.7718048230436</v>
      </c>
      <c r="I776" s="5">
        <v>1375.9016731349784</v>
      </c>
      <c r="J776" s="5">
        <v>740.87013168806516</v>
      </c>
      <c r="K776" t="s">
        <v>934</v>
      </c>
      <c r="L776" t="s">
        <v>1281</v>
      </c>
      <c r="M776" t="s">
        <v>1284</v>
      </c>
      <c r="N776" t="s">
        <v>1287</v>
      </c>
      <c r="O776" s="12">
        <v>45533</v>
      </c>
      <c r="P776" t="s">
        <v>1290</v>
      </c>
    </row>
    <row r="777" spans="1:16" x14ac:dyDescent="0.3">
      <c r="A777" t="s">
        <v>93</v>
      </c>
      <c r="B777" t="s">
        <v>129</v>
      </c>
      <c r="C777" t="s">
        <v>133</v>
      </c>
      <c r="D777" t="s">
        <v>211</v>
      </c>
      <c r="E777" s="2">
        <v>80.8</v>
      </c>
      <c r="F777" s="3">
        <v>45534</v>
      </c>
      <c r="G777" s="4">
        <v>80.695628903133922</v>
      </c>
      <c r="H777" s="5">
        <v>6520.2068153732207</v>
      </c>
      <c r="I777" s="5">
        <v>4238.1344299925941</v>
      </c>
      <c r="J777" s="5">
        <v>2282.0723853806267</v>
      </c>
      <c r="K777" t="s">
        <v>536</v>
      </c>
      <c r="L777" t="s">
        <v>1278</v>
      </c>
      <c r="M777" t="s">
        <v>1286</v>
      </c>
      <c r="N777" t="s">
        <v>1289</v>
      </c>
      <c r="O777" s="12">
        <v>45534</v>
      </c>
      <c r="P777" t="s">
        <v>1291</v>
      </c>
    </row>
    <row r="778" spans="1:16" x14ac:dyDescent="0.3">
      <c r="A778" t="s">
        <v>94</v>
      </c>
      <c r="B778" t="s">
        <v>130</v>
      </c>
      <c r="C778" t="s">
        <v>132</v>
      </c>
      <c r="D778" t="s">
        <v>212</v>
      </c>
      <c r="E778" s="2">
        <v>50</v>
      </c>
      <c r="F778" s="3">
        <v>45534</v>
      </c>
      <c r="G778" s="4">
        <v>67.048542736359963</v>
      </c>
      <c r="H778" s="5">
        <v>3352.427136817998</v>
      </c>
      <c r="I778" s="5">
        <v>2179.0776389316989</v>
      </c>
      <c r="J778" s="5">
        <v>1173.3494978862991</v>
      </c>
      <c r="K778" t="s">
        <v>935</v>
      </c>
      <c r="L778" t="s">
        <v>1274</v>
      </c>
      <c r="M778" t="s">
        <v>1284</v>
      </c>
      <c r="N778" t="s">
        <v>1287</v>
      </c>
      <c r="O778" s="12">
        <v>45534</v>
      </c>
      <c r="P778" t="s">
        <v>1290</v>
      </c>
    </row>
    <row r="779" spans="1:16" x14ac:dyDescent="0.3">
      <c r="A779" t="s">
        <v>99</v>
      </c>
      <c r="B779" t="s">
        <v>129</v>
      </c>
      <c r="C779" t="s">
        <v>133</v>
      </c>
      <c r="D779" t="s">
        <v>217</v>
      </c>
      <c r="E779" s="2">
        <v>74.7</v>
      </c>
      <c r="F779" s="3">
        <v>45534</v>
      </c>
      <c r="G779" s="4">
        <v>26.093330149444384</v>
      </c>
      <c r="H779" s="5">
        <v>1949.1717621634955</v>
      </c>
      <c r="I779" s="5">
        <v>1266.9616454062721</v>
      </c>
      <c r="J779" s="5">
        <v>682.21011675722343</v>
      </c>
      <c r="K779" t="s">
        <v>936</v>
      </c>
      <c r="L779" t="s">
        <v>1278</v>
      </c>
      <c r="M779" t="s">
        <v>1286</v>
      </c>
      <c r="N779" t="s">
        <v>1289</v>
      </c>
      <c r="O779" s="12">
        <v>45534</v>
      </c>
      <c r="P779" t="s">
        <v>1290</v>
      </c>
    </row>
    <row r="780" spans="1:16" x14ac:dyDescent="0.3">
      <c r="A780" t="s">
        <v>25</v>
      </c>
      <c r="B780" t="s">
        <v>130</v>
      </c>
      <c r="C780" t="s">
        <v>132</v>
      </c>
      <c r="D780" t="s">
        <v>143</v>
      </c>
      <c r="E780" s="2">
        <v>60</v>
      </c>
      <c r="F780" s="3">
        <v>45535</v>
      </c>
      <c r="G780" s="4">
        <v>70.54675164401236</v>
      </c>
      <c r="H780" s="5">
        <v>4232.8050986407416</v>
      </c>
      <c r="I780" s="5">
        <v>2751.3233141164819</v>
      </c>
      <c r="J780" s="5">
        <v>1481.4817845242596</v>
      </c>
      <c r="K780" t="s">
        <v>937</v>
      </c>
      <c r="L780" t="s">
        <v>1277</v>
      </c>
      <c r="M780" t="s">
        <v>1277</v>
      </c>
      <c r="N780" t="s">
        <v>1288</v>
      </c>
      <c r="O780" s="12">
        <v>45535</v>
      </c>
      <c r="P780" t="s">
        <v>1290</v>
      </c>
    </row>
    <row r="781" spans="1:16" x14ac:dyDescent="0.3">
      <c r="A781" t="s">
        <v>49</v>
      </c>
      <c r="B781" t="s">
        <v>130</v>
      </c>
      <c r="C781" t="s">
        <v>132</v>
      </c>
      <c r="D781" t="s">
        <v>167</v>
      </c>
      <c r="E781" s="2">
        <v>60</v>
      </c>
      <c r="F781" s="3">
        <v>45536</v>
      </c>
      <c r="G781" s="4">
        <v>41.695616979113787</v>
      </c>
      <c r="H781" s="5">
        <v>2501.7370187468273</v>
      </c>
      <c r="I781" s="5">
        <v>1626.1290621854378</v>
      </c>
      <c r="J781" s="5">
        <v>875.60795656138953</v>
      </c>
      <c r="K781" t="s">
        <v>938</v>
      </c>
      <c r="L781" t="s">
        <v>1276</v>
      </c>
      <c r="M781" t="s">
        <v>1276</v>
      </c>
      <c r="N781" t="s">
        <v>1288</v>
      </c>
      <c r="O781" s="12">
        <v>45536</v>
      </c>
      <c r="P781" t="s">
        <v>1290</v>
      </c>
    </row>
    <row r="782" spans="1:16" x14ac:dyDescent="0.3">
      <c r="A782" t="s">
        <v>52</v>
      </c>
      <c r="B782" t="s">
        <v>130</v>
      </c>
      <c r="C782" t="s">
        <v>132</v>
      </c>
      <c r="D782" t="s">
        <v>170</v>
      </c>
      <c r="E782" s="2">
        <v>50</v>
      </c>
      <c r="F782" s="3">
        <v>45536</v>
      </c>
      <c r="G782" s="4">
        <v>18.950366238533022</v>
      </c>
      <c r="H782" s="5">
        <v>947.51831192665111</v>
      </c>
      <c r="I782" s="5">
        <v>615.88690275232329</v>
      </c>
      <c r="J782" s="5">
        <v>331.63140917432781</v>
      </c>
      <c r="K782" t="s">
        <v>939</v>
      </c>
      <c r="L782" t="s">
        <v>1277</v>
      </c>
      <c r="M782" t="s">
        <v>1277</v>
      </c>
      <c r="N782" t="s">
        <v>1288</v>
      </c>
      <c r="O782" s="12">
        <v>45536</v>
      </c>
      <c r="P782" t="s">
        <v>1290</v>
      </c>
    </row>
    <row r="783" spans="1:16" x14ac:dyDescent="0.3">
      <c r="A783" t="s">
        <v>17</v>
      </c>
      <c r="B783" t="s">
        <v>129</v>
      </c>
      <c r="C783" t="s">
        <v>133</v>
      </c>
      <c r="D783" t="s">
        <v>135</v>
      </c>
      <c r="E783" s="2">
        <v>53.9</v>
      </c>
      <c r="F783" s="3">
        <v>45538</v>
      </c>
      <c r="G783" s="4">
        <v>57.170667971701754</v>
      </c>
      <c r="H783" s="5">
        <v>3081.4990036747245</v>
      </c>
      <c r="I783" s="5">
        <v>2002.9743523885709</v>
      </c>
      <c r="J783" s="5">
        <v>1078.5246512861536</v>
      </c>
      <c r="K783" t="s">
        <v>940</v>
      </c>
      <c r="L783" t="s">
        <v>1283</v>
      </c>
      <c r="M783" t="s">
        <v>1283</v>
      </c>
      <c r="N783" t="s">
        <v>1288</v>
      </c>
      <c r="O783" s="12">
        <v>45538</v>
      </c>
      <c r="P783" t="s">
        <v>1290</v>
      </c>
    </row>
    <row r="784" spans="1:16" x14ac:dyDescent="0.3">
      <c r="A784" t="s">
        <v>101</v>
      </c>
      <c r="B784" t="s">
        <v>130</v>
      </c>
      <c r="C784" t="s">
        <v>132</v>
      </c>
      <c r="D784" t="s">
        <v>219</v>
      </c>
      <c r="E784" s="2">
        <v>60</v>
      </c>
      <c r="F784" s="3">
        <v>45538</v>
      </c>
      <c r="G784" s="4">
        <v>31.981247009310469</v>
      </c>
      <c r="H784" s="5">
        <v>1918.874820558628</v>
      </c>
      <c r="I784" s="5">
        <v>1247.2686333631082</v>
      </c>
      <c r="J784" s="5">
        <v>671.60618719551985</v>
      </c>
      <c r="K784" t="s">
        <v>941</v>
      </c>
      <c r="L784" t="s">
        <v>1279</v>
      </c>
      <c r="M784" t="s">
        <v>1279</v>
      </c>
      <c r="N784" t="s">
        <v>1288</v>
      </c>
      <c r="O784" s="12">
        <v>45538</v>
      </c>
      <c r="P784" t="s">
        <v>1290</v>
      </c>
    </row>
    <row r="785" spans="1:16" x14ac:dyDescent="0.3">
      <c r="A785" t="s">
        <v>58</v>
      </c>
      <c r="B785" t="s">
        <v>131</v>
      </c>
      <c r="C785" t="s">
        <v>132</v>
      </c>
      <c r="D785" t="s">
        <v>176</v>
      </c>
      <c r="E785" s="2">
        <v>50</v>
      </c>
      <c r="F785" s="3">
        <v>45538</v>
      </c>
      <c r="G785" s="4">
        <v>13.694641182483107</v>
      </c>
      <c r="H785" s="5">
        <v>684.73205912415528</v>
      </c>
      <c r="I785" s="5">
        <v>445.07583843070097</v>
      </c>
      <c r="J785" s="5">
        <v>239.65622069345432</v>
      </c>
      <c r="K785" t="s">
        <v>942</v>
      </c>
      <c r="L785" t="s">
        <v>1280</v>
      </c>
      <c r="M785" t="s">
        <v>1284</v>
      </c>
      <c r="N785" t="s">
        <v>1287</v>
      </c>
      <c r="O785" s="12">
        <v>45538</v>
      </c>
      <c r="P785" t="s">
        <v>1290</v>
      </c>
    </row>
    <row r="786" spans="1:16" x14ac:dyDescent="0.3">
      <c r="A786" t="s">
        <v>20</v>
      </c>
      <c r="B786" t="s">
        <v>129</v>
      </c>
      <c r="C786" t="s">
        <v>133</v>
      </c>
      <c r="D786" t="s">
        <v>138</v>
      </c>
      <c r="E786" s="2">
        <v>63.9</v>
      </c>
      <c r="F786" s="3">
        <v>45539</v>
      </c>
      <c r="G786" s="4">
        <v>46.356372254133127</v>
      </c>
      <c r="H786" s="5">
        <v>2962.1721870391066</v>
      </c>
      <c r="I786" s="5">
        <v>1925.4119215754192</v>
      </c>
      <c r="J786" s="5">
        <v>1036.7602654636873</v>
      </c>
      <c r="K786" t="s">
        <v>943</v>
      </c>
      <c r="L786" t="s">
        <v>1283</v>
      </c>
      <c r="M786" t="s">
        <v>1283</v>
      </c>
      <c r="N786" t="s">
        <v>1288</v>
      </c>
      <c r="O786" s="12">
        <v>45539</v>
      </c>
      <c r="P786" t="s">
        <v>1290</v>
      </c>
    </row>
    <row r="787" spans="1:16" x14ac:dyDescent="0.3">
      <c r="A787" t="s">
        <v>63</v>
      </c>
      <c r="B787" t="s">
        <v>130</v>
      </c>
      <c r="C787" t="s">
        <v>132</v>
      </c>
      <c r="D787" t="s">
        <v>181</v>
      </c>
      <c r="E787" s="2">
        <v>60</v>
      </c>
      <c r="F787" s="3">
        <v>45539</v>
      </c>
      <c r="G787" s="4">
        <v>44.02521247122521</v>
      </c>
      <c r="H787" s="5">
        <v>2641.5127482735124</v>
      </c>
      <c r="I787" s="5">
        <v>1716.9832863777831</v>
      </c>
      <c r="J787" s="5">
        <v>924.52946189572936</v>
      </c>
      <c r="K787" t="s">
        <v>944</v>
      </c>
      <c r="L787" t="s">
        <v>1282</v>
      </c>
      <c r="M787" t="s">
        <v>1284</v>
      </c>
      <c r="N787" t="s">
        <v>1287</v>
      </c>
      <c r="O787" s="12">
        <v>45539</v>
      </c>
      <c r="P787" t="s">
        <v>1290</v>
      </c>
    </row>
    <row r="788" spans="1:16" x14ac:dyDescent="0.3">
      <c r="A788" t="s">
        <v>88</v>
      </c>
      <c r="B788" t="s">
        <v>129</v>
      </c>
      <c r="C788" t="s">
        <v>133</v>
      </c>
      <c r="D788" t="s">
        <v>206</v>
      </c>
      <c r="E788" s="2">
        <v>74.7</v>
      </c>
      <c r="F788" s="3">
        <v>45539</v>
      </c>
      <c r="G788" s="4">
        <v>10.947118808345065</v>
      </c>
      <c r="H788" s="5">
        <v>817.74977498337637</v>
      </c>
      <c r="I788" s="5">
        <v>531.53735373919471</v>
      </c>
      <c r="J788" s="5">
        <v>286.21242124418166</v>
      </c>
      <c r="K788" t="s">
        <v>945</v>
      </c>
      <c r="L788" t="s">
        <v>1282</v>
      </c>
      <c r="M788" t="s">
        <v>1284</v>
      </c>
      <c r="N788" t="s">
        <v>1287</v>
      </c>
      <c r="O788" s="12">
        <v>45539</v>
      </c>
      <c r="P788" t="s">
        <v>1290</v>
      </c>
    </row>
    <row r="789" spans="1:16" x14ac:dyDescent="0.3">
      <c r="A789" t="s">
        <v>65</v>
      </c>
      <c r="B789" t="s">
        <v>129</v>
      </c>
      <c r="C789" t="s">
        <v>133</v>
      </c>
      <c r="D789" t="s">
        <v>183</v>
      </c>
      <c r="E789" s="2">
        <v>53.9</v>
      </c>
      <c r="F789" s="3">
        <v>45540</v>
      </c>
      <c r="G789" s="4">
        <v>26.033900492221846</v>
      </c>
      <c r="H789" s="5">
        <v>1403.2272365307574</v>
      </c>
      <c r="I789" s="5">
        <v>912.09770374499237</v>
      </c>
      <c r="J789" s="5">
        <v>491.12953278576504</v>
      </c>
      <c r="K789" t="s">
        <v>946</v>
      </c>
      <c r="L789" t="s">
        <v>1280</v>
      </c>
      <c r="M789" t="s">
        <v>1284</v>
      </c>
      <c r="N789" t="s">
        <v>1287</v>
      </c>
      <c r="O789" s="12">
        <v>45540</v>
      </c>
      <c r="P789" t="s">
        <v>1290</v>
      </c>
    </row>
    <row r="790" spans="1:16" x14ac:dyDescent="0.3">
      <c r="A790" t="s">
        <v>93</v>
      </c>
      <c r="B790" t="s">
        <v>129</v>
      </c>
      <c r="C790" t="s">
        <v>133</v>
      </c>
      <c r="D790" t="s">
        <v>211</v>
      </c>
      <c r="E790" s="2">
        <v>80.8</v>
      </c>
      <c r="F790" s="3">
        <v>45540</v>
      </c>
      <c r="G790" s="4">
        <v>8.8222364528893795</v>
      </c>
      <c r="H790" s="5">
        <v>712.83670539346178</v>
      </c>
      <c r="I790" s="5">
        <v>463.34385850575018</v>
      </c>
      <c r="J790" s="5">
        <v>249.49284688771161</v>
      </c>
      <c r="K790" t="s">
        <v>947</v>
      </c>
      <c r="L790" t="s">
        <v>1283</v>
      </c>
      <c r="M790" t="s">
        <v>1283</v>
      </c>
      <c r="N790" t="s">
        <v>1288</v>
      </c>
      <c r="O790" s="12">
        <v>45540</v>
      </c>
      <c r="P790" t="s">
        <v>1290</v>
      </c>
    </row>
    <row r="791" spans="1:16" x14ac:dyDescent="0.3">
      <c r="A791" t="s">
        <v>22</v>
      </c>
      <c r="B791" t="s">
        <v>128</v>
      </c>
      <c r="C791" t="s">
        <v>132</v>
      </c>
      <c r="D791" t="s">
        <v>140</v>
      </c>
      <c r="E791" s="2">
        <v>60</v>
      </c>
      <c r="F791" s="3">
        <v>45540</v>
      </c>
      <c r="G791" s="4">
        <v>5.7123197567078643</v>
      </c>
      <c r="H791" s="5">
        <v>342.73918540247183</v>
      </c>
      <c r="I791" s="5">
        <v>222.78047051160669</v>
      </c>
      <c r="J791" s="5">
        <v>119.95871489086514</v>
      </c>
      <c r="K791" t="s">
        <v>948</v>
      </c>
      <c r="L791" t="s">
        <v>1283</v>
      </c>
      <c r="M791" t="s">
        <v>1283</v>
      </c>
      <c r="N791" t="s">
        <v>1288</v>
      </c>
      <c r="O791" s="12">
        <v>45540</v>
      </c>
      <c r="P791" t="s">
        <v>1290</v>
      </c>
    </row>
    <row r="792" spans="1:16" x14ac:dyDescent="0.3">
      <c r="A792" t="s">
        <v>69</v>
      </c>
      <c r="B792" t="s">
        <v>128</v>
      </c>
      <c r="C792" t="s">
        <v>132</v>
      </c>
      <c r="D792" t="s">
        <v>187</v>
      </c>
      <c r="E792" s="2">
        <v>50</v>
      </c>
      <c r="F792" s="3">
        <v>45541</v>
      </c>
      <c r="G792" s="4">
        <v>54.858662238066586</v>
      </c>
      <c r="H792" s="5">
        <v>2742.9331119033295</v>
      </c>
      <c r="I792" s="5">
        <v>1782.9065227371643</v>
      </c>
      <c r="J792" s="5">
        <v>960.02658916616519</v>
      </c>
      <c r="K792" t="s">
        <v>949</v>
      </c>
      <c r="L792" t="s">
        <v>1275</v>
      </c>
      <c r="M792" t="s">
        <v>1285</v>
      </c>
      <c r="N792" t="s">
        <v>1287</v>
      </c>
      <c r="O792" s="12">
        <v>45541</v>
      </c>
      <c r="P792" t="s">
        <v>1290</v>
      </c>
    </row>
    <row r="793" spans="1:16" x14ac:dyDescent="0.3">
      <c r="A793" t="s">
        <v>98</v>
      </c>
      <c r="B793" t="s">
        <v>128</v>
      </c>
      <c r="C793" t="s">
        <v>132</v>
      </c>
      <c r="D793" t="s">
        <v>216</v>
      </c>
      <c r="E793" s="2">
        <v>71</v>
      </c>
      <c r="F793" s="3">
        <v>45541</v>
      </c>
      <c r="G793" s="4">
        <v>16.464396445855161</v>
      </c>
      <c r="H793" s="5">
        <v>1168.9721476557165</v>
      </c>
      <c r="I793" s="5">
        <v>759.83189597621572</v>
      </c>
      <c r="J793" s="5">
        <v>409.14025167950081</v>
      </c>
      <c r="K793" t="s">
        <v>560</v>
      </c>
      <c r="L793" t="s">
        <v>1283</v>
      </c>
      <c r="M793" t="s">
        <v>1283</v>
      </c>
      <c r="N793" t="s">
        <v>1288</v>
      </c>
      <c r="O793" s="12">
        <v>45541</v>
      </c>
      <c r="P793" t="s">
        <v>1290</v>
      </c>
    </row>
    <row r="794" spans="1:16" x14ac:dyDescent="0.3">
      <c r="A794" t="s">
        <v>27</v>
      </c>
      <c r="B794" t="s">
        <v>129</v>
      </c>
      <c r="C794" t="s">
        <v>133</v>
      </c>
      <c r="D794" t="s">
        <v>145</v>
      </c>
      <c r="E794" s="2">
        <v>74.7</v>
      </c>
      <c r="F794" s="3">
        <v>45541</v>
      </c>
      <c r="G794" s="4">
        <v>12.589470394143509</v>
      </c>
      <c r="H794" s="5">
        <v>940.43343844252013</v>
      </c>
      <c r="I794" s="5">
        <v>611.28173498763806</v>
      </c>
      <c r="J794" s="5">
        <v>329.15170345488207</v>
      </c>
      <c r="K794" t="s">
        <v>950</v>
      </c>
      <c r="L794" t="s">
        <v>1277</v>
      </c>
      <c r="M794" t="s">
        <v>1277</v>
      </c>
      <c r="N794" t="s">
        <v>1288</v>
      </c>
      <c r="O794" s="12">
        <v>45541</v>
      </c>
      <c r="P794" t="s">
        <v>1290</v>
      </c>
    </row>
    <row r="795" spans="1:16" x14ac:dyDescent="0.3">
      <c r="A795" t="s">
        <v>71</v>
      </c>
      <c r="B795" t="s">
        <v>130</v>
      </c>
      <c r="C795" t="s">
        <v>132</v>
      </c>
      <c r="D795" t="s">
        <v>189</v>
      </c>
      <c r="E795" s="2">
        <v>50</v>
      </c>
      <c r="F795" s="3">
        <v>45542</v>
      </c>
      <c r="G795" s="4">
        <v>47.028170578008549</v>
      </c>
      <c r="H795" s="5">
        <v>2351.4085289004274</v>
      </c>
      <c r="I795" s="5">
        <v>1528.4155437852778</v>
      </c>
      <c r="J795" s="5">
        <v>822.99298511514962</v>
      </c>
      <c r="K795" t="s">
        <v>951</v>
      </c>
      <c r="L795" t="s">
        <v>1283</v>
      </c>
      <c r="M795" t="s">
        <v>1283</v>
      </c>
      <c r="N795" t="s">
        <v>1288</v>
      </c>
      <c r="O795" s="12">
        <v>45542</v>
      </c>
      <c r="P795" t="s">
        <v>1290</v>
      </c>
    </row>
    <row r="796" spans="1:16" x14ac:dyDescent="0.3">
      <c r="A796" t="s">
        <v>110</v>
      </c>
      <c r="B796" t="s">
        <v>131</v>
      </c>
      <c r="C796" t="s">
        <v>132</v>
      </c>
      <c r="D796" t="s">
        <v>228</v>
      </c>
      <c r="E796" s="2">
        <v>60</v>
      </c>
      <c r="F796" s="3">
        <v>45542</v>
      </c>
      <c r="G796" s="4">
        <v>30.201549395336276</v>
      </c>
      <c r="H796" s="5">
        <v>1812.0929637201766</v>
      </c>
      <c r="I796" s="5">
        <v>1177.8604264181149</v>
      </c>
      <c r="J796" s="5">
        <v>634.2325373020617</v>
      </c>
      <c r="K796" t="s">
        <v>952</v>
      </c>
      <c r="L796" t="s">
        <v>1280</v>
      </c>
      <c r="M796" t="s">
        <v>1284</v>
      </c>
      <c r="N796" t="s">
        <v>1287</v>
      </c>
      <c r="O796" s="12">
        <v>45542</v>
      </c>
      <c r="P796" t="s">
        <v>1290</v>
      </c>
    </row>
    <row r="797" spans="1:16" x14ac:dyDescent="0.3">
      <c r="A797" t="s">
        <v>102</v>
      </c>
      <c r="B797" t="s">
        <v>128</v>
      </c>
      <c r="C797" t="s">
        <v>132</v>
      </c>
      <c r="D797" t="s">
        <v>220</v>
      </c>
      <c r="E797" s="2">
        <v>50</v>
      </c>
      <c r="F797" s="3">
        <v>45542</v>
      </c>
      <c r="G797" s="4">
        <v>10.877096566166326</v>
      </c>
      <c r="H797" s="5">
        <v>543.85482830831631</v>
      </c>
      <c r="I797" s="5">
        <v>353.50563840040564</v>
      </c>
      <c r="J797" s="5">
        <v>190.34918990791067</v>
      </c>
      <c r="K797" t="s">
        <v>953</v>
      </c>
      <c r="L797" t="s">
        <v>1277</v>
      </c>
      <c r="M797" t="s">
        <v>1277</v>
      </c>
      <c r="N797" t="s">
        <v>1288</v>
      </c>
      <c r="O797" s="12">
        <v>45542</v>
      </c>
      <c r="P797" t="s">
        <v>1290</v>
      </c>
    </row>
    <row r="798" spans="1:16" x14ac:dyDescent="0.3">
      <c r="A798" t="s">
        <v>100</v>
      </c>
      <c r="B798" t="s">
        <v>130</v>
      </c>
      <c r="C798" t="s">
        <v>132</v>
      </c>
      <c r="D798" t="s">
        <v>218</v>
      </c>
      <c r="E798" s="2">
        <v>50</v>
      </c>
      <c r="F798" s="3">
        <v>45543</v>
      </c>
      <c r="G798" s="4">
        <v>23.078685316534397</v>
      </c>
      <c r="H798" s="5">
        <v>1153.9342658267199</v>
      </c>
      <c r="I798" s="5">
        <v>750.05727278736799</v>
      </c>
      <c r="J798" s="5">
        <v>403.87699303935187</v>
      </c>
      <c r="K798" t="s">
        <v>759</v>
      </c>
      <c r="L798" t="s">
        <v>1281</v>
      </c>
      <c r="M798" t="s">
        <v>1284</v>
      </c>
      <c r="N798" t="s">
        <v>1287</v>
      </c>
      <c r="O798" s="12">
        <v>45543</v>
      </c>
      <c r="P798" t="s">
        <v>1290</v>
      </c>
    </row>
    <row r="799" spans="1:16" x14ac:dyDescent="0.3">
      <c r="A799" t="s">
        <v>121</v>
      </c>
      <c r="B799" t="s">
        <v>130</v>
      </c>
      <c r="C799" t="s">
        <v>132</v>
      </c>
      <c r="D799" t="s">
        <v>239</v>
      </c>
      <c r="E799" s="2">
        <v>50</v>
      </c>
      <c r="F799" s="3">
        <v>45543</v>
      </c>
      <c r="G799" s="4">
        <v>13.896066203339425</v>
      </c>
      <c r="H799" s="5">
        <v>694.80331016697119</v>
      </c>
      <c r="I799" s="5">
        <v>451.62215160853128</v>
      </c>
      <c r="J799" s="5">
        <v>243.1811585584399</v>
      </c>
      <c r="K799" t="s">
        <v>954</v>
      </c>
      <c r="L799" t="s">
        <v>1281</v>
      </c>
      <c r="M799" t="s">
        <v>1284</v>
      </c>
      <c r="N799" t="s">
        <v>1287</v>
      </c>
      <c r="O799" s="12">
        <v>45543</v>
      </c>
      <c r="P799" t="s">
        <v>1290</v>
      </c>
    </row>
    <row r="800" spans="1:16" x14ac:dyDescent="0.3">
      <c r="A800" t="s">
        <v>18</v>
      </c>
      <c r="B800" t="s">
        <v>130</v>
      </c>
      <c r="C800" t="s">
        <v>132</v>
      </c>
      <c r="D800" t="s">
        <v>136</v>
      </c>
      <c r="E800" s="2">
        <v>50</v>
      </c>
      <c r="F800" s="3">
        <v>45543</v>
      </c>
      <c r="G800" s="4">
        <v>3.0687638283013023</v>
      </c>
      <c r="H800" s="5">
        <v>153.43819141506512</v>
      </c>
      <c r="I800" s="5">
        <v>99.734824419792332</v>
      </c>
      <c r="J800" s="5">
        <v>53.703366995272788</v>
      </c>
      <c r="K800" t="s">
        <v>955</v>
      </c>
      <c r="L800" t="s">
        <v>1283</v>
      </c>
      <c r="M800" t="s">
        <v>1283</v>
      </c>
      <c r="N800" t="s">
        <v>1288</v>
      </c>
      <c r="O800" s="12">
        <v>45543</v>
      </c>
      <c r="P800" t="s">
        <v>1290</v>
      </c>
    </row>
    <row r="801" spans="1:16" x14ac:dyDescent="0.3">
      <c r="A801" t="s">
        <v>74</v>
      </c>
      <c r="B801" t="s">
        <v>128</v>
      </c>
      <c r="C801" t="s">
        <v>132</v>
      </c>
      <c r="D801" t="s">
        <v>192</v>
      </c>
      <c r="E801" s="2">
        <v>71</v>
      </c>
      <c r="F801" s="3">
        <v>45544</v>
      </c>
      <c r="G801" s="4">
        <v>48.370875303159629</v>
      </c>
      <c r="H801" s="5">
        <v>3434.3321465243334</v>
      </c>
      <c r="I801" s="5">
        <v>2232.3158952408166</v>
      </c>
      <c r="J801" s="5">
        <v>1202.0162512835168</v>
      </c>
      <c r="K801" t="s">
        <v>956</v>
      </c>
      <c r="L801" t="s">
        <v>1278</v>
      </c>
      <c r="M801" t="s">
        <v>1286</v>
      </c>
      <c r="N801" t="s">
        <v>1289</v>
      </c>
      <c r="O801" s="12">
        <v>45544</v>
      </c>
      <c r="P801" t="s">
        <v>1290</v>
      </c>
    </row>
    <row r="802" spans="1:16" x14ac:dyDescent="0.3">
      <c r="A802" t="s">
        <v>19</v>
      </c>
      <c r="B802" t="s">
        <v>129</v>
      </c>
      <c r="C802" t="s">
        <v>133</v>
      </c>
      <c r="D802" t="s">
        <v>137</v>
      </c>
      <c r="E802" s="2">
        <v>74.7</v>
      </c>
      <c r="F802" s="3">
        <v>45544</v>
      </c>
      <c r="G802" s="4">
        <v>32.930433698356687</v>
      </c>
      <c r="H802" s="5">
        <v>2459.9033972672446</v>
      </c>
      <c r="I802" s="5">
        <v>1598.9372082237091</v>
      </c>
      <c r="J802" s="5">
        <v>860.96618904353545</v>
      </c>
      <c r="K802" t="s">
        <v>957</v>
      </c>
      <c r="L802" t="s">
        <v>1276</v>
      </c>
      <c r="M802" t="s">
        <v>1276</v>
      </c>
      <c r="N802" t="s">
        <v>1288</v>
      </c>
      <c r="O802" s="12">
        <v>45544</v>
      </c>
      <c r="P802" t="s">
        <v>1290</v>
      </c>
    </row>
    <row r="803" spans="1:16" x14ac:dyDescent="0.3">
      <c r="A803" t="s">
        <v>34</v>
      </c>
      <c r="B803" t="s">
        <v>128</v>
      </c>
      <c r="C803" t="s">
        <v>132</v>
      </c>
      <c r="D803" t="s">
        <v>152</v>
      </c>
      <c r="E803" s="2">
        <v>60</v>
      </c>
      <c r="F803" s="3">
        <v>45544</v>
      </c>
      <c r="G803" s="4">
        <v>16.498413322980618</v>
      </c>
      <c r="H803" s="5">
        <v>989.90479937883708</v>
      </c>
      <c r="I803" s="5">
        <v>643.43811959624418</v>
      </c>
      <c r="J803" s="5">
        <v>346.46667978259291</v>
      </c>
      <c r="K803" t="s">
        <v>958</v>
      </c>
      <c r="L803" t="s">
        <v>1278</v>
      </c>
      <c r="M803" t="s">
        <v>1286</v>
      </c>
      <c r="N803" t="s">
        <v>1289</v>
      </c>
      <c r="O803" s="12">
        <v>45544</v>
      </c>
      <c r="P803" t="s">
        <v>1290</v>
      </c>
    </row>
    <row r="804" spans="1:16" x14ac:dyDescent="0.3">
      <c r="A804" t="s">
        <v>23</v>
      </c>
      <c r="B804" t="s">
        <v>131</v>
      </c>
      <c r="C804" t="s">
        <v>132</v>
      </c>
      <c r="D804" t="s">
        <v>141</v>
      </c>
      <c r="E804" s="2">
        <v>60</v>
      </c>
      <c r="F804" s="3">
        <v>45545</v>
      </c>
      <c r="G804" s="4">
        <v>51.074968376507435</v>
      </c>
      <c r="H804" s="5">
        <v>3064.4981025904463</v>
      </c>
      <c r="I804" s="5">
        <v>1991.9237666837901</v>
      </c>
      <c r="J804" s="5">
        <v>1072.5743359066562</v>
      </c>
      <c r="K804" t="s">
        <v>959</v>
      </c>
      <c r="L804" t="s">
        <v>1281</v>
      </c>
      <c r="M804" t="s">
        <v>1284</v>
      </c>
      <c r="N804" t="s">
        <v>1287</v>
      </c>
      <c r="O804" s="12">
        <v>45545</v>
      </c>
      <c r="P804" t="s">
        <v>1290</v>
      </c>
    </row>
    <row r="805" spans="1:16" x14ac:dyDescent="0.3">
      <c r="A805" t="s">
        <v>77</v>
      </c>
      <c r="B805" t="s">
        <v>129</v>
      </c>
      <c r="C805" t="s">
        <v>133</v>
      </c>
      <c r="D805" t="s">
        <v>195</v>
      </c>
      <c r="E805" s="2">
        <v>53.9</v>
      </c>
      <c r="F805" s="3">
        <v>45545</v>
      </c>
      <c r="G805" s="4">
        <v>47.644166804833972</v>
      </c>
      <c r="H805" s="5">
        <v>2568.0205907805512</v>
      </c>
      <c r="I805" s="5">
        <v>1669.2133840073584</v>
      </c>
      <c r="J805" s="5">
        <v>898.80720677319277</v>
      </c>
      <c r="K805" t="s">
        <v>960</v>
      </c>
      <c r="L805" t="s">
        <v>1275</v>
      </c>
      <c r="M805" t="s">
        <v>1285</v>
      </c>
      <c r="N805" t="s">
        <v>1287</v>
      </c>
      <c r="O805" s="12">
        <v>45545</v>
      </c>
      <c r="P805" t="s">
        <v>1290</v>
      </c>
    </row>
    <row r="806" spans="1:16" x14ac:dyDescent="0.3">
      <c r="A806" t="s">
        <v>39</v>
      </c>
      <c r="B806" t="s">
        <v>128</v>
      </c>
      <c r="C806" t="s">
        <v>132</v>
      </c>
      <c r="D806" t="s">
        <v>157</v>
      </c>
      <c r="E806" s="2">
        <v>71</v>
      </c>
      <c r="F806" s="3">
        <v>45545</v>
      </c>
      <c r="G806" s="4">
        <v>29.954836071793363</v>
      </c>
      <c r="H806" s="5">
        <v>2126.7933610973287</v>
      </c>
      <c r="I806" s="5">
        <v>1382.4156847132638</v>
      </c>
      <c r="J806" s="5">
        <v>744.3776763840649</v>
      </c>
      <c r="K806" t="s">
        <v>961</v>
      </c>
      <c r="L806" t="s">
        <v>1278</v>
      </c>
      <c r="M806" t="s">
        <v>1286</v>
      </c>
      <c r="N806" t="s">
        <v>1289</v>
      </c>
      <c r="O806" s="12">
        <v>45545</v>
      </c>
      <c r="P806" t="s">
        <v>1290</v>
      </c>
    </row>
    <row r="807" spans="1:16" x14ac:dyDescent="0.3">
      <c r="A807" t="s">
        <v>29</v>
      </c>
      <c r="B807" t="s">
        <v>128</v>
      </c>
      <c r="C807" t="s">
        <v>132</v>
      </c>
      <c r="D807" t="s">
        <v>147</v>
      </c>
      <c r="E807" s="2">
        <v>60</v>
      </c>
      <c r="F807" s="3">
        <v>45546</v>
      </c>
      <c r="G807" s="4">
        <v>34.182266042211957</v>
      </c>
      <c r="H807" s="5">
        <v>2050.9359625327174</v>
      </c>
      <c r="I807" s="5">
        <v>1333.1083756462665</v>
      </c>
      <c r="J807" s="5">
        <v>717.82758688645094</v>
      </c>
      <c r="K807" t="s">
        <v>374</v>
      </c>
      <c r="L807" t="s">
        <v>1278</v>
      </c>
      <c r="M807" t="s">
        <v>1286</v>
      </c>
      <c r="N807" t="s">
        <v>1289</v>
      </c>
      <c r="O807" s="12">
        <v>45546</v>
      </c>
      <c r="P807" t="s">
        <v>1291</v>
      </c>
    </row>
    <row r="808" spans="1:16" x14ac:dyDescent="0.3">
      <c r="A808" t="s">
        <v>79</v>
      </c>
      <c r="B808" t="s">
        <v>131</v>
      </c>
      <c r="C808" t="s">
        <v>132</v>
      </c>
      <c r="D808" t="s">
        <v>197</v>
      </c>
      <c r="E808" s="2">
        <v>50</v>
      </c>
      <c r="F808" s="3">
        <v>45546</v>
      </c>
      <c r="G808" s="4">
        <v>53.68110400495668</v>
      </c>
      <c r="H808" s="5">
        <v>2684.0552002478339</v>
      </c>
      <c r="I808" s="5">
        <v>1744.635880161092</v>
      </c>
      <c r="J808" s="5">
        <v>939.41932008674189</v>
      </c>
      <c r="K808" t="s">
        <v>962</v>
      </c>
      <c r="L808" t="s">
        <v>1274</v>
      </c>
      <c r="M808" t="s">
        <v>1284</v>
      </c>
      <c r="N808" t="s">
        <v>1287</v>
      </c>
      <c r="O808" s="12">
        <v>45546</v>
      </c>
      <c r="P808" t="s">
        <v>1290</v>
      </c>
    </row>
    <row r="809" spans="1:16" x14ac:dyDescent="0.3">
      <c r="A809" t="s">
        <v>40</v>
      </c>
      <c r="B809" t="s">
        <v>130</v>
      </c>
      <c r="C809" t="s">
        <v>132</v>
      </c>
      <c r="D809" t="s">
        <v>158</v>
      </c>
      <c r="E809" s="2">
        <v>60</v>
      </c>
      <c r="F809" s="3">
        <v>45546</v>
      </c>
      <c r="G809" s="4">
        <v>17.518546408934352</v>
      </c>
      <c r="H809" s="5">
        <v>1051.1127845360611</v>
      </c>
      <c r="I809" s="5">
        <v>683.22330994843969</v>
      </c>
      <c r="J809" s="5">
        <v>367.88947458762141</v>
      </c>
      <c r="K809" t="s">
        <v>963</v>
      </c>
      <c r="L809" t="s">
        <v>1278</v>
      </c>
      <c r="M809" t="s">
        <v>1286</v>
      </c>
      <c r="N809" t="s">
        <v>1289</v>
      </c>
      <c r="O809" s="12">
        <v>45546</v>
      </c>
      <c r="P809" t="s">
        <v>1290</v>
      </c>
    </row>
    <row r="810" spans="1:16" x14ac:dyDescent="0.3">
      <c r="A810" t="s">
        <v>81</v>
      </c>
      <c r="B810" t="s">
        <v>129</v>
      </c>
      <c r="C810" t="s">
        <v>133</v>
      </c>
      <c r="D810" t="s">
        <v>199</v>
      </c>
      <c r="E810" s="2">
        <v>53.9</v>
      </c>
      <c r="F810" s="3">
        <v>45547</v>
      </c>
      <c r="G810" s="4">
        <v>52.966441072767289</v>
      </c>
      <c r="H810" s="5">
        <v>2854.8911738221568</v>
      </c>
      <c r="I810" s="5">
        <v>1855.6792629844019</v>
      </c>
      <c r="J810" s="5">
        <v>999.21191083775489</v>
      </c>
      <c r="K810" t="s">
        <v>246</v>
      </c>
      <c r="L810" t="s">
        <v>1274</v>
      </c>
      <c r="M810" t="s">
        <v>1284</v>
      </c>
      <c r="N810" t="s">
        <v>1287</v>
      </c>
      <c r="O810" s="12">
        <v>45547</v>
      </c>
      <c r="P810" t="s">
        <v>1290</v>
      </c>
    </row>
    <row r="811" spans="1:16" x14ac:dyDescent="0.3">
      <c r="A811" t="s">
        <v>125</v>
      </c>
      <c r="B811" t="s">
        <v>130</v>
      </c>
      <c r="C811" t="s">
        <v>132</v>
      </c>
      <c r="D811" t="s">
        <v>243</v>
      </c>
      <c r="E811" s="2">
        <v>60</v>
      </c>
      <c r="F811" s="3">
        <v>45547</v>
      </c>
      <c r="G811" s="4">
        <v>45.079148965274669</v>
      </c>
      <c r="H811" s="5">
        <v>2704.7489379164799</v>
      </c>
      <c r="I811" s="5">
        <v>1758.086809645712</v>
      </c>
      <c r="J811" s="5">
        <v>946.66212827076788</v>
      </c>
      <c r="K811" t="s">
        <v>964</v>
      </c>
      <c r="L811" t="s">
        <v>1275</v>
      </c>
      <c r="M811" t="s">
        <v>1285</v>
      </c>
      <c r="N811" t="s">
        <v>1287</v>
      </c>
      <c r="O811" s="12">
        <v>45547</v>
      </c>
      <c r="P811" t="s">
        <v>1290</v>
      </c>
    </row>
    <row r="812" spans="1:16" x14ac:dyDescent="0.3">
      <c r="A812" t="s">
        <v>46</v>
      </c>
      <c r="B812" t="s">
        <v>130</v>
      </c>
      <c r="C812" t="s">
        <v>132</v>
      </c>
      <c r="D812" t="s">
        <v>164</v>
      </c>
      <c r="E812" s="2">
        <v>60</v>
      </c>
      <c r="F812" s="3">
        <v>45547</v>
      </c>
      <c r="G812" s="4">
        <v>35.349831177040016</v>
      </c>
      <c r="H812" s="5">
        <v>2120.9898706224012</v>
      </c>
      <c r="I812" s="5">
        <v>1378.6434159045609</v>
      </c>
      <c r="J812" s="5">
        <v>742.34645471784029</v>
      </c>
      <c r="K812" t="s">
        <v>965</v>
      </c>
      <c r="L812" t="s">
        <v>1276</v>
      </c>
      <c r="M812" t="s">
        <v>1276</v>
      </c>
      <c r="N812" t="s">
        <v>1288</v>
      </c>
      <c r="O812" s="12">
        <v>45547</v>
      </c>
      <c r="P812" t="s">
        <v>1290</v>
      </c>
    </row>
    <row r="813" spans="1:16" x14ac:dyDescent="0.3">
      <c r="A813" t="s">
        <v>123</v>
      </c>
      <c r="B813" t="s">
        <v>129</v>
      </c>
      <c r="C813" t="s">
        <v>133</v>
      </c>
      <c r="D813" t="s">
        <v>241</v>
      </c>
      <c r="E813" s="2">
        <v>74.7</v>
      </c>
      <c r="F813" s="3">
        <v>45548</v>
      </c>
      <c r="G813" s="4">
        <v>47.894347866362743</v>
      </c>
      <c r="H813" s="5">
        <v>3577.7077856172968</v>
      </c>
      <c r="I813" s="5">
        <v>2325.5100606512428</v>
      </c>
      <c r="J813" s="5">
        <v>1252.197724966054</v>
      </c>
      <c r="K813" t="s">
        <v>966</v>
      </c>
      <c r="L813" t="s">
        <v>1283</v>
      </c>
      <c r="M813" t="s">
        <v>1283</v>
      </c>
      <c r="N813" t="s">
        <v>1288</v>
      </c>
      <c r="O813" s="12">
        <v>45548</v>
      </c>
      <c r="P813" t="s">
        <v>1290</v>
      </c>
    </row>
    <row r="814" spans="1:16" x14ac:dyDescent="0.3">
      <c r="A814" t="s">
        <v>85</v>
      </c>
      <c r="B814" t="s">
        <v>130</v>
      </c>
      <c r="C814" t="s">
        <v>132</v>
      </c>
      <c r="D814" t="s">
        <v>203</v>
      </c>
      <c r="E814" s="2">
        <v>60</v>
      </c>
      <c r="F814" s="3">
        <v>45548</v>
      </c>
      <c r="G814" s="4">
        <v>42.238207420938139</v>
      </c>
      <c r="H814" s="5">
        <v>2534.2924452562884</v>
      </c>
      <c r="I814" s="5">
        <v>1647.2900894165875</v>
      </c>
      <c r="J814" s="5">
        <v>887.00235583970084</v>
      </c>
      <c r="K814" t="s">
        <v>967</v>
      </c>
      <c r="L814" t="s">
        <v>1275</v>
      </c>
      <c r="M814" t="s">
        <v>1285</v>
      </c>
      <c r="N814" t="s">
        <v>1287</v>
      </c>
      <c r="O814" s="12">
        <v>45548</v>
      </c>
      <c r="P814" t="s">
        <v>1290</v>
      </c>
    </row>
    <row r="815" spans="1:16" x14ac:dyDescent="0.3">
      <c r="A815" t="s">
        <v>51</v>
      </c>
      <c r="B815" t="s">
        <v>130</v>
      </c>
      <c r="C815" t="s">
        <v>132</v>
      </c>
      <c r="D815" t="s">
        <v>169</v>
      </c>
      <c r="E815" s="2">
        <v>60</v>
      </c>
      <c r="F815" s="3">
        <v>45548</v>
      </c>
      <c r="G815" s="4">
        <v>37.510491381570482</v>
      </c>
      <c r="H815" s="5">
        <v>2250.6294828942291</v>
      </c>
      <c r="I815" s="5">
        <v>1462.909163881249</v>
      </c>
      <c r="J815" s="5">
        <v>787.7203190129801</v>
      </c>
      <c r="K815" t="s">
        <v>968</v>
      </c>
      <c r="L815" t="s">
        <v>1283</v>
      </c>
      <c r="M815" t="s">
        <v>1283</v>
      </c>
      <c r="N815" t="s">
        <v>1288</v>
      </c>
      <c r="O815" s="12">
        <v>45548</v>
      </c>
      <c r="P815" t="s">
        <v>1290</v>
      </c>
    </row>
    <row r="816" spans="1:16" x14ac:dyDescent="0.3">
      <c r="A816" t="s">
        <v>33</v>
      </c>
      <c r="B816" t="s">
        <v>128</v>
      </c>
      <c r="C816" t="s">
        <v>132</v>
      </c>
      <c r="D816" t="s">
        <v>151</v>
      </c>
      <c r="E816" s="2">
        <v>71</v>
      </c>
      <c r="F816" s="3">
        <v>45549</v>
      </c>
      <c r="G816" s="4">
        <v>52.728278787598647</v>
      </c>
      <c r="H816" s="5">
        <v>3743.7077939195037</v>
      </c>
      <c r="I816" s="5">
        <v>2433.4100660476774</v>
      </c>
      <c r="J816" s="5">
        <v>1310.2977278718263</v>
      </c>
      <c r="K816" t="s">
        <v>969</v>
      </c>
      <c r="L816" t="s">
        <v>1275</v>
      </c>
      <c r="M816" t="s">
        <v>1285</v>
      </c>
      <c r="N816" t="s">
        <v>1287</v>
      </c>
      <c r="O816" s="12">
        <v>45549</v>
      </c>
      <c r="P816" t="s">
        <v>1290</v>
      </c>
    </row>
    <row r="817" spans="1:16" x14ac:dyDescent="0.3">
      <c r="A817" t="s">
        <v>117</v>
      </c>
      <c r="B817" t="s">
        <v>131</v>
      </c>
      <c r="C817" t="s">
        <v>132</v>
      </c>
      <c r="D817" t="s">
        <v>235</v>
      </c>
      <c r="E817" s="2">
        <v>60</v>
      </c>
      <c r="F817" s="3">
        <v>45549</v>
      </c>
      <c r="G817" s="4">
        <v>45.507758170485069</v>
      </c>
      <c r="H817" s="5">
        <v>2730.465490229104</v>
      </c>
      <c r="I817" s="5">
        <v>1774.8025686489177</v>
      </c>
      <c r="J817" s="5">
        <v>955.66292158018632</v>
      </c>
      <c r="K817" t="s">
        <v>970</v>
      </c>
      <c r="L817" t="s">
        <v>1282</v>
      </c>
      <c r="M817" t="s">
        <v>1284</v>
      </c>
      <c r="N817" t="s">
        <v>1287</v>
      </c>
      <c r="O817" s="12">
        <v>45549</v>
      </c>
      <c r="P817" t="s">
        <v>1290</v>
      </c>
    </row>
    <row r="818" spans="1:16" x14ac:dyDescent="0.3">
      <c r="A818" t="s">
        <v>122</v>
      </c>
      <c r="B818" t="s">
        <v>130</v>
      </c>
      <c r="C818" t="s">
        <v>132</v>
      </c>
      <c r="D818" t="s">
        <v>240</v>
      </c>
      <c r="E818" s="2">
        <v>60</v>
      </c>
      <c r="F818" s="3">
        <v>45549</v>
      </c>
      <c r="G818" s="4">
        <v>20.087005002626658</v>
      </c>
      <c r="H818" s="5">
        <v>1205.2203001575995</v>
      </c>
      <c r="I818" s="5">
        <v>783.39319510243968</v>
      </c>
      <c r="J818" s="5">
        <v>421.82710505515979</v>
      </c>
      <c r="K818" t="s">
        <v>971</v>
      </c>
      <c r="L818" t="s">
        <v>1281</v>
      </c>
      <c r="M818" t="s">
        <v>1284</v>
      </c>
      <c r="N818" t="s">
        <v>1287</v>
      </c>
      <c r="O818" s="12">
        <v>45549</v>
      </c>
      <c r="P818" t="s">
        <v>1290</v>
      </c>
    </row>
    <row r="819" spans="1:16" x14ac:dyDescent="0.3">
      <c r="A819" t="s">
        <v>36</v>
      </c>
      <c r="B819" t="s">
        <v>128</v>
      </c>
      <c r="C819" t="s">
        <v>132</v>
      </c>
      <c r="D819" t="s">
        <v>154</v>
      </c>
      <c r="E819" s="2">
        <v>71</v>
      </c>
      <c r="F819" s="3">
        <v>45550</v>
      </c>
      <c r="G819" s="4">
        <v>35.503894639149991</v>
      </c>
      <c r="H819" s="5">
        <v>2520.7765193796495</v>
      </c>
      <c r="I819" s="5">
        <v>1638.5047375967722</v>
      </c>
      <c r="J819" s="5">
        <v>882.27178178287727</v>
      </c>
      <c r="K819" t="s">
        <v>972</v>
      </c>
      <c r="L819" t="s">
        <v>1281</v>
      </c>
      <c r="M819" t="s">
        <v>1284</v>
      </c>
      <c r="N819" t="s">
        <v>1287</v>
      </c>
      <c r="O819" s="12">
        <v>45550</v>
      </c>
      <c r="P819" t="s">
        <v>1290</v>
      </c>
    </row>
    <row r="820" spans="1:16" x14ac:dyDescent="0.3">
      <c r="A820" t="s">
        <v>113</v>
      </c>
      <c r="B820" t="s">
        <v>130</v>
      </c>
      <c r="C820" t="s">
        <v>132</v>
      </c>
      <c r="D820" t="s">
        <v>231</v>
      </c>
      <c r="E820" s="2">
        <v>60</v>
      </c>
      <c r="F820" s="3">
        <v>45550</v>
      </c>
      <c r="G820" s="4">
        <v>30.505530578387631</v>
      </c>
      <c r="H820" s="5">
        <v>1830.331834703258</v>
      </c>
      <c r="I820" s="5">
        <v>1189.7156925571178</v>
      </c>
      <c r="J820" s="5">
        <v>640.61614214614019</v>
      </c>
      <c r="K820" t="s">
        <v>973</v>
      </c>
      <c r="L820" t="s">
        <v>1277</v>
      </c>
      <c r="M820" t="s">
        <v>1277</v>
      </c>
      <c r="N820" t="s">
        <v>1288</v>
      </c>
      <c r="O820" s="12">
        <v>45550</v>
      </c>
      <c r="P820" t="s">
        <v>1290</v>
      </c>
    </row>
    <row r="821" spans="1:16" x14ac:dyDescent="0.3">
      <c r="A821" t="s">
        <v>43</v>
      </c>
      <c r="B821" t="s">
        <v>129</v>
      </c>
      <c r="C821" t="s">
        <v>133</v>
      </c>
      <c r="D821" t="s">
        <v>161</v>
      </c>
      <c r="E821" s="2">
        <v>74.7</v>
      </c>
      <c r="F821" s="3">
        <v>45551</v>
      </c>
      <c r="G821" s="4">
        <v>58.023605325428505</v>
      </c>
      <c r="H821" s="5">
        <v>4334.3633178095097</v>
      </c>
      <c r="I821" s="5">
        <v>2817.3361565761816</v>
      </c>
      <c r="J821" s="5">
        <v>1517.0271612333281</v>
      </c>
      <c r="K821" t="s">
        <v>322</v>
      </c>
      <c r="L821" t="s">
        <v>1275</v>
      </c>
      <c r="M821" t="s">
        <v>1285</v>
      </c>
      <c r="N821" t="s">
        <v>1287</v>
      </c>
      <c r="O821" s="12">
        <v>45551</v>
      </c>
      <c r="P821" t="s">
        <v>1291</v>
      </c>
    </row>
    <row r="822" spans="1:16" x14ac:dyDescent="0.3">
      <c r="A822" t="s">
        <v>56</v>
      </c>
      <c r="B822" t="s">
        <v>130</v>
      </c>
      <c r="C822" t="s">
        <v>132</v>
      </c>
      <c r="D822" t="s">
        <v>174</v>
      </c>
      <c r="E822" s="2">
        <v>60</v>
      </c>
      <c r="F822" s="3">
        <v>45551</v>
      </c>
      <c r="G822" s="4">
        <v>3.7536286924163531</v>
      </c>
      <c r="H822" s="5">
        <v>225.21772154498117</v>
      </c>
      <c r="I822" s="5">
        <v>146.39151900423778</v>
      </c>
      <c r="J822" s="5">
        <v>78.826202540743395</v>
      </c>
      <c r="K822" t="s">
        <v>974</v>
      </c>
      <c r="L822" t="s">
        <v>1275</v>
      </c>
      <c r="M822" t="s">
        <v>1285</v>
      </c>
      <c r="N822" t="s">
        <v>1287</v>
      </c>
      <c r="O822" s="12">
        <v>45551</v>
      </c>
      <c r="P822" t="s">
        <v>1290</v>
      </c>
    </row>
    <row r="823" spans="1:16" x14ac:dyDescent="0.3">
      <c r="A823" t="s">
        <v>44</v>
      </c>
      <c r="B823" t="s">
        <v>128</v>
      </c>
      <c r="C823" t="s">
        <v>132</v>
      </c>
      <c r="D823" t="s">
        <v>162</v>
      </c>
      <c r="E823" s="2">
        <v>71</v>
      </c>
      <c r="F823" s="3">
        <v>45552</v>
      </c>
      <c r="G823" s="4">
        <v>33.017129590278962</v>
      </c>
      <c r="H823" s="5">
        <v>2344.2162009098065</v>
      </c>
      <c r="I823" s="5">
        <v>1523.7405305913742</v>
      </c>
      <c r="J823" s="5">
        <v>820.47567031843232</v>
      </c>
      <c r="K823" t="s">
        <v>975</v>
      </c>
      <c r="L823" t="s">
        <v>1278</v>
      </c>
      <c r="M823" t="s">
        <v>1286</v>
      </c>
      <c r="N823" t="s">
        <v>1289</v>
      </c>
      <c r="O823" s="12">
        <v>45552</v>
      </c>
      <c r="P823" t="s">
        <v>1290</v>
      </c>
    </row>
    <row r="824" spans="1:16" x14ac:dyDescent="0.3">
      <c r="A824" t="s">
        <v>59</v>
      </c>
      <c r="B824" t="s">
        <v>130</v>
      </c>
      <c r="C824" t="s">
        <v>132</v>
      </c>
      <c r="D824" t="s">
        <v>177</v>
      </c>
      <c r="E824" s="2">
        <v>60</v>
      </c>
      <c r="F824" s="3">
        <v>45552</v>
      </c>
      <c r="G824" s="4">
        <v>23.891389687029424</v>
      </c>
      <c r="H824" s="5">
        <v>1433.4833812217655</v>
      </c>
      <c r="I824" s="5">
        <v>931.76419779414766</v>
      </c>
      <c r="J824" s="5">
        <v>501.71918342761785</v>
      </c>
      <c r="K824" t="s">
        <v>976</v>
      </c>
      <c r="L824" t="s">
        <v>1279</v>
      </c>
      <c r="M824" t="s">
        <v>1279</v>
      </c>
      <c r="N824" t="s">
        <v>1288</v>
      </c>
      <c r="O824" s="12">
        <v>45552</v>
      </c>
      <c r="P824" t="s">
        <v>1290</v>
      </c>
    </row>
    <row r="825" spans="1:16" x14ac:dyDescent="0.3">
      <c r="A825" t="s">
        <v>47</v>
      </c>
      <c r="B825" t="s">
        <v>130</v>
      </c>
      <c r="C825" t="s">
        <v>132</v>
      </c>
      <c r="D825" t="s">
        <v>165</v>
      </c>
      <c r="E825" s="2">
        <v>50</v>
      </c>
      <c r="F825" s="3">
        <v>45552</v>
      </c>
      <c r="G825" s="4">
        <v>19.935508670868572</v>
      </c>
      <c r="H825" s="5">
        <v>996.77543354342856</v>
      </c>
      <c r="I825" s="5">
        <v>647.90403180322858</v>
      </c>
      <c r="J825" s="5">
        <v>348.87140174019999</v>
      </c>
      <c r="K825" t="s">
        <v>977</v>
      </c>
      <c r="L825" t="s">
        <v>1278</v>
      </c>
      <c r="M825" t="s">
        <v>1286</v>
      </c>
      <c r="N825" t="s">
        <v>1289</v>
      </c>
      <c r="O825" s="12">
        <v>45552</v>
      </c>
      <c r="P825" t="s">
        <v>1290</v>
      </c>
    </row>
    <row r="826" spans="1:16" x14ac:dyDescent="0.3">
      <c r="A826" t="s">
        <v>41</v>
      </c>
      <c r="B826" t="s">
        <v>128</v>
      </c>
      <c r="C826" t="s">
        <v>132</v>
      </c>
      <c r="D826" t="s">
        <v>159</v>
      </c>
      <c r="E826" s="2">
        <v>50</v>
      </c>
      <c r="F826" s="3">
        <v>45553</v>
      </c>
      <c r="G826" s="4">
        <v>57.729597575062655</v>
      </c>
      <c r="H826" s="5">
        <v>2886.4798787531327</v>
      </c>
      <c r="I826" s="5">
        <v>1876.2119211895363</v>
      </c>
      <c r="J826" s="5">
        <v>1010.2679575635964</v>
      </c>
      <c r="K826" t="s">
        <v>751</v>
      </c>
      <c r="L826" t="s">
        <v>1280</v>
      </c>
      <c r="M826" t="s">
        <v>1284</v>
      </c>
      <c r="N826" t="s">
        <v>1287</v>
      </c>
      <c r="O826" s="12">
        <v>45553</v>
      </c>
      <c r="P826" t="s">
        <v>1291</v>
      </c>
    </row>
    <row r="827" spans="1:16" x14ac:dyDescent="0.3">
      <c r="A827" t="s">
        <v>61</v>
      </c>
      <c r="B827" t="s">
        <v>129</v>
      </c>
      <c r="C827" t="s">
        <v>133</v>
      </c>
      <c r="D827" t="s">
        <v>179</v>
      </c>
      <c r="E827" s="2">
        <v>53.9</v>
      </c>
      <c r="F827" s="3">
        <v>45553</v>
      </c>
      <c r="G827" s="4">
        <v>11.366655184209183</v>
      </c>
      <c r="H827" s="5">
        <v>612.66271442887489</v>
      </c>
      <c r="I827" s="5">
        <v>398.2307643787687</v>
      </c>
      <c r="J827" s="5">
        <v>214.4319500501062</v>
      </c>
      <c r="K827" t="s">
        <v>978</v>
      </c>
      <c r="L827" t="s">
        <v>1276</v>
      </c>
      <c r="M827" t="s">
        <v>1276</v>
      </c>
      <c r="N827" t="s">
        <v>1288</v>
      </c>
      <c r="O827" s="12">
        <v>45553</v>
      </c>
      <c r="P827" t="s">
        <v>1290</v>
      </c>
    </row>
    <row r="828" spans="1:16" x14ac:dyDescent="0.3">
      <c r="A828" t="s">
        <v>48</v>
      </c>
      <c r="B828" t="s">
        <v>129</v>
      </c>
      <c r="C828" t="s">
        <v>133</v>
      </c>
      <c r="D828" t="s">
        <v>166</v>
      </c>
      <c r="E828" s="2">
        <v>63.9</v>
      </c>
      <c r="F828" s="3">
        <v>45553</v>
      </c>
      <c r="G828" s="4">
        <v>7.9093296620920652</v>
      </c>
      <c r="H828" s="5">
        <v>505.40616540768298</v>
      </c>
      <c r="I828" s="5">
        <v>328.51400751499392</v>
      </c>
      <c r="J828" s="5">
        <v>176.89215789268906</v>
      </c>
      <c r="K828" t="s">
        <v>979</v>
      </c>
      <c r="L828" t="s">
        <v>1278</v>
      </c>
      <c r="M828" t="s">
        <v>1286</v>
      </c>
      <c r="N828" t="s">
        <v>1289</v>
      </c>
      <c r="O828" s="12">
        <v>45553</v>
      </c>
      <c r="P828" t="s">
        <v>1290</v>
      </c>
    </row>
    <row r="829" spans="1:16" x14ac:dyDescent="0.3">
      <c r="A829" t="s">
        <v>37</v>
      </c>
      <c r="B829" t="s">
        <v>129</v>
      </c>
      <c r="C829" t="s">
        <v>133</v>
      </c>
      <c r="D829" t="s">
        <v>155</v>
      </c>
      <c r="E829" s="2">
        <v>74.7</v>
      </c>
      <c r="F829" s="3">
        <v>45554</v>
      </c>
      <c r="G829" s="4">
        <v>29.857051514678108</v>
      </c>
      <c r="H829" s="5">
        <v>2230.3217481464549</v>
      </c>
      <c r="I829" s="5">
        <v>1449.7091362951958</v>
      </c>
      <c r="J829" s="5">
        <v>780.61261185125909</v>
      </c>
      <c r="K829" t="s">
        <v>844</v>
      </c>
      <c r="L829" t="s">
        <v>1279</v>
      </c>
      <c r="M829" t="s">
        <v>1279</v>
      </c>
      <c r="N829" t="s">
        <v>1288</v>
      </c>
      <c r="O829" s="12">
        <v>45554</v>
      </c>
      <c r="P829" t="s">
        <v>1290</v>
      </c>
    </row>
    <row r="830" spans="1:16" x14ac:dyDescent="0.3">
      <c r="A830" t="s">
        <v>115</v>
      </c>
      <c r="B830" t="s">
        <v>128</v>
      </c>
      <c r="C830" t="s">
        <v>132</v>
      </c>
      <c r="D830" t="s">
        <v>233</v>
      </c>
      <c r="E830" s="2">
        <v>71</v>
      </c>
      <c r="F830" s="3">
        <v>45554</v>
      </c>
      <c r="G830" s="4">
        <v>29.268814093564377</v>
      </c>
      <c r="H830" s="5">
        <v>2078.0858006430708</v>
      </c>
      <c r="I830" s="5">
        <v>1350.755770417996</v>
      </c>
      <c r="J830" s="5">
        <v>727.33003022507478</v>
      </c>
      <c r="K830" t="s">
        <v>980</v>
      </c>
      <c r="L830" t="s">
        <v>1274</v>
      </c>
      <c r="M830" t="s">
        <v>1284</v>
      </c>
      <c r="N830" t="s">
        <v>1287</v>
      </c>
      <c r="O830" s="12">
        <v>45554</v>
      </c>
      <c r="P830" t="s">
        <v>1290</v>
      </c>
    </row>
    <row r="831" spans="1:16" x14ac:dyDescent="0.3">
      <c r="A831" t="s">
        <v>67</v>
      </c>
      <c r="B831" t="s">
        <v>129</v>
      </c>
      <c r="C831" t="s">
        <v>133</v>
      </c>
      <c r="D831" t="s">
        <v>185</v>
      </c>
      <c r="E831" s="2">
        <v>74.7</v>
      </c>
      <c r="F831" s="3">
        <v>45554</v>
      </c>
      <c r="G831" s="4">
        <v>13.445553710314782</v>
      </c>
      <c r="H831" s="5">
        <v>1004.3828621605143</v>
      </c>
      <c r="I831" s="5">
        <v>652.84886040433435</v>
      </c>
      <c r="J831" s="5">
        <v>351.53400175617992</v>
      </c>
      <c r="K831" t="s">
        <v>981</v>
      </c>
      <c r="L831" t="s">
        <v>1274</v>
      </c>
      <c r="M831" t="s">
        <v>1284</v>
      </c>
      <c r="N831" t="s">
        <v>1287</v>
      </c>
      <c r="O831" s="12">
        <v>45554</v>
      </c>
      <c r="P831" t="s">
        <v>1290</v>
      </c>
    </row>
    <row r="832" spans="1:16" x14ac:dyDescent="0.3">
      <c r="A832" t="s">
        <v>70</v>
      </c>
      <c r="B832" t="s">
        <v>129</v>
      </c>
      <c r="C832" t="s">
        <v>133</v>
      </c>
      <c r="D832" t="s">
        <v>188</v>
      </c>
      <c r="E832" s="2">
        <v>74.7</v>
      </c>
      <c r="F832" s="3">
        <v>45555</v>
      </c>
      <c r="G832" s="4">
        <v>37.363207443815867</v>
      </c>
      <c r="H832" s="5">
        <v>2791.0315960530452</v>
      </c>
      <c r="I832" s="5">
        <v>1814.1705374344795</v>
      </c>
      <c r="J832" s="5">
        <v>976.86105861856572</v>
      </c>
      <c r="K832" t="s">
        <v>982</v>
      </c>
      <c r="L832" t="s">
        <v>1280</v>
      </c>
      <c r="M832" t="s">
        <v>1284</v>
      </c>
      <c r="N832" t="s">
        <v>1287</v>
      </c>
      <c r="O832" s="12">
        <v>45555</v>
      </c>
      <c r="P832" t="s">
        <v>1290</v>
      </c>
    </row>
    <row r="833" spans="1:16" x14ac:dyDescent="0.3">
      <c r="A833" t="s">
        <v>111</v>
      </c>
      <c r="B833" t="s">
        <v>129</v>
      </c>
      <c r="C833" t="s">
        <v>133</v>
      </c>
      <c r="D833" t="s">
        <v>229</v>
      </c>
      <c r="E833" s="2">
        <v>63.9</v>
      </c>
      <c r="F833" s="3">
        <v>45555</v>
      </c>
      <c r="G833" s="4">
        <v>22.624590973748319</v>
      </c>
      <c r="H833" s="5">
        <v>1445.7113632225175</v>
      </c>
      <c r="I833" s="5">
        <v>939.71238609463649</v>
      </c>
      <c r="J833" s="5">
        <v>505.99897712788106</v>
      </c>
      <c r="K833" t="s">
        <v>983</v>
      </c>
      <c r="L833" t="s">
        <v>1278</v>
      </c>
      <c r="M833" t="s">
        <v>1286</v>
      </c>
      <c r="N833" t="s">
        <v>1289</v>
      </c>
      <c r="O833" s="12">
        <v>45555</v>
      </c>
      <c r="P833" t="s">
        <v>1290</v>
      </c>
    </row>
    <row r="834" spans="1:16" x14ac:dyDescent="0.3">
      <c r="A834" t="s">
        <v>35</v>
      </c>
      <c r="B834" t="s">
        <v>129</v>
      </c>
      <c r="C834" t="s">
        <v>133</v>
      </c>
      <c r="D834" t="s">
        <v>153</v>
      </c>
      <c r="E834" s="2">
        <v>80.8</v>
      </c>
      <c r="F834" s="3">
        <v>45555</v>
      </c>
      <c r="G834" s="4">
        <v>9.677908915338481</v>
      </c>
      <c r="H834" s="5">
        <v>781.97504035934924</v>
      </c>
      <c r="I834" s="5">
        <v>508.28377623357704</v>
      </c>
      <c r="J834" s="5">
        <v>273.69126412577219</v>
      </c>
      <c r="K834" t="s">
        <v>984</v>
      </c>
      <c r="L834" t="s">
        <v>1281</v>
      </c>
      <c r="M834" t="s">
        <v>1284</v>
      </c>
      <c r="N834" t="s">
        <v>1287</v>
      </c>
      <c r="O834" s="12">
        <v>45555</v>
      </c>
      <c r="P834" t="s">
        <v>1290</v>
      </c>
    </row>
    <row r="835" spans="1:16" x14ac:dyDescent="0.3">
      <c r="A835" t="s">
        <v>119</v>
      </c>
      <c r="B835" t="s">
        <v>129</v>
      </c>
      <c r="C835" t="s">
        <v>133</v>
      </c>
      <c r="D835" t="s">
        <v>237</v>
      </c>
      <c r="E835" s="2">
        <v>74.7</v>
      </c>
      <c r="F835" s="3">
        <v>45556</v>
      </c>
      <c r="G835" s="4">
        <v>58.657055484089511</v>
      </c>
      <c r="H835" s="5">
        <v>4381.6820446614865</v>
      </c>
      <c r="I835" s="5">
        <v>2848.0933290299663</v>
      </c>
      <c r="J835" s="5">
        <v>1533.5887156315202</v>
      </c>
      <c r="K835" t="s">
        <v>985</v>
      </c>
      <c r="L835" t="s">
        <v>1276</v>
      </c>
      <c r="M835" t="s">
        <v>1276</v>
      </c>
      <c r="N835" t="s">
        <v>1288</v>
      </c>
      <c r="O835" s="12">
        <v>45556</v>
      </c>
      <c r="P835" t="s">
        <v>1290</v>
      </c>
    </row>
    <row r="836" spans="1:16" x14ac:dyDescent="0.3">
      <c r="A836" t="s">
        <v>124</v>
      </c>
      <c r="B836" t="s">
        <v>130</v>
      </c>
      <c r="C836" t="s">
        <v>132</v>
      </c>
      <c r="D836" t="s">
        <v>242</v>
      </c>
      <c r="E836" s="2">
        <v>60</v>
      </c>
      <c r="F836" s="3">
        <v>45556</v>
      </c>
      <c r="G836" s="4">
        <v>22.527083046036761</v>
      </c>
      <c r="H836" s="5">
        <v>1351.6249827622057</v>
      </c>
      <c r="I836" s="5">
        <v>878.55623879543373</v>
      </c>
      <c r="J836" s="5">
        <v>473.06874396677199</v>
      </c>
      <c r="K836" t="s">
        <v>986</v>
      </c>
      <c r="L836" t="s">
        <v>1276</v>
      </c>
      <c r="M836" t="s">
        <v>1276</v>
      </c>
      <c r="N836" t="s">
        <v>1288</v>
      </c>
      <c r="O836" s="12">
        <v>45556</v>
      </c>
      <c r="P836" t="s">
        <v>1290</v>
      </c>
    </row>
    <row r="837" spans="1:16" x14ac:dyDescent="0.3">
      <c r="A837" t="s">
        <v>55</v>
      </c>
      <c r="B837" t="s">
        <v>128</v>
      </c>
      <c r="C837" t="s">
        <v>132</v>
      </c>
      <c r="D837" t="s">
        <v>173</v>
      </c>
      <c r="E837" s="2">
        <v>71</v>
      </c>
      <c r="F837" s="3">
        <v>45556</v>
      </c>
      <c r="G837" s="4">
        <v>14.686065880428002</v>
      </c>
      <c r="H837" s="5">
        <v>1042.7106775103882</v>
      </c>
      <c r="I837" s="5">
        <v>677.76194038175242</v>
      </c>
      <c r="J837" s="5">
        <v>364.9487371286358</v>
      </c>
      <c r="K837" t="s">
        <v>987</v>
      </c>
      <c r="L837" t="s">
        <v>1282</v>
      </c>
      <c r="M837" t="s">
        <v>1284</v>
      </c>
      <c r="N837" t="s">
        <v>1287</v>
      </c>
      <c r="O837" s="12">
        <v>45556</v>
      </c>
      <c r="P837" t="s">
        <v>1290</v>
      </c>
    </row>
    <row r="838" spans="1:16" x14ac:dyDescent="0.3">
      <c r="A838" t="s">
        <v>31</v>
      </c>
      <c r="B838" t="s">
        <v>129</v>
      </c>
      <c r="C838" t="s">
        <v>133</v>
      </c>
      <c r="D838" t="s">
        <v>149</v>
      </c>
      <c r="E838" s="2">
        <v>97.6</v>
      </c>
      <c r="F838" s="3">
        <v>45557</v>
      </c>
      <c r="G838" s="4">
        <v>38.719236083363086</v>
      </c>
      <c r="H838" s="5">
        <v>3778.9974417362369</v>
      </c>
      <c r="I838" s="5">
        <v>2456.3483371285542</v>
      </c>
      <c r="J838" s="5">
        <v>1322.6491046076826</v>
      </c>
      <c r="K838" t="s">
        <v>988</v>
      </c>
      <c r="L838" t="s">
        <v>1281</v>
      </c>
      <c r="M838" t="s">
        <v>1284</v>
      </c>
      <c r="N838" t="s">
        <v>1287</v>
      </c>
      <c r="O838" s="12">
        <v>45557</v>
      </c>
      <c r="P838" t="s">
        <v>1290</v>
      </c>
    </row>
    <row r="839" spans="1:16" x14ac:dyDescent="0.3">
      <c r="A839" t="s">
        <v>107</v>
      </c>
      <c r="B839" t="s">
        <v>129</v>
      </c>
      <c r="C839" t="s">
        <v>133</v>
      </c>
      <c r="D839" t="s">
        <v>225</v>
      </c>
      <c r="E839" s="2">
        <v>80.8</v>
      </c>
      <c r="F839" s="3">
        <v>45557</v>
      </c>
      <c r="G839" s="4">
        <v>40.202522343235621</v>
      </c>
      <c r="H839" s="5">
        <v>3248.363805333438</v>
      </c>
      <c r="I839" s="5">
        <v>2111.4364734667347</v>
      </c>
      <c r="J839" s="5">
        <v>1136.9273318667033</v>
      </c>
      <c r="K839" t="s">
        <v>989</v>
      </c>
      <c r="L839" t="s">
        <v>1275</v>
      </c>
      <c r="M839" t="s">
        <v>1285</v>
      </c>
      <c r="N839" t="s">
        <v>1287</v>
      </c>
      <c r="O839" s="12">
        <v>45557</v>
      </c>
      <c r="P839" t="s">
        <v>1290</v>
      </c>
    </row>
    <row r="840" spans="1:16" x14ac:dyDescent="0.3">
      <c r="A840" t="s">
        <v>60</v>
      </c>
      <c r="B840" t="s">
        <v>128</v>
      </c>
      <c r="C840" t="s">
        <v>132</v>
      </c>
      <c r="D840" t="s">
        <v>178</v>
      </c>
      <c r="E840" s="2">
        <v>71</v>
      </c>
      <c r="F840" s="3">
        <v>45557</v>
      </c>
      <c r="G840" s="4">
        <v>12.302755073488823</v>
      </c>
      <c r="H840" s="5">
        <v>873.49561021770648</v>
      </c>
      <c r="I840" s="5">
        <v>567.77214664150927</v>
      </c>
      <c r="J840" s="5">
        <v>305.72346357619722</v>
      </c>
      <c r="K840" t="s">
        <v>990</v>
      </c>
      <c r="L840" t="s">
        <v>1275</v>
      </c>
      <c r="M840" t="s">
        <v>1285</v>
      </c>
      <c r="N840" t="s">
        <v>1287</v>
      </c>
      <c r="O840" s="12">
        <v>45557</v>
      </c>
      <c r="P840" t="s">
        <v>1290</v>
      </c>
    </row>
    <row r="841" spans="1:16" x14ac:dyDescent="0.3">
      <c r="A841" t="s">
        <v>72</v>
      </c>
      <c r="B841" t="s">
        <v>129</v>
      </c>
      <c r="C841" t="s">
        <v>133</v>
      </c>
      <c r="D841" t="s">
        <v>190</v>
      </c>
      <c r="E841" s="2">
        <v>63.9</v>
      </c>
      <c r="F841" s="3">
        <v>45558</v>
      </c>
      <c r="G841" s="4">
        <v>56.217988586297913</v>
      </c>
      <c r="H841" s="5">
        <v>3592.3294706644365</v>
      </c>
      <c r="I841" s="5">
        <v>2335.0141559318836</v>
      </c>
      <c r="J841" s="5">
        <v>1257.3153147325529</v>
      </c>
      <c r="K841" t="s">
        <v>991</v>
      </c>
      <c r="L841" t="s">
        <v>1275</v>
      </c>
      <c r="M841" t="s">
        <v>1285</v>
      </c>
      <c r="N841" t="s">
        <v>1287</v>
      </c>
      <c r="O841" s="12">
        <v>45558</v>
      </c>
      <c r="P841" t="s">
        <v>1290</v>
      </c>
    </row>
    <row r="842" spans="1:16" x14ac:dyDescent="0.3">
      <c r="A842" t="s">
        <v>28</v>
      </c>
      <c r="B842" t="s">
        <v>130</v>
      </c>
      <c r="C842" t="s">
        <v>132</v>
      </c>
      <c r="D842" t="s">
        <v>146</v>
      </c>
      <c r="E842" s="2">
        <v>60</v>
      </c>
      <c r="F842" s="3">
        <v>45558</v>
      </c>
      <c r="G842" s="4">
        <v>50.653140161985846</v>
      </c>
      <c r="H842" s="5">
        <v>3039.1884097191505</v>
      </c>
      <c r="I842" s="5">
        <v>1975.4724663174479</v>
      </c>
      <c r="J842" s="5">
        <v>1063.7159434017026</v>
      </c>
      <c r="K842" t="s">
        <v>992</v>
      </c>
      <c r="L842" t="s">
        <v>1279</v>
      </c>
      <c r="M842" t="s">
        <v>1279</v>
      </c>
      <c r="N842" t="s">
        <v>1288</v>
      </c>
      <c r="O842" s="12">
        <v>45558</v>
      </c>
      <c r="P842" t="s">
        <v>1290</v>
      </c>
    </row>
    <row r="843" spans="1:16" x14ac:dyDescent="0.3">
      <c r="A843" t="s">
        <v>62</v>
      </c>
      <c r="B843" t="s">
        <v>128</v>
      </c>
      <c r="C843" t="s">
        <v>132</v>
      </c>
      <c r="D843" t="s">
        <v>180</v>
      </c>
      <c r="E843" s="2">
        <v>60</v>
      </c>
      <c r="F843" s="3">
        <v>45558</v>
      </c>
      <c r="G843" s="4">
        <v>7.3107549875863249</v>
      </c>
      <c r="H843" s="5">
        <v>438.64529925517951</v>
      </c>
      <c r="I843" s="5">
        <v>285.11944451586669</v>
      </c>
      <c r="J843" s="5">
        <v>153.52585473931282</v>
      </c>
      <c r="K843" t="s">
        <v>993</v>
      </c>
      <c r="L843" t="s">
        <v>1277</v>
      </c>
      <c r="M843" t="s">
        <v>1277</v>
      </c>
      <c r="N843" t="s">
        <v>1288</v>
      </c>
      <c r="O843" s="12">
        <v>45558</v>
      </c>
      <c r="P843" t="s">
        <v>1290</v>
      </c>
    </row>
    <row r="844" spans="1:16" x14ac:dyDescent="0.3">
      <c r="A844" t="s">
        <v>66</v>
      </c>
      <c r="B844" t="s">
        <v>128</v>
      </c>
      <c r="C844" t="s">
        <v>132</v>
      </c>
      <c r="D844" t="s">
        <v>184</v>
      </c>
      <c r="E844" s="2">
        <v>71</v>
      </c>
      <c r="F844" s="3">
        <v>45559</v>
      </c>
      <c r="G844" s="4">
        <v>41.462165631620735</v>
      </c>
      <c r="H844" s="5">
        <v>2943.8137598450721</v>
      </c>
      <c r="I844" s="5">
        <v>1913.4789438992968</v>
      </c>
      <c r="J844" s="5">
        <v>1030.3348159457753</v>
      </c>
      <c r="K844" t="s">
        <v>517</v>
      </c>
      <c r="L844" t="s">
        <v>1276</v>
      </c>
      <c r="M844" t="s">
        <v>1276</v>
      </c>
      <c r="N844" t="s">
        <v>1288</v>
      </c>
      <c r="O844" s="12">
        <v>45559</v>
      </c>
      <c r="P844" t="s">
        <v>1291</v>
      </c>
    </row>
    <row r="845" spans="1:16" x14ac:dyDescent="0.3">
      <c r="A845" t="s">
        <v>76</v>
      </c>
      <c r="B845" t="s">
        <v>129</v>
      </c>
      <c r="C845" t="s">
        <v>133</v>
      </c>
      <c r="D845" t="s">
        <v>194</v>
      </c>
      <c r="E845" s="2">
        <v>63.9</v>
      </c>
      <c r="F845" s="3">
        <v>45559</v>
      </c>
      <c r="G845" s="4">
        <v>59.796331065025427</v>
      </c>
      <c r="H845" s="5">
        <v>3820.9855550551247</v>
      </c>
      <c r="I845" s="5">
        <v>2483.6406107858311</v>
      </c>
      <c r="J845" s="5">
        <v>1337.3449442692936</v>
      </c>
      <c r="K845" t="s">
        <v>994</v>
      </c>
      <c r="L845" t="s">
        <v>1274</v>
      </c>
      <c r="M845" t="s">
        <v>1284</v>
      </c>
      <c r="N845" t="s">
        <v>1287</v>
      </c>
      <c r="O845" s="12">
        <v>45559</v>
      </c>
      <c r="P845" t="s">
        <v>1290</v>
      </c>
    </row>
    <row r="846" spans="1:16" x14ac:dyDescent="0.3">
      <c r="A846" t="s">
        <v>26</v>
      </c>
      <c r="B846" t="s">
        <v>129</v>
      </c>
      <c r="C846" t="s">
        <v>133</v>
      </c>
      <c r="D846" t="s">
        <v>144</v>
      </c>
      <c r="E846" s="2">
        <v>63.9</v>
      </c>
      <c r="F846" s="3">
        <v>45559</v>
      </c>
      <c r="G846" s="4">
        <v>8.7935838704443459</v>
      </c>
      <c r="H846" s="5">
        <v>561.91000932139366</v>
      </c>
      <c r="I846" s="5">
        <v>365.24150605890588</v>
      </c>
      <c r="J846" s="5">
        <v>196.66850326248777</v>
      </c>
      <c r="K846" t="s">
        <v>995</v>
      </c>
      <c r="L846" t="s">
        <v>1281</v>
      </c>
      <c r="M846" t="s">
        <v>1284</v>
      </c>
      <c r="N846" t="s">
        <v>1287</v>
      </c>
      <c r="O846" s="12">
        <v>45559</v>
      </c>
      <c r="P846" t="s">
        <v>1290</v>
      </c>
    </row>
    <row r="847" spans="1:16" x14ac:dyDescent="0.3">
      <c r="A847" t="s">
        <v>80</v>
      </c>
      <c r="B847" t="s">
        <v>129</v>
      </c>
      <c r="C847" t="s">
        <v>133</v>
      </c>
      <c r="D847" t="s">
        <v>198</v>
      </c>
      <c r="E847" s="2">
        <v>74.7</v>
      </c>
      <c r="F847" s="3">
        <v>45560</v>
      </c>
      <c r="G847" s="4">
        <v>40.812228967586499</v>
      </c>
      <c r="H847" s="5">
        <v>3048.6735038787115</v>
      </c>
      <c r="I847" s="5">
        <v>1981.6377775211624</v>
      </c>
      <c r="J847" s="5">
        <v>1067.035726357549</v>
      </c>
      <c r="K847" t="s">
        <v>996</v>
      </c>
      <c r="L847" t="s">
        <v>1278</v>
      </c>
      <c r="M847" t="s">
        <v>1286</v>
      </c>
      <c r="N847" t="s">
        <v>1289</v>
      </c>
      <c r="O847" s="12">
        <v>45560</v>
      </c>
      <c r="P847" t="s">
        <v>1290</v>
      </c>
    </row>
    <row r="848" spans="1:16" x14ac:dyDescent="0.3">
      <c r="A848" t="s">
        <v>68</v>
      </c>
      <c r="B848" t="s">
        <v>129</v>
      </c>
      <c r="C848" t="s">
        <v>133</v>
      </c>
      <c r="D848" t="s">
        <v>186</v>
      </c>
      <c r="E848" s="2">
        <v>67.5</v>
      </c>
      <c r="F848" s="3">
        <v>45560</v>
      </c>
      <c r="G848" s="4">
        <v>24.361940315590825</v>
      </c>
      <c r="H848" s="5">
        <v>1644.4309713023806</v>
      </c>
      <c r="I848" s="5">
        <v>1068.8801313465474</v>
      </c>
      <c r="J848" s="5">
        <v>575.55083995583323</v>
      </c>
      <c r="K848" t="s">
        <v>997</v>
      </c>
      <c r="L848" t="s">
        <v>1277</v>
      </c>
      <c r="M848" t="s">
        <v>1277</v>
      </c>
      <c r="N848" t="s">
        <v>1288</v>
      </c>
      <c r="O848" s="12">
        <v>45560</v>
      </c>
      <c r="P848" t="s">
        <v>1290</v>
      </c>
    </row>
    <row r="849" spans="1:16" x14ac:dyDescent="0.3">
      <c r="A849" t="s">
        <v>21</v>
      </c>
      <c r="B849" t="s">
        <v>130</v>
      </c>
      <c r="C849" t="s">
        <v>132</v>
      </c>
      <c r="D849" t="s">
        <v>139</v>
      </c>
      <c r="E849" s="2">
        <v>50</v>
      </c>
      <c r="F849" s="3">
        <v>45560</v>
      </c>
      <c r="G849" s="4">
        <v>2.4166111999787852</v>
      </c>
      <c r="H849" s="5">
        <v>120.83055999893926</v>
      </c>
      <c r="I849" s="5">
        <v>78.539863999310526</v>
      </c>
      <c r="J849" s="5">
        <v>42.290695999628738</v>
      </c>
      <c r="K849" t="s">
        <v>998</v>
      </c>
      <c r="L849" t="s">
        <v>1282</v>
      </c>
      <c r="M849" t="s">
        <v>1284</v>
      </c>
      <c r="N849" t="s">
        <v>1287</v>
      </c>
      <c r="O849" s="12">
        <v>45560</v>
      </c>
      <c r="P849" t="s">
        <v>1291</v>
      </c>
    </row>
    <row r="850" spans="1:16" x14ac:dyDescent="0.3">
      <c r="A850" t="s">
        <v>16</v>
      </c>
      <c r="B850" t="s">
        <v>128</v>
      </c>
      <c r="C850" t="s">
        <v>132</v>
      </c>
      <c r="D850" t="s">
        <v>134</v>
      </c>
      <c r="E850" s="2">
        <v>71</v>
      </c>
      <c r="F850" s="3">
        <v>45561</v>
      </c>
      <c r="G850" s="4">
        <v>34.902276870012997</v>
      </c>
      <c r="H850" s="5">
        <v>2478.0616577709229</v>
      </c>
      <c r="I850" s="5">
        <v>1610.7400775511001</v>
      </c>
      <c r="J850" s="5">
        <v>867.32158021982286</v>
      </c>
      <c r="K850" t="s">
        <v>999</v>
      </c>
      <c r="L850" t="s">
        <v>1282</v>
      </c>
      <c r="M850" t="s">
        <v>1284</v>
      </c>
      <c r="N850" t="s">
        <v>1287</v>
      </c>
      <c r="O850" s="12">
        <v>45561</v>
      </c>
      <c r="P850" t="s">
        <v>1290</v>
      </c>
    </row>
    <row r="851" spans="1:16" x14ac:dyDescent="0.3">
      <c r="A851" t="s">
        <v>127</v>
      </c>
      <c r="B851" t="s">
        <v>130</v>
      </c>
      <c r="C851" t="s">
        <v>132</v>
      </c>
      <c r="D851" t="s">
        <v>245</v>
      </c>
      <c r="E851" s="2">
        <v>50</v>
      </c>
      <c r="F851" s="3">
        <v>45561</v>
      </c>
      <c r="G851" s="4">
        <v>43.143611448731072</v>
      </c>
      <c r="H851" s="5">
        <v>2157.1805724365536</v>
      </c>
      <c r="I851" s="5">
        <v>1402.1673720837598</v>
      </c>
      <c r="J851" s="5">
        <v>755.01320035279377</v>
      </c>
      <c r="K851" t="s">
        <v>1000</v>
      </c>
      <c r="L851" t="s">
        <v>1281</v>
      </c>
      <c r="M851" t="s">
        <v>1284</v>
      </c>
      <c r="N851" t="s">
        <v>1287</v>
      </c>
      <c r="O851" s="12">
        <v>45561</v>
      </c>
      <c r="P851" t="s">
        <v>1290</v>
      </c>
    </row>
    <row r="852" spans="1:16" x14ac:dyDescent="0.3">
      <c r="A852" t="s">
        <v>83</v>
      </c>
      <c r="B852" t="s">
        <v>129</v>
      </c>
      <c r="C852" t="s">
        <v>133</v>
      </c>
      <c r="D852" t="s">
        <v>201</v>
      </c>
      <c r="E852" s="2">
        <v>74.7</v>
      </c>
      <c r="F852" s="3">
        <v>45561</v>
      </c>
      <c r="G852" s="4">
        <v>16.454912039696367</v>
      </c>
      <c r="H852" s="5">
        <v>1229.1819293653186</v>
      </c>
      <c r="I852" s="5">
        <v>798.96825408745713</v>
      </c>
      <c r="J852" s="5">
        <v>430.21367527786151</v>
      </c>
      <c r="K852" t="s">
        <v>1001</v>
      </c>
      <c r="L852" t="s">
        <v>1278</v>
      </c>
      <c r="M852" t="s">
        <v>1286</v>
      </c>
      <c r="N852" t="s">
        <v>1289</v>
      </c>
      <c r="O852" s="12">
        <v>45561</v>
      </c>
      <c r="P852" t="s">
        <v>1290</v>
      </c>
    </row>
    <row r="853" spans="1:16" x14ac:dyDescent="0.3">
      <c r="A853" t="s">
        <v>114</v>
      </c>
      <c r="B853" t="s">
        <v>131</v>
      </c>
      <c r="C853" t="s">
        <v>132</v>
      </c>
      <c r="D853" t="s">
        <v>232</v>
      </c>
      <c r="E853" s="2">
        <v>60</v>
      </c>
      <c r="F853" s="3">
        <v>45562</v>
      </c>
      <c r="G853" s="4">
        <v>58.903492363668228</v>
      </c>
      <c r="H853" s="5">
        <v>3534.2095418200938</v>
      </c>
      <c r="I853" s="5">
        <v>2297.2362021830609</v>
      </c>
      <c r="J853" s="5">
        <v>1236.973339637033</v>
      </c>
      <c r="K853" t="s">
        <v>1002</v>
      </c>
      <c r="L853" t="s">
        <v>1283</v>
      </c>
      <c r="M853" t="s">
        <v>1283</v>
      </c>
      <c r="N853" t="s">
        <v>1288</v>
      </c>
      <c r="O853" s="12">
        <v>45562</v>
      </c>
      <c r="P853" t="s">
        <v>1290</v>
      </c>
    </row>
    <row r="854" spans="1:16" x14ac:dyDescent="0.3">
      <c r="A854" t="s">
        <v>104</v>
      </c>
      <c r="B854" t="s">
        <v>129</v>
      </c>
      <c r="C854" t="s">
        <v>133</v>
      </c>
      <c r="D854" t="s">
        <v>222</v>
      </c>
      <c r="E854" s="2">
        <v>74.7</v>
      </c>
      <c r="F854" s="3">
        <v>45562</v>
      </c>
      <c r="G854" s="4">
        <v>35.296197246109578</v>
      </c>
      <c r="H854" s="5">
        <v>2636.6259342843855</v>
      </c>
      <c r="I854" s="5">
        <v>1713.8068572848506</v>
      </c>
      <c r="J854" s="5">
        <v>922.8190769995349</v>
      </c>
      <c r="K854" t="s">
        <v>1003</v>
      </c>
      <c r="L854" t="s">
        <v>1274</v>
      </c>
      <c r="M854" t="s">
        <v>1284</v>
      </c>
      <c r="N854" t="s">
        <v>1287</v>
      </c>
      <c r="O854" s="12">
        <v>45562</v>
      </c>
      <c r="P854" t="s">
        <v>1290</v>
      </c>
    </row>
    <row r="855" spans="1:16" x14ac:dyDescent="0.3">
      <c r="A855" t="s">
        <v>86</v>
      </c>
      <c r="B855" t="s">
        <v>129</v>
      </c>
      <c r="C855" t="s">
        <v>133</v>
      </c>
      <c r="D855" t="s">
        <v>204</v>
      </c>
      <c r="E855" s="2">
        <v>80.8</v>
      </c>
      <c r="F855" s="3">
        <v>45562</v>
      </c>
      <c r="G855" s="4">
        <v>14.225217692532633</v>
      </c>
      <c r="H855" s="5">
        <v>1149.3975895566366</v>
      </c>
      <c r="I855" s="5">
        <v>747.1084332118138</v>
      </c>
      <c r="J855" s="5">
        <v>402.2891563448228</v>
      </c>
      <c r="K855" t="s">
        <v>1004</v>
      </c>
      <c r="L855" t="s">
        <v>1277</v>
      </c>
      <c r="M855" t="s">
        <v>1277</v>
      </c>
      <c r="N855" t="s">
        <v>1288</v>
      </c>
      <c r="O855" s="12">
        <v>45562</v>
      </c>
      <c r="P855" t="s">
        <v>1290</v>
      </c>
    </row>
    <row r="856" spans="1:16" x14ac:dyDescent="0.3">
      <c r="A856" t="s">
        <v>73</v>
      </c>
      <c r="B856" t="s">
        <v>128</v>
      </c>
      <c r="C856" t="s">
        <v>132</v>
      </c>
      <c r="D856" t="s">
        <v>191</v>
      </c>
      <c r="E856" s="2">
        <v>71</v>
      </c>
      <c r="F856" s="3">
        <v>45563</v>
      </c>
      <c r="G856" s="4">
        <v>56.137200686556533</v>
      </c>
      <c r="H856" s="5">
        <v>3985.741248745514</v>
      </c>
      <c r="I856" s="5">
        <v>2590.731811684584</v>
      </c>
      <c r="J856" s="5">
        <v>1395.0094370609299</v>
      </c>
      <c r="K856" t="s">
        <v>1005</v>
      </c>
      <c r="L856" t="s">
        <v>1275</v>
      </c>
      <c r="M856" t="s">
        <v>1285</v>
      </c>
      <c r="N856" t="s">
        <v>1287</v>
      </c>
      <c r="O856" s="12">
        <v>45563</v>
      </c>
      <c r="P856" t="s">
        <v>1290</v>
      </c>
    </row>
    <row r="857" spans="1:16" x14ac:dyDescent="0.3">
      <c r="A857" t="s">
        <v>97</v>
      </c>
      <c r="B857" t="s">
        <v>128</v>
      </c>
      <c r="C857" t="s">
        <v>132</v>
      </c>
      <c r="D857" t="s">
        <v>215</v>
      </c>
      <c r="E857" s="2">
        <v>71</v>
      </c>
      <c r="F857" s="3">
        <v>45563</v>
      </c>
      <c r="G857" s="4">
        <v>34.360951910825726</v>
      </c>
      <c r="H857" s="5">
        <v>2439.6275856686266</v>
      </c>
      <c r="I857" s="5">
        <v>1585.7579306846073</v>
      </c>
      <c r="J857" s="5">
        <v>853.86965498401923</v>
      </c>
      <c r="K857" t="s">
        <v>1006</v>
      </c>
      <c r="L857" t="s">
        <v>1275</v>
      </c>
      <c r="M857" t="s">
        <v>1285</v>
      </c>
      <c r="N857" t="s">
        <v>1287</v>
      </c>
      <c r="O857" s="12">
        <v>45563</v>
      </c>
      <c r="P857" t="s">
        <v>1290</v>
      </c>
    </row>
    <row r="858" spans="1:16" x14ac:dyDescent="0.3">
      <c r="A858" t="s">
        <v>87</v>
      </c>
      <c r="B858" t="s">
        <v>130</v>
      </c>
      <c r="C858" t="s">
        <v>132</v>
      </c>
      <c r="D858" t="s">
        <v>205</v>
      </c>
      <c r="E858" s="2">
        <v>64</v>
      </c>
      <c r="F858" s="3">
        <v>45563</v>
      </c>
      <c r="G858" s="4">
        <v>24.666626737086396</v>
      </c>
      <c r="H858" s="5">
        <v>1578.6641111735294</v>
      </c>
      <c r="I858" s="5">
        <v>1026.1316722627942</v>
      </c>
      <c r="J858" s="5">
        <v>552.53243891073521</v>
      </c>
      <c r="K858" t="s">
        <v>1007</v>
      </c>
      <c r="L858" t="s">
        <v>1280</v>
      </c>
      <c r="M858" t="s">
        <v>1284</v>
      </c>
      <c r="N858" t="s">
        <v>1287</v>
      </c>
      <c r="O858" s="12">
        <v>45563</v>
      </c>
      <c r="P858" t="s">
        <v>1290</v>
      </c>
    </row>
    <row r="859" spans="1:16" x14ac:dyDescent="0.3">
      <c r="A859" t="s">
        <v>75</v>
      </c>
      <c r="B859" t="s">
        <v>129</v>
      </c>
      <c r="C859" t="s">
        <v>133</v>
      </c>
      <c r="D859" t="s">
        <v>193</v>
      </c>
      <c r="E859" s="2">
        <v>53.9</v>
      </c>
      <c r="F859" s="3">
        <v>45564</v>
      </c>
      <c r="G859" s="4">
        <v>38.766038076469421</v>
      </c>
      <c r="H859" s="5">
        <v>2089.4894523217017</v>
      </c>
      <c r="I859" s="5">
        <v>1358.1681440091061</v>
      </c>
      <c r="J859" s="5">
        <v>731.32130831259565</v>
      </c>
      <c r="K859" t="s">
        <v>1008</v>
      </c>
      <c r="L859" t="s">
        <v>1279</v>
      </c>
      <c r="M859" t="s">
        <v>1279</v>
      </c>
      <c r="N859" t="s">
        <v>1288</v>
      </c>
      <c r="O859" s="12">
        <v>45564</v>
      </c>
      <c r="P859" t="s">
        <v>1290</v>
      </c>
    </row>
    <row r="860" spans="1:16" x14ac:dyDescent="0.3">
      <c r="A860" t="s">
        <v>118</v>
      </c>
      <c r="B860" t="s">
        <v>131</v>
      </c>
      <c r="C860" t="s">
        <v>132</v>
      </c>
      <c r="D860" t="s">
        <v>236</v>
      </c>
      <c r="E860" s="2">
        <v>60</v>
      </c>
      <c r="F860" s="3">
        <v>45564</v>
      </c>
      <c r="G860" s="4">
        <v>12.81848209497122</v>
      </c>
      <c r="H860" s="5">
        <v>769.1089256982732</v>
      </c>
      <c r="I860" s="5">
        <v>499.9208017038776</v>
      </c>
      <c r="J860" s="5">
        <v>269.1881239943956</v>
      </c>
      <c r="K860" t="s">
        <v>1009</v>
      </c>
      <c r="L860" t="s">
        <v>1283</v>
      </c>
      <c r="M860" t="s">
        <v>1283</v>
      </c>
      <c r="N860" t="s">
        <v>1288</v>
      </c>
      <c r="O860" s="12">
        <v>45564</v>
      </c>
      <c r="P860" t="s">
        <v>1290</v>
      </c>
    </row>
    <row r="861" spans="1:16" x14ac:dyDescent="0.3">
      <c r="A861" t="s">
        <v>95</v>
      </c>
      <c r="B861" t="s">
        <v>129</v>
      </c>
      <c r="C861" t="s">
        <v>133</v>
      </c>
      <c r="D861" t="s">
        <v>213</v>
      </c>
      <c r="E861" s="2">
        <v>80.8</v>
      </c>
      <c r="F861" s="3">
        <v>45564</v>
      </c>
      <c r="G861" s="4">
        <v>2.4203169504331852</v>
      </c>
      <c r="H861" s="5">
        <v>195.56160959500136</v>
      </c>
      <c r="I861" s="5">
        <v>127.11504623675089</v>
      </c>
      <c r="J861" s="5">
        <v>68.446563358250472</v>
      </c>
      <c r="K861" t="s">
        <v>1010</v>
      </c>
      <c r="L861" t="s">
        <v>1275</v>
      </c>
      <c r="M861" t="s">
        <v>1285</v>
      </c>
      <c r="N861" t="s">
        <v>1287</v>
      </c>
      <c r="O861" s="12">
        <v>45564</v>
      </c>
      <c r="P861" t="s">
        <v>1290</v>
      </c>
    </row>
    <row r="862" spans="1:16" x14ac:dyDescent="0.3">
      <c r="A862" t="s">
        <v>78</v>
      </c>
      <c r="B862" t="s">
        <v>128</v>
      </c>
      <c r="C862" t="s">
        <v>132</v>
      </c>
      <c r="D862" t="s">
        <v>196</v>
      </c>
      <c r="E862" s="2">
        <v>71</v>
      </c>
      <c r="F862" s="3">
        <v>45565</v>
      </c>
      <c r="G862" s="4">
        <v>48.894550333850233</v>
      </c>
      <c r="H862" s="5">
        <v>3471.5130737033664</v>
      </c>
      <c r="I862" s="5">
        <v>2256.4834979071884</v>
      </c>
      <c r="J862" s="5">
        <v>1215.0295757961781</v>
      </c>
      <c r="K862" t="s">
        <v>1011</v>
      </c>
      <c r="L862" t="s">
        <v>1282</v>
      </c>
      <c r="M862" t="s">
        <v>1284</v>
      </c>
      <c r="N862" t="s">
        <v>1287</v>
      </c>
      <c r="O862" s="12">
        <v>45565</v>
      </c>
      <c r="P862" t="s">
        <v>1290</v>
      </c>
    </row>
    <row r="863" spans="1:16" x14ac:dyDescent="0.3">
      <c r="A863" t="s">
        <v>89</v>
      </c>
      <c r="B863" t="s">
        <v>128</v>
      </c>
      <c r="C863" t="s">
        <v>132</v>
      </c>
      <c r="D863" t="s">
        <v>207</v>
      </c>
      <c r="E863" s="2">
        <v>60</v>
      </c>
      <c r="F863" s="3">
        <v>45565</v>
      </c>
      <c r="G863" s="4">
        <v>28.847625819737964</v>
      </c>
      <c r="H863" s="5">
        <v>1730.8575491842778</v>
      </c>
      <c r="I863" s="5">
        <v>1125.0574069697807</v>
      </c>
      <c r="J863" s="5">
        <v>605.8001422144971</v>
      </c>
      <c r="K863" t="s">
        <v>1012</v>
      </c>
      <c r="L863" t="s">
        <v>1282</v>
      </c>
      <c r="M863" t="s">
        <v>1284</v>
      </c>
      <c r="N863" t="s">
        <v>1287</v>
      </c>
      <c r="O863" s="12">
        <v>45565</v>
      </c>
      <c r="P863" t="s">
        <v>1290</v>
      </c>
    </row>
    <row r="864" spans="1:16" x14ac:dyDescent="0.3">
      <c r="A864" t="s">
        <v>20</v>
      </c>
      <c r="B864" t="s">
        <v>129</v>
      </c>
      <c r="C864" t="s">
        <v>133</v>
      </c>
      <c r="D864" t="s">
        <v>138</v>
      </c>
      <c r="E864" s="2">
        <v>63.9</v>
      </c>
      <c r="F864" s="3">
        <v>45566</v>
      </c>
      <c r="G864" s="4">
        <v>51.810045185395801</v>
      </c>
      <c r="H864" s="5">
        <v>3310.6618873467914</v>
      </c>
      <c r="I864" s="5">
        <v>2151.9302267754147</v>
      </c>
      <c r="J864" s="5">
        <v>1158.7316605713768</v>
      </c>
      <c r="K864" t="s">
        <v>1013</v>
      </c>
      <c r="L864" t="s">
        <v>1281</v>
      </c>
      <c r="M864" t="s">
        <v>1284</v>
      </c>
      <c r="N864" t="s">
        <v>1287</v>
      </c>
      <c r="O864" s="12">
        <v>45566</v>
      </c>
      <c r="P864" t="s">
        <v>1290</v>
      </c>
    </row>
    <row r="865" spans="1:16" x14ac:dyDescent="0.3">
      <c r="A865" t="s">
        <v>105</v>
      </c>
      <c r="B865" t="s">
        <v>129</v>
      </c>
      <c r="C865" t="s">
        <v>133</v>
      </c>
      <c r="D865" t="s">
        <v>223</v>
      </c>
      <c r="E865" s="2">
        <v>80.8</v>
      </c>
      <c r="F865" s="3">
        <v>45566</v>
      </c>
      <c r="G865" s="4">
        <v>18.046729138163865</v>
      </c>
      <c r="H865" s="5">
        <v>1458.1757143636403</v>
      </c>
      <c r="I865" s="5">
        <v>947.81421433636626</v>
      </c>
      <c r="J865" s="5">
        <v>510.36150002727402</v>
      </c>
      <c r="K865" t="s">
        <v>1014</v>
      </c>
      <c r="L865" t="s">
        <v>1281</v>
      </c>
      <c r="M865" t="s">
        <v>1284</v>
      </c>
      <c r="N865" t="s">
        <v>1287</v>
      </c>
      <c r="O865" s="12">
        <v>45566</v>
      </c>
      <c r="P865" t="s">
        <v>1290</v>
      </c>
    </row>
    <row r="866" spans="1:16" x14ac:dyDescent="0.3">
      <c r="A866" t="s">
        <v>17</v>
      </c>
      <c r="B866" t="s">
        <v>129</v>
      </c>
      <c r="C866" t="s">
        <v>133</v>
      </c>
      <c r="D866" t="s">
        <v>135</v>
      </c>
      <c r="E866" s="2">
        <v>53.9</v>
      </c>
      <c r="F866" s="3">
        <v>45566</v>
      </c>
      <c r="G866" s="4">
        <v>16.40145786108091</v>
      </c>
      <c r="H866" s="5">
        <v>884.03857871226103</v>
      </c>
      <c r="I866" s="5">
        <v>574.62507616296966</v>
      </c>
      <c r="J866" s="5">
        <v>309.41350254929137</v>
      </c>
      <c r="K866" t="s">
        <v>1015</v>
      </c>
      <c r="L866" t="s">
        <v>1275</v>
      </c>
      <c r="M866" t="s">
        <v>1285</v>
      </c>
      <c r="N866" t="s">
        <v>1287</v>
      </c>
      <c r="O866" s="12">
        <v>45566</v>
      </c>
      <c r="P866" t="s">
        <v>1290</v>
      </c>
    </row>
    <row r="867" spans="1:16" x14ac:dyDescent="0.3">
      <c r="A867" t="s">
        <v>110</v>
      </c>
      <c r="B867" t="s">
        <v>131</v>
      </c>
      <c r="C867" t="s">
        <v>132</v>
      </c>
      <c r="D867" t="s">
        <v>228</v>
      </c>
      <c r="E867" s="2">
        <v>60</v>
      </c>
      <c r="F867" s="3">
        <v>45567</v>
      </c>
      <c r="G867" s="4">
        <v>71.112622980537552</v>
      </c>
      <c r="H867" s="5">
        <v>4266.7573788322534</v>
      </c>
      <c r="I867" s="5">
        <v>2773.3922962409647</v>
      </c>
      <c r="J867" s="5">
        <v>1493.3650825912887</v>
      </c>
      <c r="K867" t="s">
        <v>457</v>
      </c>
      <c r="L867" t="s">
        <v>1281</v>
      </c>
      <c r="M867" t="s">
        <v>1284</v>
      </c>
      <c r="N867" t="s">
        <v>1287</v>
      </c>
      <c r="O867" s="12">
        <v>45567</v>
      </c>
      <c r="P867" t="s">
        <v>1291</v>
      </c>
    </row>
    <row r="868" spans="1:16" x14ac:dyDescent="0.3">
      <c r="A868" t="s">
        <v>34</v>
      </c>
      <c r="B868" t="s">
        <v>128</v>
      </c>
      <c r="C868" t="s">
        <v>132</v>
      </c>
      <c r="D868" t="s">
        <v>152</v>
      </c>
      <c r="E868" s="2">
        <v>60</v>
      </c>
      <c r="F868" s="3">
        <v>45567</v>
      </c>
      <c r="G868" s="4">
        <v>63.474792002973459</v>
      </c>
      <c r="H868" s="5">
        <v>3808.4875201784075</v>
      </c>
      <c r="I868" s="5">
        <v>2475.5168881159648</v>
      </c>
      <c r="J868" s="5">
        <v>1332.9706320624427</v>
      </c>
      <c r="K868" t="s">
        <v>1016</v>
      </c>
      <c r="L868" t="s">
        <v>1280</v>
      </c>
      <c r="M868" t="s">
        <v>1284</v>
      </c>
      <c r="N868" t="s">
        <v>1287</v>
      </c>
      <c r="O868" s="12">
        <v>45567</v>
      </c>
      <c r="P868" t="s">
        <v>1290</v>
      </c>
    </row>
    <row r="869" spans="1:16" x14ac:dyDescent="0.3">
      <c r="A869" t="s">
        <v>46</v>
      </c>
      <c r="B869" t="s">
        <v>130</v>
      </c>
      <c r="C869" t="s">
        <v>132</v>
      </c>
      <c r="D869" t="s">
        <v>164</v>
      </c>
      <c r="E869" s="2">
        <v>60</v>
      </c>
      <c r="F869" s="3">
        <v>45567</v>
      </c>
      <c r="G869" s="4">
        <v>53.428441376835067</v>
      </c>
      <c r="H869" s="5">
        <v>3205.7064826101041</v>
      </c>
      <c r="I869" s="5">
        <v>2083.7092136965675</v>
      </c>
      <c r="J869" s="5">
        <v>1121.9972689135366</v>
      </c>
      <c r="K869" t="s">
        <v>1017</v>
      </c>
      <c r="L869" t="s">
        <v>1276</v>
      </c>
      <c r="M869" t="s">
        <v>1276</v>
      </c>
      <c r="N869" t="s">
        <v>1288</v>
      </c>
      <c r="O869" s="12">
        <v>45567</v>
      </c>
      <c r="P869" t="s">
        <v>1290</v>
      </c>
    </row>
    <row r="870" spans="1:16" x14ac:dyDescent="0.3">
      <c r="A870" t="s">
        <v>39</v>
      </c>
      <c r="B870" t="s">
        <v>128</v>
      </c>
      <c r="C870" t="s">
        <v>132</v>
      </c>
      <c r="D870" t="s">
        <v>157</v>
      </c>
      <c r="E870" s="2">
        <v>71</v>
      </c>
      <c r="F870" s="3">
        <v>45567</v>
      </c>
      <c r="G870" s="4">
        <v>39.031071127481511</v>
      </c>
      <c r="H870" s="5">
        <v>2771.206050051187</v>
      </c>
      <c r="I870" s="5">
        <v>1801.2839325332716</v>
      </c>
      <c r="J870" s="5">
        <v>969.92211751791547</v>
      </c>
      <c r="K870" t="s">
        <v>1018</v>
      </c>
      <c r="L870" t="s">
        <v>1282</v>
      </c>
      <c r="M870" t="s">
        <v>1284</v>
      </c>
      <c r="N870" t="s">
        <v>1287</v>
      </c>
      <c r="O870" s="12">
        <v>45567</v>
      </c>
      <c r="P870" t="s">
        <v>1290</v>
      </c>
    </row>
    <row r="871" spans="1:16" x14ac:dyDescent="0.3">
      <c r="A871" t="s">
        <v>100</v>
      </c>
      <c r="B871" t="s">
        <v>130</v>
      </c>
      <c r="C871" t="s">
        <v>132</v>
      </c>
      <c r="D871" t="s">
        <v>218</v>
      </c>
      <c r="E871" s="2">
        <v>50</v>
      </c>
      <c r="F871" s="3">
        <v>45567</v>
      </c>
      <c r="G871" s="4">
        <v>30.039453855739737</v>
      </c>
      <c r="H871" s="5">
        <v>1501.972692786987</v>
      </c>
      <c r="I871" s="5">
        <v>976.28225031154159</v>
      </c>
      <c r="J871" s="5">
        <v>525.69044247544537</v>
      </c>
      <c r="K871" t="s">
        <v>1019</v>
      </c>
      <c r="L871" t="s">
        <v>1281</v>
      </c>
      <c r="M871" t="s">
        <v>1284</v>
      </c>
      <c r="N871" t="s">
        <v>1287</v>
      </c>
      <c r="O871" s="12">
        <v>45567</v>
      </c>
      <c r="P871" t="s">
        <v>1290</v>
      </c>
    </row>
    <row r="872" spans="1:16" x14ac:dyDescent="0.3">
      <c r="A872" t="s">
        <v>27</v>
      </c>
      <c r="B872" t="s">
        <v>129</v>
      </c>
      <c r="C872" t="s">
        <v>133</v>
      </c>
      <c r="D872" t="s">
        <v>145</v>
      </c>
      <c r="E872" s="2">
        <v>74.7</v>
      </c>
      <c r="F872" s="3">
        <v>45567</v>
      </c>
      <c r="G872" s="4">
        <v>19.535102952604468</v>
      </c>
      <c r="H872" s="5">
        <v>1459.2721905595538</v>
      </c>
      <c r="I872" s="5">
        <v>948.52692386370995</v>
      </c>
      <c r="J872" s="5">
        <v>510.74526669584384</v>
      </c>
      <c r="K872" t="s">
        <v>1020</v>
      </c>
      <c r="L872" t="s">
        <v>1278</v>
      </c>
      <c r="M872" t="s">
        <v>1286</v>
      </c>
      <c r="N872" t="s">
        <v>1289</v>
      </c>
      <c r="O872" s="12">
        <v>45567</v>
      </c>
      <c r="P872" t="s">
        <v>1290</v>
      </c>
    </row>
    <row r="873" spans="1:16" x14ac:dyDescent="0.3">
      <c r="A873" t="s">
        <v>40</v>
      </c>
      <c r="B873" t="s">
        <v>130</v>
      </c>
      <c r="C873" t="s">
        <v>132</v>
      </c>
      <c r="D873" t="s">
        <v>158</v>
      </c>
      <c r="E873" s="2">
        <v>60</v>
      </c>
      <c r="F873" s="3">
        <v>45567</v>
      </c>
      <c r="G873" s="4">
        <v>19.237572261539501</v>
      </c>
      <c r="H873" s="5">
        <v>1154.25433569237</v>
      </c>
      <c r="I873" s="5">
        <v>750.2653182000405</v>
      </c>
      <c r="J873" s="5">
        <v>403.98901749232948</v>
      </c>
      <c r="K873" t="s">
        <v>677</v>
      </c>
      <c r="L873" t="s">
        <v>1281</v>
      </c>
      <c r="M873" t="s">
        <v>1284</v>
      </c>
      <c r="N873" t="s">
        <v>1287</v>
      </c>
      <c r="O873" s="12">
        <v>45567</v>
      </c>
      <c r="P873" t="s">
        <v>1290</v>
      </c>
    </row>
    <row r="874" spans="1:16" x14ac:dyDescent="0.3">
      <c r="A874" t="s">
        <v>51</v>
      </c>
      <c r="B874" t="s">
        <v>130</v>
      </c>
      <c r="C874" t="s">
        <v>132</v>
      </c>
      <c r="D874" t="s">
        <v>169</v>
      </c>
      <c r="E874" s="2">
        <v>60</v>
      </c>
      <c r="F874" s="3">
        <v>45567</v>
      </c>
      <c r="G874" s="4">
        <v>12.875163835909254</v>
      </c>
      <c r="H874" s="5">
        <v>772.50983015455517</v>
      </c>
      <c r="I874" s="5">
        <v>502.13138960046086</v>
      </c>
      <c r="J874" s="5">
        <v>270.37844055409431</v>
      </c>
      <c r="K874" t="s">
        <v>1021</v>
      </c>
      <c r="L874" t="s">
        <v>1274</v>
      </c>
      <c r="M874" t="s">
        <v>1284</v>
      </c>
      <c r="N874" t="s">
        <v>1287</v>
      </c>
      <c r="O874" s="12">
        <v>45567</v>
      </c>
      <c r="P874" t="s">
        <v>1290</v>
      </c>
    </row>
    <row r="875" spans="1:16" x14ac:dyDescent="0.3">
      <c r="A875" t="s">
        <v>22</v>
      </c>
      <c r="B875" t="s">
        <v>128</v>
      </c>
      <c r="C875" t="s">
        <v>132</v>
      </c>
      <c r="D875" t="s">
        <v>140</v>
      </c>
      <c r="E875" s="2">
        <v>60</v>
      </c>
      <c r="F875" s="3">
        <v>45567</v>
      </c>
      <c r="G875" s="4">
        <v>10.944881105210227</v>
      </c>
      <c r="H875" s="5">
        <v>656.69286631261366</v>
      </c>
      <c r="I875" s="5">
        <v>426.8503631031989</v>
      </c>
      <c r="J875" s="5">
        <v>229.84250320941476</v>
      </c>
      <c r="K875" t="s">
        <v>1022</v>
      </c>
      <c r="L875" t="s">
        <v>1275</v>
      </c>
      <c r="M875" t="s">
        <v>1285</v>
      </c>
      <c r="N875" t="s">
        <v>1287</v>
      </c>
      <c r="O875" s="12">
        <v>45567</v>
      </c>
      <c r="P875" t="s">
        <v>1290</v>
      </c>
    </row>
    <row r="876" spans="1:16" x14ac:dyDescent="0.3">
      <c r="A876" t="s">
        <v>122</v>
      </c>
      <c r="B876" t="s">
        <v>130</v>
      </c>
      <c r="C876" t="s">
        <v>132</v>
      </c>
      <c r="D876" t="s">
        <v>240</v>
      </c>
      <c r="E876" s="2">
        <v>60</v>
      </c>
      <c r="F876" s="3">
        <v>45568</v>
      </c>
      <c r="G876" s="4">
        <v>69.660222906579861</v>
      </c>
      <c r="H876" s="5">
        <v>4179.6133743947921</v>
      </c>
      <c r="I876" s="5">
        <v>2716.7486933566151</v>
      </c>
      <c r="J876" s="5">
        <v>1462.864681038177</v>
      </c>
      <c r="K876" t="s">
        <v>1023</v>
      </c>
      <c r="L876" t="s">
        <v>1277</v>
      </c>
      <c r="M876" t="s">
        <v>1277</v>
      </c>
      <c r="N876" t="s">
        <v>1288</v>
      </c>
      <c r="O876" s="12">
        <v>45568</v>
      </c>
      <c r="P876" t="s">
        <v>1290</v>
      </c>
    </row>
    <row r="877" spans="1:16" x14ac:dyDescent="0.3">
      <c r="A877" t="s">
        <v>61</v>
      </c>
      <c r="B877" t="s">
        <v>129</v>
      </c>
      <c r="C877" t="s">
        <v>133</v>
      </c>
      <c r="D877" t="s">
        <v>179</v>
      </c>
      <c r="E877" s="2">
        <v>53.9</v>
      </c>
      <c r="F877" s="3">
        <v>45568</v>
      </c>
      <c r="G877" s="4">
        <v>71.900776776337437</v>
      </c>
      <c r="H877" s="5">
        <v>3875.4518682445878</v>
      </c>
      <c r="I877" s="5">
        <v>2519.043714358982</v>
      </c>
      <c r="J877" s="5">
        <v>1356.4081538856058</v>
      </c>
      <c r="K877" t="s">
        <v>1024</v>
      </c>
      <c r="L877" t="s">
        <v>1277</v>
      </c>
      <c r="M877" t="s">
        <v>1277</v>
      </c>
      <c r="N877" t="s">
        <v>1288</v>
      </c>
      <c r="O877" s="12">
        <v>45568</v>
      </c>
      <c r="P877" t="s">
        <v>1290</v>
      </c>
    </row>
    <row r="878" spans="1:16" x14ac:dyDescent="0.3">
      <c r="A878" t="s">
        <v>59</v>
      </c>
      <c r="B878" t="s">
        <v>130</v>
      </c>
      <c r="C878" t="s">
        <v>132</v>
      </c>
      <c r="D878" t="s">
        <v>177</v>
      </c>
      <c r="E878" s="2">
        <v>60</v>
      </c>
      <c r="F878" s="3">
        <v>45568</v>
      </c>
      <c r="G878" s="4">
        <v>56.427214423734888</v>
      </c>
      <c r="H878" s="5">
        <v>3385.6328654240933</v>
      </c>
      <c r="I878" s="5">
        <v>2200.6613625256609</v>
      </c>
      <c r="J878" s="5">
        <v>1184.9715028984324</v>
      </c>
      <c r="K878" t="s">
        <v>1025</v>
      </c>
      <c r="L878" t="s">
        <v>1281</v>
      </c>
      <c r="M878" t="s">
        <v>1284</v>
      </c>
      <c r="N878" t="s">
        <v>1287</v>
      </c>
      <c r="O878" s="12">
        <v>45568</v>
      </c>
      <c r="P878" t="s">
        <v>1290</v>
      </c>
    </row>
    <row r="879" spans="1:16" x14ac:dyDescent="0.3">
      <c r="A879" t="s">
        <v>113</v>
      </c>
      <c r="B879" t="s">
        <v>130</v>
      </c>
      <c r="C879" t="s">
        <v>132</v>
      </c>
      <c r="D879" t="s">
        <v>231</v>
      </c>
      <c r="E879" s="2">
        <v>60</v>
      </c>
      <c r="F879" s="3">
        <v>45568</v>
      </c>
      <c r="G879" s="4">
        <v>47.465951081782372</v>
      </c>
      <c r="H879" s="5">
        <v>2847.9570649069424</v>
      </c>
      <c r="I879" s="5">
        <v>1851.1720921895126</v>
      </c>
      <c r="J879" s="5">
        <v>996.78497271742981</v>
      </c>
      <c r="K879" t="s">
        <v>1026</v>
      </c>
      <c r="L879" t="s">
        <v>1279</v>
      </c>
      <c r="M879" t="s">
        <v>1279</v>
      </c>
      <c r="N879" t="s">
        <v>1288</v>
      </c>
      <c r="O879" s="12">
        <v>45568</v>
      </c>
      <c r="P879" t="s">
        <v>1290</v>
      </c>
    </row>
    <row r="880" spans="1:16" x14ac:dyDescent="0.3">
      <c r="A880" t="s">
        <v>56</v>
      </c>
      <c r="B880" t="s">
        <v>130</v>
      </c>
      <c r="C880" t="s">
        <v>132</v>
      </c>
      <c r="D880" t="s">
        <v>174</v>
      </c>
      <c r="E880" s="2">
        <v>60</v>
      </c>
      <c r="F880" s="3">
        <v>45568</v>
      </c>
      <c r="G880" s="4">
        <v>41.598664885275497</v>
      </c>
      <c r="H880" s="5">
        <v>2495.9198931165297</v>
      </c>
      <c r="I880" s="5">
        <v>1622.3479305257445</v>
      </c>
      <c r="J880" s="5">
        <v>873.57196259078523</v>
      </c>
      <c r="K880" t="s">
        <v>1027</v>
      </c>
      <c r="L880" t="s">
        <v>1276</v>
      </c>
      <c r="M880" t="s">
        <v>1276</v>
      </c>
      <c r="N880" t="s">
        <v>1288</v>
      </c>
      <c r="O880" s="12">
        <v>45568</v>
      </c>
      <c r="P880" t="s">
        <v>1290</v>
      </c>
    </row>
    <row r="881" spans="1:16" x14ac:dyDescent="0.3">
      <c r="A881" t="s">
        <v>67</v>
      </c>
      <c r="B881" t="s">
        <v>129</v>
      </c>
      <c r="C881" t="s">
        <v>133</v>
      </c>
      <c r="D881" t="s">
        <v>185</v>
      </c>
      <c r="E881" s="2">
        <v>74.7</v>
      </c>
      <c r="F881" s="3">
        <v>45569</v>
      </c>
      <c r="G881" s="4">
        <v>40.406453486252431</v>
      </c>
      <c r="H881" s="5">
        <v>3018.3620754230569</v>
      </c>
      <c r="I881" s="5">
        <v>1961.9353490249871</v>
      </c>
      <c r="J881" s="5">
        <v>1056.4267263980698</v>
      </c>
      <c r="K881" t="s">
        <v>1028</v>
      </c>
      <c r="L881" t="s">
        <v>1280</v>
      </c>
      <c r="M881" t="s">
        <v>1284</v>
      </c>
      <c r="N881" t="s">
        <v>1287</v>
      </c>
      <c r="O881" s="12">
        <v>45569</v>
      </c>
      <c r="P881" t="s">
        <v>1290</v>
      </c>
    </row>
    <row r="882" spans="1:16" x14ac:dyDescent="0.3">
      <c r="A882" t="s">
        <v>70</v>
      </c>
      <c r="B882" t="s">
        <v>129</v>
      </c>
      <c r="C882" t="s">
        <v>133</v>
      </c>
      <c r="D882" t="s">
        <v>188</v>
      </c>
      <c r="E882" s="2">
        <v>74.7</v>
      </c>
      <c r="F882" s="3">
        <v>45569</v>
      </c>
      <c r="G882" s="4">
        <v>30.139256419147735</v>
      </c>
      <c r="H882" s="5">
        <v>2251.4024545103357</v>
      </c>
      <c r="I882" s="5">
        <v>1463.4115954317183</v>
      </c>
      <c r="J882" s="5">
        <v>787.9908590786174</v>
      </c>
      <c r="K882" t="s">
        <v>1029</v>
      </c>
      <c r="L882" t="s">
        <v>1274</v>
      </c>
      <c r="M882" t="s">
        <v>1284</v>
      </c>
      <c r="N882" t="s">
        <v>1287</v>
      </c>
      <c r="O882" s="12">
        <v>45569</v>
      </c>
      <c r="P882" t="s">
        <v>1290</v>
      </c>
    </row>
    <row r="883" spans="1:16" x14ac:dyDescent="0.3">
      <c r="A883" t="s">
        <v>124</v>
      </c>
      <c r="B883" t="s">
        <v>130</v>
      </c>
      <c r="C883" t="s">
        <v>132</v>
      </c>
      <c r="D883" t="s">
        <v>242</v>
      </c>
      <c r="E883" s="2">
        <v>60</v>
      </c>
      <c r="F883" s="3">
        <v>45569</v>
      </c>
      <c r="G883" s="4">
        <v>27.387876014012704</v>
      </c>
      <c r="H883" s="5">
        <v>1643.2725608407623</v>
      </c>
      <c r="I883" s="5">
        <v>1068.1271645464956</v>
      </c>
      <c r="J883" s="5">
        <v>575.14539629426667</v>
      </c>
      <c r="K883" t="s">
        <v>1030</v>
      </c>
      <c r="L883" t="s">
        <v>1279</v>
      </c>
      <c r="M883" t="s">
        <v>1279</v>
      </c>
      <c r="N883" t="s">
        <v>1288</v>
      </c>
      <c r="O883" s="12">
        <v>45569</v>
      </c>
      <c r="P883" t="s">
        <v>1290</v>
      </c>
    </row>
    <row r="884" spans="1:16" x14ac:dyDescent="0.3">
      <c r="A884" t="s">
        <v>83</v>
      </c>
      <c r="B884" t="s">
        <v>129</v>
      </c>
      <c r="C884" t="s">
        <v>133</v>
      </c>
      <c r="D884" t="s">
        <v>201</v>
      </c>
      <c r="E884" s="2">
        <v>74.7</v>
      </c>
      <c r="F884" s="3">
        <v>45572</v>
      </c>
      <c r="G884" s="4">
        <v>66.658766575069151</v>
      </c>
      <c r="H884" s="5">
        <v>4979.4098631576662</v>
      </c>
      <c r="I884" s="5">
        <v>3236.6164110524833</v>
      </c>
      <c r="J884" s="5">
        <v>1742.793452105183</v>
      </c>
      <c r="K884" t="s">
        <v>554</v>
      </c>
      <c r="L884" t="s">
        <v>1274</v>
      </c>
      <c r="M884" t="s">
        <v>1284</v>
      </c>
      <c r="N884" t="s">
        <v>1287</v>
      </c>
      <c r="O884" s="12">
        <v>45572</v>
      </c>
      <c r="P884" t="s">
        <v>1291</v>
      </c>
    </row>
    <row r="885" spans="1:16" x14ac:dyDescent="0.3">
      <c r="A885" t="s">
        <v>107</v>
      </c>
      <c r="B885" t="s">
        <v>129</v>
      </c>
      <c r="C885" t="s">
        <v>133</v>
      </c>
      <c r="D885" t="s">
        <v>225</v>
      </c>
      <c r="E885" s="2">
        <v>80.8</v>
      </c>
      <c r="F885" s="3">
        <v>45572</v>
      </c>
      <c r="G885" s="4">
        <v>43.252568200735489</v>
      </c>
      <c r="H885" s="5">
        <v>3494.8075106194274</v>
      </c>
      <c r="I885" s="5">
        <v>2271.6248819026277</v>
      </c>
      <c r="J885" s="5">
        <v>1223.1826287167996</v>
      </c>
      <c r="K885" t="s">
        <v>1031</v>
      </c>
      <c r="L885" t="s">
        <v>1274</v>
      </c>
      <c r="M885" t="s">
        <v>1284</v>
      </c>
      <c r="N885" t="s">
        <v>1287</v>
      </c>
      <c r="O885" s="12">
        <v>45572</v>
      </c>
      <c r="P885" t="s">
        <v>1290</v>
      </c>
    </row>
    <row r="886" spans="1:16" x14ac:dyDescent="0.3">
      <c r="A886" t="s">
        <v>72</v>
      </c>
      <c r="B886" t="s">
        <v>129</v>
      </c>
      <c r="C886" t="s">
        <v>133</v>
      </c>
      <c r="D886" t="s">
        <v>190</v>
      </c>
      <c r="E886" s="2">
        <v>63.9</v>
      </c>
      <c r="F886" s="3">
        <v>45572</v>
      </c>
      <c r="G886" s="4">
        <v>49.781789467286394</v>
      </c>
      <c r="H886" s="5">
        <v>3181.0563469596004</v>
      </c>
      <c r="I886" s="5">
        <v>2067.6866255237405</v>
      </c>
      <c r="J886" s="5">
        <v>1113.3697214358599</v>
      </c>
      <c r="K886" t="s">
        <v>1032</v>
      </c>
      <c r="L886" t="s">
        <v>1280</v>
      </c>
      <c r="M886" t="s">
        <v>1284</v>
      </c>
      <c r="N886" t="s">
        <v>1287</v>
      </c>
      <c r="O886" s="12">
        <v>45572</v>
      </c>
      <c r="P886" t="s">
        <v>1290</v>
      </c>
    </row>
    <row r="887" spans="1:16" x14ac:dyDescent="0.3">
      <c r="A887" t="s">
        <v>80</v>
      </c>
      <c r="B887" t="s">
        <v>129</v>
      </c>
      <c r="C887" t="s">
        <v>133</v>
      </c>
      <c r="D887" t="s">
        <v>198</v>
      </c>
      <c r="E887" s="2">
        <v>74.7</v>
      </c>
      <c r="F887" s="3">
        <v>45572</v>
      </c>
      <c r="G887" s="4">
        <v>18.177746630121064</v>
      </c>
      <c r="H887" s="5">
        <v>1357.8776732700435</v>
      </c>
      <c r="I887" s="5">
        <v>882.62048762552831</v>
      </c>
      <c r="J887" s="5">
        <v>475.25718564451518</v>
      </c>
      <c r="K887" t="s">
        <v>1033</v>
      </c>
      <c r="L887" t="s">
        <v>1282</v>
      </c>
      <c r="M887" t="s">
        <v>1284</v>
      </c>
      <c r="N887" t="s">
        <v>1287</v>
      </c>
      <c r="O887" s="12">
        <v>45572</v>
      </c>
      <c r="P887" t="s">
        <v>1290</v>
      </c>
    </row>
    <row r="888" spans="1:16" x14ac:dyDescent="0.3">
      <c r="A888" t="s">
        <v>76</v>
      </c>
      <c r="B888" t="s">
        <v>129</v>
      </c>
      <c r="C888" t="s">
        <v>133</v>
      </c>
      <c r="D888" t="s">
        <v>194</v>
      </c>
      <c r="E888" s="2">
        <v>63.9</v>
      </c>
      <c r="F888" s="3">
        <v>45572</v>
      </c>
      <c r="G888" s="4">
        <v>15.064844333624507</v>
      </c>
      <c r="H888" s="5">
        <v>962.64355291860591</v>
      </c>
      <c r="I888" s="5">
        <v>625.71830939709389</v>
      </c>
      <c r="J888" s="5">
        <v>336.92524352151202</v>
      </c>
      <c r="K888" t="s">
        <v>1034</v>
      </c>
      <c r="L888" t="s">
        <v>1282</v>
      </c>
      <c r="M888" t="s">
        <v>1284</v>
      </c>
      <c r="N888" t="s">
        <v>1287</v>
      </c>
      <c r="O888" s="12">
        <v>45572</v>
      </c>
      <c r="P888" t="s">
        <v>1290</v>
      </c>
    </row>
    <row r="889" spans="1:16" x14ac:dyDescent="0.3">
      <c r="A889" t="s">
        <v>86</v>
      </c>
      <c r="B889" t="s">
        <v>129</v>
      </c>
      <c r="C889" t="s">
        <v>133</v>
      </c>
      <c r="D889" t="s">
        <v>204</v>
      </c>
      <c r="E889" s="2">
        <v>80.8</v>
      </c>
      <c r="F889" s="3">
        <v>45572</v>
      </c>
      <c r="G889" s="4">
        <v>10.504143951173905</v>
      </c>
      <c r="H889" s="5">
        <v>848.73483125485154</v>
      </c>
      <c r="I889" s="5">
        <v>551.67764031565355</v>
      </c>
      <c r="J889" s="5">
        <v>297.05719093919799</v>
      </c>
      <c r="K889" t="s">
        <v>1035</v>
      </c>
      <c r="L889" t="s">
        <v>1283</v>
      </c>
      <c r="M889" t="s">
        <v>1283</v>
      </c>
      <c r="N889" t="s">
        <v>1288</v>
      </c>
      <c r="O889" s="12">
        <v>45572</v>
      </c>
      <c r="P889" t="s">
        <v>1290</v>
      </c>
    </row>
    <row r="890" spans="1:16" x14ac:dyDescent="0.3">
      <c r="A890" t="s">
        <v>21</v>
      </c>
      <c r="B890" t="s">
        <v>130</v>
      </c>
      <c r="C890" t="s">
        <v>132</v>
      </c>
      <c r="D890" t="s">
        <v>139</v>
      </c>
      <c r="E890" s="2">
        <v>50</v>
      </c>
      <c r="F890" s="3">
        <v>45573</v>
      </c>
      <c r="G890" s="4">
        <v>25.328365275878674</v>
      </c>
      <c r="H890" s="5">
        <v>1266.4182637939336</v>
      </c>
      <c r="I890" s="5">
        <v>823.17187146605693</v>
      </c>
      <c r="J890" s="5">
        <v>443.24639232787672</v>
      </c>
      <c r="K890" t="s">
        <v>454</v>
      </c>
      <c r="L890" t="s">
        <v>1282</v>
      </c>
      <c r="M890" t="s">
        <v>1284</v>
      </c>
      <c r="N890" t="s">
        <v>1287</v>
      </c>
      <c r="O890" s="12">
        <v>45573</v>
      </c>
      <c r="P890" t="s">
        <v>1291</v>
      </c>
    </row>
    <row r="891" spans="1:16" x14ac:dyDescent="0.3">
      <c r="A891" t="s">
        <v>95</v>
      </c>
      <c r="B891" t="s">
        <v>129</v>
      </c>
      <c r="C891" t="s">
        <v>133</v>
      </c>
      <c r="D891" t="s">
        <v>213</v>
      </c>
      <c r="E891" s="2">
        <v>80.8</v>
      </c>
      <c r="F891" s="3">
        <v>45573</v>
      </c>
      <c r="G891" s="4">
        <v>35.639095282874578</v>
      </c>
      <c r="H891" s="5">
        <v>2879.6388988562658</v>
      </c>
      <c r="I891" s="5">
        <v>1871.7652842565728</v>
      </c>
      <c r="J891" s="5">
        <v>1007.8736145996929</v>
      </c>
      <c r="K891" t="s">
        <v>425</v>
      </c>
      <c r="L891" t="s">
        <v>1282</v>
      </c>
      <c r="M891" t="s">
        <v>1284</v>
      </c>
      <c r="N891" t="s">
        <v>1287</v>
      </c>
      <c r="O891" s="12">
        <v>45573</v>
      </c>
      <c r="P891" t="s">
        <v>1291</v>
      </c>
    </row>
    <row r="892" spans="1:16" x14ac:dyDescent="0.3">
      <c r="A892" t="s">
        <v>114</v>
      </c>
      <c r="B892" t="s">
        <v>131</v>
      </c>
      <c r="C892" t="s">
        <v>132</v>
      </c>
      <c r="D892" t="s">
        <v>232</v>
      </c>
      <c r="E892" s="2">
        <v>60</v>
      </c>
      <c r="F892" s="3">
        <v>45573</v>
      </c>
      <c r="G892" s="4">
        <v>75.716908859664912</v>
      </c>
      <c r="H892" s="5">
        <v>4543.0145315798945</v>
      </c>
      <c r="I892" s="5">
        <v>2952.9594455269316</v>
      </c>
      <c r="J892" s="5">
        <v>1590.0550860529629</v>
      </c>
      <c r="K892" t="s">
        <v>1036</v>
      </c>
      <c r="L892" t="s">
        <v>1279</v>
      </c>
      <c r="M892" t="s">
        <v>1279</v>
      </c>
      <c r="N892" t="s">
        <v>1288</v>
      </c>
      <c r="O892" s="12">
        <v>45573</v>
      </c>
      <c r="P892" t="s">
        <v>1290</v>
      </c>
    </row>
    <row r="893" spans="1:16" x14ac:dyDescent="0.3">
      <c r="A893" t="s">
        <v>97</v>
      </c>
      <c r="B893" t="s">
        <v>128</v>
      </c>
      <c r="C893" t="s">
        <v>132</v>
      </c>
      <c r="D893" t="s">
        <v>215</v>
      </c>
      <c r="E893" s="2">
        <v>71</v>
      </c>
      <c r="F893" s="3">
        <v>45573</v>
      </c>
      <c r="G893" s="4">
        <v>61.959826922016148</v>
      </c>
      <c r="H893" s="5">
        <v>4399.1477114631462</v>
      </c>
      <c r="I893" s="5">
        <v>2859.4460124510451</v>
      </c>
      <c r="J893" s="5">
        <v>1539.701699012101</v>
      </c>
      <c r="K893" t="s">
        <v>1037</v>
      </c>
      <c r="L893" t="s">
        <v>1282</v>
      </c>
      <c r="M893" t="s">
        <v>1284</v>
      </c>
      <c r="N893" t="s">
        <v>1287</v>
      </c>
      <c r="O893" s="12">
        <v>45573</v>
      </c>
      <c r="P893" t="s">
        <v>1290</v>
      </c>
    </row>
    <row r="894" spans="1:16" x14ac:dyDescent="0.3">
      <c r="A894" t="s">
        <v>16</v>
      </c>
      <c r="B894" t="s">
        <v>128</v>
      </c>
      <c r="C894" t="s">
        <v>132</v>
      </c>
      <c r="D894" t="s">
        <v>134</v>
      </c>
      <c r="E894" s="2">
        <v>71</v>
      </c>
      <c r="F894" s="3">
        <v>45573</v>
      </c>
      <c r="G894" s="4">
        <v>37.784730198690951</v>
      </c>
      <c r="H894" s="5">
        <v>2682.7158441070574</v>
      </c>
      <c r="I894" s="5">
        <v>1743.7652986695873</v>
      </c>
      <c r="J894" s="5">
        <v>938.95054543747005</v>
      </c>
      <c r="K894" t="s">
        <v>1038</v>
      </c>
      <c r="L894" t="s">
        <v>1276</v>
      </c>
      <c r="M894" t="s">
        <v>1276</v>
      </c>
      <c r="N894" t="s">
        <v>1288</v>
      </c>
      <c r="O894" s="12">
        <v>45573</v>
      </c>
      <c r="P894" t="s">
        <v>1290</v>
      </c>
    </row>
    <row r="895" spans="1:16" x14ac:dyDescent="0.3">
      <c r="A895" t="s">
        <v>89</v>
      </c>
      <c r="B895" t="s">
        <v>128</v>
      </c>
      <c r="C895" t="s">
        <v>132</v>
      </c>
      <c r="D895" t="s">
        <v>207</v>
      </c>
      <c r="E895" s="2">
        <v>60</v>
      </c>
      <c r="F895" s="3">
        <v>45573</v>
      </c>
      <c r="G895" s="4">
        <v>28.109367914766892</v>
      </c>
      <c r="H895" s="5">
        <v>1686.5620748860135</v>
      </c>
      <c r="I895" s="5">
        <v>1096.2653486759089</v>
      </c>
      <c r="J895" s="5">
        <v>590.29672621010468</v>
      </c>
      <c r="K895" t="s">
        <v>1039</v>
      </c>
      <c r="L895" t="s">
        <v>1280</v>
      </c>
      <c r="M895" t="s">
        <v>1284</v>
      </c>
      <c r="N895" t="s">
        <v>1287</v>
      </c>
      <c r="O895" s="12">
        <v>45573</v>
      </c>
      <c r="P895" t="s">
        <v>1290</v>
      </c>
    </row>
    <row r="896" spans="1:16" x14ac:dyDescent="0.3">
      <c r="A896" t="s">
        <v>26</v>
      </c>
      <c r="B896" t="s">
        <v>129</v>
      </c>
      <c r="C896" t="s">
        <v>133</v>
      </c>
      <c r="D896" t="s">
        <v>144</v>
      </c>
      <c r="E896" s="2">
        <v>63.9</v>
      </c>
      <c r="F896" s="3">
        <v>45573</v>
      </c>
      <c r="G896" s="4">
        <v>25.319925269668239</v>
      </c>
      <c r="H896" s="5">
        <v>1617.9432247318005</v>
      </c>
      <c r="I896" s="5">
        <v>1051.6630960756704</v>
      </c>
      <c r="J896" s="5">
        <v>566.28012865613005</v>
      </c>
      <c r="K896" t="s">
        <v>1040</v>
      </c>
      <c r="L896" t="s">
        <v>1280</v>
      </c>
      <c r="M896" t="s">
        <v>1284</v>
      </c>
      <c r="N896" t="s">
        <v>1287</v>
      </c>
      <c r="O896" s="12">
        <v>45573</v>
      </c>
      <c r="P896" t="s">
        <v>1290</v>
      </c>
    </row>
    <row r="897" spans="1:16" x14ac:dyDescent="0.3">
      <c r="A897" t="s">
        <v>87</v>
      </c>
      <c r="B897" t="s">
        <v>130</v>
      </c>
      <c r="C897" t="s">
        <v>132</v>
      </c>
      <c r="D897" t="s">
        <v>205</v>
      </c>
      <c r="E897" s="2">
        <v>64</v>
      </c>
      <c r="F897" s="3">
        <v>45573</v>
      </c>
      <c r="G897" s="4">
        <v>12.919878046055301</v>
      </c>
      <c r="H897" s="5">
        <v>826.87219494753924</v>
      </c>
      <c r="I897" s="5">
        <v>537.46692671590051</v>
      </c>
      <c r="J897" s="5">
        <v>289.40526823163873</v>
      </c>
      <c r="K897" t="s">
        <v>1041</v>
      </c>
      <c r="L897" t="s">
        <v>1277</v>
      </c>
      <c r="M897" t="s">
        <v>1277</v>
      </c>
      <c r="N897" t="s">
        <v>1288</v>
      </c>
      <c r="O897" s="12">
        <v>45573</v>
      </c>
      <c r="P897" t="s">
        <v>1290</v>
      </c>
    </row>
    <row r="898" spans="1:16" x14ac:dyDescent="0.3">
      <c r="A898" t="s">
        <v>118</v>
      </c>
      <c r="B898" t="s">
        <v>131</v>
      </c>
      <c r="C898" t="s">
        <v>132</v>
      </c>
      <c r="D898" t="s">
        <v>236</v>
      </c>
      <c r="E898" s="2">
        <v>60</v>
      </c>
      <c r="F898" s="3">
        <v>45573</v>
      </c>
      <c r="G898" s="4">
        <v>11.829809826435692</v>
      </c>
      <c r="H898" s="5">
        <v>709.7885895861416</v>
      </c>
      <c r="I898" s="5">
        <v>461.36258323099207</v>
      </c>
      <c r="J898" s="5">
        <v>248.42600635514953</v>
      </c>
      <c r="K898" t="s">
        <v>1042</v>
      </c>
      <c r="L898" t="s">
        <v>1274</v>
      </c>
      <c r="M898" t="s">
        <v>1284</v>
      </c>
      <c r="N898" t="s">
        <v>1287</v>
      </c>
      <c r="O898" s="12">
        <v>45573</v>
      </c>
      <c r="P898" t="s">
        <v>1290</v>
      </c>
    </row>
    <row r="899" spans="1:16" x14ac:dyDescent="0.3">
      <c r="A899" t="s">
        <v>31</v>
      </c>
      <c r="B899" t="s">
        <v>129</v>
      </c>
      <c r="C899" t="s">
        <v>133</v>
      </c>
      <c r="D899" t="s">
        <v>149</v>
      </c>
      <c r="E899" s="2">
        <v>97.6</v>
      </c>
      <c r="F899" s="3">
        <v>45574</v>
      </c>
      <c r="G899" s="4">
        <v>70.306185184142151</v>
      </c>
      <c r="H899" s="5">
        <v>6861.8836739722738</v>
      </c>
      <c r="I899" s="5">
        <v>4460.2243880819778</v>
      </c>
      <c r="J899" s="5">
        <v>2401.6592858902959</v>
      </c>
      <c r="K899" t="s">
        <v>1043</v>
      </c>
      <c r="L899" t="s">
        <v>1278</v>
      </c>
      <c r="M899" t="s">
        <v>1286</v>
      </c>
      <c r="N899" t="s">
        <v>1289</v>
      </c>
      <c r="O899" s="12">
        <v>45574</v>
      </c>
      <c r="P899" t="s">
        <v>1290</v>
      </c>
    </row>
    <row r="900" spans="1:16" x14ac:dyDescent="0.3">
      <c r="A900" t="s">
        <v>35</v>
      </c>
      <c r="B900" t="s">
        <v>129</v>
      </c>
      <c r="C900" t="s">
        <v>133</v>
      </c>
      <c r="D900" t="s">
        <v>153</v>
      </c>
      <c r="E900" s="2">
        <v>80.8</v>
      </c>
      <c r="F900" s="3">
        <v>45574</v>
      </c>
      <c r="G900" s="4">
        <v>45.749270004575827</v>
      </c>
      <c r="H900" s="5">
        <v>3696.5410163697265</v>
      </c>
      <c r="I900" s="5">
        <v>2402.7516606403224</v>
      </c>
      <c r="J900" s="5">
        <v>1293.7893557294042</v>
      </c>
      <c r="K900" t="s">
        <v>1044</v>
      </c>
      <c r="L900" t="s">
        <v>1279</v>
      </c>
      <c r="M900" t="s">
        <v>1279</v>
      </c>
      <c r="N900" t="s">
        <v>1288</v>
      </c>
      <c r="O900" s="12">
        <v>45574</v>
      </c>
      <c r="P900" t="s">
        <v>1290</v>
      </c>
    </row>
    <row r="901" spans="1:16" x14ac:dyDescent="0.3">
      <c r="A901" t="s">
        <v>28</v>
      </c>
      <c r="B901" t="s">
        <v>130</v>
      </c>
      <c r="C901" t="s">
        <v>132</v>
      </c>
      <c r="D901" t="s">
        <v>146</v>
      </c>
      <c r="E901" s="2">
        <v>60</v>
      </c>
      <c r="F901" s="3">
        <v>45574</v>
      </c>
      <c r="G901" s="4">
        <v>57.333048761931209</v>
      </c>
      <c r="H901" s="5">
        <v>3439.9829257158726</v>
      </c>
      <c r="I901" s="5">
        <v>2235.9889017153173</v>
      </c>
      <c r="J901" s="5">
        <v>1203.9940240005553</v>
      </c>
      <c r="K901" t="s">
        <v>1045</v>
      </c>
      <c r="L901" t="s">
        <v>1280</v>
      </c>
      <c r="M901" t="s">
        <v>1284</v>
      </c>
      <c r="N901" t="s">
        <v>1287</v>
      </c>
      <c r="O901" s="12">
        <v>45574</v>
      </c>
      <c r="P901" t="s">
        <v>1290</v>
      </c>
    </row>
    <row r="902" spans="1:16" x14ac:dyDescent="0.3">
      <c r="A902" t="s">
        <v>119</v>
      </c>
      <c r="B902" t="s">
        <v>129</v>
      </c>
      <c r="C902" t="s">
        <v>133</v>
      </c>
      <c r="D902" t="s">
        <v>237</v>
      </c>
      <c r="E902" s="2">
        <v>74.7</v>
      </c>
      <c r="F902" s="3">
        <v>45574</v>
      </c>
      <c r="G902" s="4">
        <v>29.636824988903612</v>
      </c>
      <c r="H902" s="5">
        <v>2213.8708266711001</v>
      </c>
      <c r="I902" s="5">
        <v>1439.016037336215</v>
      </c>
      <c r="J902" s="5">
        <v>774.85478933488503</v>
      </c>
      <c r="K902" t="s">
        <v>1046</v>
      </c>
      <c r="L902" t="s">
        <v>1276</v>
      </c>
      <c r="M902" t="s">
        <v>1276</v>
      </c>
      <c r="N902" t="s">
        <v>1288</v>
      </c>
      <c r="O902" s="12">
        <v>45574</v>
      </c>
      <c r="P902" t="s">
        <v>1290</v>
      </c>
    </row>
    <row r="903" spans="1:16" x14ac:dyDescent="0.3">
      <c r="A903" t="s">
        <v>44</v>
      </c>
      <c r="B903" t="s">
        <v>128</v>
      </c>
      <c r="C903" t="s">
        <v>132</v>
      </c>
      <c r="D903" t="s">
        <v>162</v>
      </c>
      <c r="E903" s="2">
        <v>71</v>
      </c>
      <c r="F903" s="3">
        <v>45575</v>
      </c>
      <c r="G903" s="4">
        <v>62.018511401880936</v>
      </c>
      <c r="H903" s="5">
        <v>4403.3143095335463</v>
      </c>
      <c r="I903" s="5">
        <v>2862.1543011968051</v>
      </c>
      <c r="J903" s="5">
        <v>1541.1600083367412</v>
      </c>
      <c r="K903" t="s">
        <v>1047</v>
      </c>
      <c r="L903" t="s">
        <v>1283</v>
      </c>
      <c r="M903" t="s">
        <v>1283</v>
      </c>
      <c r="N903" t="s">
        <v>1288</v>
      </c>
      <c r="O903" s="12">
        <v>45575</v>
      </c>
      <c r="P903" t="s">
        <v>1290</v>
      </c>
    </row>
    <row r="904" spans="1:16" x14ac:dyDescent="0.3">
      <c r="A904" t="s">
        <v>37</v>
      </c>
      <c r="B904" t="s">
        <v>129</v>
      </c>
      <c r="C904" t="s">
        <v>133</v>
      </c>
      <c r="D904" t="s">
        <v>155</v>
      </c>
      <c r="E904" s="2">
        <v>74.7</v>
      </c>
      <c r="F904" s="3">
        <v>45575</v>
      </c>
      <c r="G904" s="4">
        <v>44.498402291869866</v>
      </c>
      <c r="H904" s="5">
        <v>3324.0306512026791</v>
      </c>
      <c r="I904" s="5">
        <v>2160.6199232817416</v>
      </c>
      <c r="J904" s="5">
        <v>1163.4107279209375</v>
      </c>
      <c r="K904" t="s">
        <v>1048</v>
      </c>
      <c r="L904" t="s">
        <v>1279</v>
      </c>
      <c r="M904" t="s">
        <v>1279</v>
      </c>
      <c r="N904" t="s">
        <v>1288</v>
      </c>
      <c r="O904" s="12">
        <v>45575</v>
      </c>
      <c r="P904" t="s">
        <v>1290</v>
      </c>
    </row>
    <row r="905" spans="1:16" x14ac:dyDescent="0.3">
      <c r="A905" t="s">
        <v>49</v>
      </c>
      <c r="B905" t="s">
        <v>130</v>
      </c>
      <c r="C905" t="s">
        <v>132</v>
      </c>
      <c r="D905" t="s">
        <v>167</v>
      </c>
      <c r="E905" s="2">
        <v>60</v>
      </c>
      <c r="F905" s="3">
        <v>45575</v>
      </c>
      <c r="G905" s="4">
        <v>54.501787108437838</v>
      </c>
      <c r="H905" s="5">
        <v>3270.1072265062703</v>
      </c>
      <c r="I905" s="5">
        <v>2125.5696972290757</v>
      </c>
      <c r="J905" s="5">
        <v>1144.5375292771946</v>
      </c>
      <c r="K905" t="s">
        <v>1049</v>
      </c>
      <c r="L905" t="s">
        <v>1276</v>
      </c>
      <c r="M905" t="s">
        <v>1276</v>
      </c>
      <c r="N905" t="s">
        <v>1288</v>
      </c>
      <c r="O905" s="12">
        <v>45575</v>
      </c>
      <c r="P905" t="s">
        <v>1290</v>
      </c>
    </row>
    <row r="906" spans="1:16" x14ac:dyDescent="0.3">
      <c r="A906" t="s">
        <v>41</v>
      </c>
      <c r="B906" t="s">
        <v>128</v>
      </c>
      <c r="C906" t="s">
        <v>132</v>
      </c>
      <c r="D906" t="s">
        <v>159</v>
      </c>
      <c r="E906" s="2">
        <v>50</v>
      </c>
      <c r="F906" s="3">
        <v>45575</v>
      </c>
      <c r="G906" s="4">
        <v>8.7971860704050542</v>
      </c>
      <c r="H906" s="5">
        <v>439.85930352025269</v>
      </c>
      <c r="I906" s="5">
        <v>285.90854728816424</v>
      </c>
      <c r="J906" s="5">
        <v>153.95075623208845</v>
      </c>
      <c r="K906" t="s">
        <v>1050</v>
      </c>
      <c r="L906" t="s">
        <v>1278</v>
      </c>
      <c r="M906" t="s">
        <v>1286</v>
      </c>
      <c r="N906" t="s">
        <v>1289</v>
      </c>
      <c r="O906" s="12">
        <v>45575</v>
      </c>
      <c r="P906" t="s">
        <v>1290</v>
      </c>
    </row>
    <row r="907" spans="1:16" x14ac:dyDescent="0.3">
      <c r="A907" t="s">
        <v>109</v>
      </c>
      <c r="B907" t="s">
        <v>129</v>
      </c>
      <c r="C907" t="s">
        <v>133</v>
      </c>
      <c r="D907" t="s">
        <v>227</v>
      </c>
      <c r="E907" s="2">
        <v>80.8</v>
      </c>
      <c r="F907" s="3">
        <v>45576</v>
      </c>
      <c r="G907" s="4">
        <v>73.418209845148453</v>
      </c>
      <c r="H907" s="5">
        <v>5932.1913554879948</v>
      </c>
      <c r="I907" s="5">
        <v>3855.9243810671969</v>
      </c>
      <c r="J907" s="5">
        <v>2076.2669744207979</v>
      </c>
      <c r="K907" t="s">
        <v>430</v>
      </c>
      <c r="L907" t="s">
        <v>1279</v>
      </c>
      <c r="M907" t="s">
        <v>1279</v>
      </c>
      <c r="N907" t="s">
        <v>1288</v>
      </c>
      <c r="O907" s="12">
        <v>45576</v>
      </c>
      <c r="P907" t="s">
        <v>1291</v>
      </c>
    </row>
    <row r="908" spans="1:16" x14ac:dyDescent="0.3">
      <c r="A908" t="s">
        <v>53</v>
      </c>
      <c r="B908" t="s">
        <v>128</v>
      </c>
      <c r="C908" t="s">
        <v>132</v>
      </c>
      <c r="D908" t="s">
        <v>171</v>
      </c>
      <c r="E908" s="2">
        <v>60</v>
      </c>
      <c r="F908" s="3">
        <v>45576</v>
      </c>
      <c r="G908" s="4">
        <v>49.716896330980788</v>
      </c>
      <c r="H908" s="5">
        <v>2983.0137798588471</v>
      </c>
      <c r="I908" s="5">
        <v>1938.9589569082507</v>
      </c>
      <c r="J908" s="5">
        <v>1044.0548229505964</v>
      </c>
      <c r="K908" t="s">
        <v>1051</v>
      </c>
      <c r="L908" t="s">
        <v>1279</v>
      </c>
      <c r="M908" t="s">
        <v>1279</v>
      </c>
      <c r="N908" t="s">
        <v>1288</v>
      </c>
      <c r="O908" s="12">
        <v>45576</v>
      </c>
      <c r="P908" t="s">
        <v>1290</v>
      </c>
    </row>
    <row r="909" spans="1:16" x14ac:dyDescent="0.3">
      <c r="A909" t="s">
        <v>52</v>
      </c>
      <c r="B909" t="s">
        <v>130</v>
      </c>
      <c r="C909" t="s">
        <v>132</v>
      </c>
      <c r="D909" t="s">
        <v>170</v>
      </c>
      <c r="E909" s="2">
        <v>50</v>
      </c>
      <c r="F909" s="3">
        <v>45576</v>
      </c>
      <c r="G909" s="4">
        <v>43.674544489891403</v>
      </c>
      <c r="H909" s="5">
        <v>2183.7272244945702</v>
      </c>
      <c r="I909" s="5">
        <v>1419.4226959214707</v>
      </c>
      <c r="J909" s="5">
        <v>764.30452857309956</v>
      </c>
      <c r="K909" t="s">
        <v>1052</v>
      </c>
      <c r="L909" t="s">
        <v>1280</v>
      </c>
      <c r="M909" t="s">
        <v>1284</v>
      </c>
      <c r="N909" t="s">
        <v>1287</v>
      </c>
      <c r="O909" s="12">
        <v>45576</v>
      </c>
      <c r="P909" t="s">
        <v>1290</v>
      </c>
    </row>
    <row r="910" spans="1:16" x14ac:dyDescent="0.3">
      <c r="A910" t="s">
        <v>121</v>
      </c>
      <c r="B910" t="s">
        <v>130</v>
      </c>
      <c r="C910" t="s">
        <v>132</v>
      </c>
      <c r="D910" t="s">
        <v>239</v>
      </c>
      <c r="E910" s="2">
        <v>50</v>
      </c>
      <c r="F910" s="3">
        <v>45579</v>
      </c>
      <c r="G910" s="4">
        <v>75.744339208035925</v>
      </c>
      <c r="H910" s="5">
        <v>3787.2169604017963</v>
      </c>
      <c r="I910" s="5">
        <v>2461.6910242611675</v>
      </c>
      <c r="J910" s="5">
        <v>1325.5259361406288</v>
      </c>
      <c r="K910" t="s">
        <v>255</v>
      </c>
      <c r="L910" t="s">
        <v>1283</v>
      </c>
      <c r="M910" t="s">
        <v>1283</v>
      </c>
      <c r="N910" t="s">
        <v>1288</v>
      </c>
      <c r="O910" s="12">
        <v>45579</v>
      </c>
      <c r="P910" t="s">
        <v>1290</v>
      </c>
    </row>
    <row r="911" spans="1:16" x14ac:dyDescent="0.3">
      <c r="A911" t="s">
        <v>69</v>
      </c>
      <c r="B911" t="s">
        <v>128</v>
      </c>
      <c r="C911" t="s">
        <v>132</v>
      </c>
      <c r="D911" t="s">
        <v>187</v>
      </c>
      <c r="E911" s="2">
        <v>50</v>
      </c>
      <c r="F911" s="3">
        <v>45579</v>
      </c>
      <c r="G911" s="4">
        <v>67.579080372308965</v>
      </c>
      <c r="H911" s="5">
        <v>3378.9540186154481</v>
      </c>
      <c r="I911" s="5">
        <v>2196.3201121000416</v>
      </c>
      <c r="J911" s="5">
        <v>1182.6339065154066</v>
      </c>
      <c r="K911" t="s">
        <v>1053</v>
      </c>
      <c r="L911" t="s">
        <v>1282</v>
      </c>
      <c r="M911" t="s">
        <v>1284</v>
      </c>
      <c r="N911" t="s">
        <v>1287</v>
      </c>
      <c r="O911" s="12">
        <v>45579</v>
      </c>
      <c r="P911" t="s">
        <v>1290</v>
      </c>
    </row>
    <row r="912" spans="1:16" x14ac:dyDescent="0.3">
      <c r="A912" t="s">
        <v>65</v>
      </c>
      <c r="B912" t="s">
        <v>129</v>
      </c>
      <c r="C912" t="s">
        <v>133</v>
      </c>
      <c r="D912" t="s">
        <v>183</v>
      </c>
      <c r="E912" s="2">
        <v>53.9</v>
      </c>
      <c r="F912" s="3">
        <v>45579</v>
      </c>
      <c r="G912" s="4">
        <v>56.448304238355718</v>
      </c>
      <c r="H912" s="5">
        <v>3042.5635984473729</v>
      </c>
      <c r="I912" s="5">
        <v>1977.6663389907924</v>
      </c>
      <c r="J912" s="5">
        <v>1064.8972594565805</v>
      </c>
      <c r="K912" t="s">
        <v>1054</v>
      </c>
      <c r="L912" t="s">
        <v>1283</v>
      </c>
      <c r="M912" t="s">
        <v>1283</v>
      </c>
      <c r="N912" t="s">
        <v>1288</v>
      </c>
      <c r="O912" s="12">
        <v>45579</v>
      </c>
      <c r="P912" t="s">
        <v>1290</v>
      </c>
    </row>
    <row r="913" spans="1:16" x14ac:dyDescent="0.3">
      <c r="A913" t="s">
        <v>71</v>
      </c>
      <c r="B913" t="s">
        <v>130</v>
      </c>
      <c r="C913" t="s">
        <v>132</v>
      </c>
      <c r="D913" t="s">
        <v>189</v>
      </c>
      <c r="E913" s="2">
        <v>50</v>
      </c>
      <c r="F913" s="3">
        <v>45579</v>
      </c>
      <c r="G913" s="4">
        <v>52.478436868236564</v>
      </c>
      <c r="H913" s="5">
        <v>2623.9218434118284</v>
      </c>
      <c r="I913" s="5">
        <v>1705.5491982176884</v>
      </c>
      <c r="J913" s="5">
        <v>918.37264519413998</v>
      </c>
      <c r="K913" t="s">
        <v>890</v>
      </c>
      <c r="L913" t="s">
        <v>1276</v>
      </c>
      <c r="M913" t="s">
        <v>1276</v>
      </c>
      <c r="N913" t="s">
        <v>1288</v>
      </c>
      <c r="O913" s="12">
        <v>45579</v>
      </c>
      <c r="P913" t="s">
        <v>1290</v>
      </c>
    </row>
    <row r="914" spans="1:16" x14ac:dyDescent="0.3">
      <c r="A914" t="s">
        <v>63</v>
      </c>
      <c r="B914" t="s">
        <v>130</v>
      </c>
      <c r="C914" t="s">
        <v>132</v>
      </c>
      <c r="D914" t="s">
        <v>181</v>
      </c>
      <c r="E914" s="2">
        <v>60</v>
      </c>
      <c r="F914" s="3">
        <v>45579</v>
      </c>
      <c r="G914" s="4">
        <v>36.96454970956492</v>
      </c>
      <c r="H914" s="5">
        <v>2217.8729825738951</v>
      </c>
      <c r="I914" s="5">
        <v>1441.617438673032</v>
      </c>
      <c r="J914" s="5">
        <v>776.25554390086313</v>
      </c>
      <c r="K914" t="s">
        <v>1055</v>
      </c>
      <c r="L914" t="s">
        <v>1282</v>
      </c>
      <c r="M914" t="s">
        <v>1284</v>
      </c>
      <c r="N914" t="s">
        <v>1287</v>
      </c>
      <c r="O914" s="12">
        <v>45579</v>
      </c>
      <c r="P914" t="s">
        <v>1290</v>
      </c>
    </row>
    <row r="915" spans="1:16" x14ac:dyDescent="0.3">
      <c r="A915" t="s">
        <v>58</v>
      </c>
      <c r="B915" t="s">
        <v>131</v>
      </c>
      <c r="C915" t="s">
        <v>132</v>
      </c>
      <c r="D915" t="s">
        <v>176</v>
      </c>
      <c r="E915" s="2">
        <v>50</v>
      </c>
      <c r="F915" s="3">
        <v>45579</v>
      </c>
      <c r="G915" s="4">
        <v>27.108335903324232</v>
      </c>
      <c r="H915" s="5">
        <v>1355.4167951662116</v>
      </c>
      <c r="I915" s="5">
        <v>881.02091685803759</v>
      </c>
      <c r="J915" s="5">
        <v>474.39587830817402</v>
      </c>
      <c r="K915" t="s">
        <v>1056</v>
      </c>
      <c r="L915" t="s">
        <v>1283</v>
      </c>
      <c r="M915" t="s">
        <v>1283</v>
      </c>
      <c r="N915" t="s">
        <v>1288</v>
      </c>
      <c r="O915" s="12">
        <v>45579</v>
      </c>
      <c r="P915" t="s">
        <v>1290</v>
      </c>
    </row>
    <row r="916" spans="1:16" x14ac:dyDescent="0.3">
      <c r="A916" t="s">
        <v>85</v>
      </c>
      <c r="B916" t="s">
        <v>130</v>
      </c>
      <c r="C916" t="s">
        <v>132</v>
      </c>
      <c r="D916" t="s">
        <v>203</v>
      </c>
      <c r="E916" s="2">
        <v>60</v>
      </c>
      <c r="F916" s="3">
        <v>45580</v>
      </c>
      <c r="G916" s="4">
        <v>34.382914717318741</v>
      </c>
      <c r="H916" s="5">
        <v>2062.9748830391245</v>
      </c>
      <c r="I916" s="5">
        <v>1340.933673975431</v>
      </c>
      <c r="J916" s="5">
        <v>722.04120906369349</v>
      </c>
      <c r="K916" t="s">
        <v>1057</v>
      </c>
      <c r="L916" t="s">
        <v>1281</v>
      </c>
      <c r="M916" t="s">
        <v>1284</v>
      </c>
      <c r="N916" t="s">
        <v>1287</v>
      </c>
      <c r="O916" s="12">
        <v>45580</v>
      </c>
      <c r="P916" t="s">
        <v>1291</v>
      </c>
    </row>
    <row r="917" spans="1:16" x14ac:dyDescent="0.3">
      <c r="A917" t="s">
        <v>74</v>
      </c>
      <c r="B917" t="s">
        <v>128</v>
      </c>
      <c r="C917" t="s">
        <v>132</v>
      </c>
      <c r="D917" t="s">
        <v>192</v>
      </c>
      <c r="E917" s="2">
        <v>71</v>
      </c>
      <c r="F917" s="3">
        <v>45580</v>
      </c>
      <c r="G917" s="4">
        <v>35.289613125060384</v>
      </c>
      <c r="H917" s="5">
        <v>2505.5625318792872</v>
      </c>
      <c r="I917" s="5">
        <v>1628.6156457215368</v>
      </c>
      <c r="J917" s="5">
        <v>876.94688615775044</v>
      </c>
      <c r="K917" t="s">
        <v>1058</v>
      </c>
      <c r="L917" t="s">
        <v>1276</v>
      </c>
      <c r="M917" t="s">
        <v>1276</v>
      </c>
      <c r="N917" t="s">
        <v>1288</v>
      </c>
      <c r="O917" s="12">
        <v>45580</v>
      </c>
      <c r="P917" t="s">
        <v>1290</v>
      </c>
    </row>
    <row r="918" spans="1:16" x14ac:dyDescent="0.3">
      <c r="A918" t="s">
        <v>81</v>
      </c>
      <c r="B918" t="s">
        <v>129</v>
      </c>
      <c r="C918" t="s">
        <v>133</v>
      </c>
      <c r="D918" t="s">
        <v>199</v>
      </c>
      <c r="E918" s="2">
        <v>53.9</v>
      </c>
      <c r="F918" s="3">
        <v>45580</v>
      </c>
      <c r="G918" s="4">
        <v>46.342889754790157</v>
      </c>
      <c r="H918" s="5">
        <v>2497.8817577831892</v>
      </c>
      <c r="I918" s="5">
        <v>1623.6231425590731</v>
      </c>
      <c r="J918" s="5">
        <v>874.25861522411606</v>
      </c>
      <c r="K918" t="s">
        <v>1059</v>
      </c>
      <c r="L918" t="s">
        <v>1275</v>
      </c>
      <c r="M918" t="s">
        <v>1285</v>
      </c>
      <c r="N918" t="s">
        <v>1287</v>
      </c>
      <c r="O918" s="12">
        <v>45580</v>
      </c>
      <c r="P918" t="s">
        <v>1290</v>
      </c>
    </row>
    <row r="919" spans="1:16" x14ac:dyDescent="0.3">
      <c r="A919" t="s">
        <v>77</v>
      </c>
      <c r="B919" t="s">
        <v>129</v>
      </c>
      <c r="C919" t="s">
        <v>133</v>
      </c>
      <c r="D919" t="s">
        <v>195</v>
      </c>
      <c r="E919" s="2">
        <v>53.9</v>
      </c>
      <c r="F919" s="3">
        <v>45580</v>
      </c>
      <c r="G919" s="4">
        <v>14.276765382801297</v>
      </c>
      <c r="H919" s="5">
        <v>769.51765413298995</v>
      </c>
      <c r="I919" s="5">
        <v>500.18647518644349</v>
      </c>
      <c r="J919" s="5">
        <v>269.33117894654646</v>
      </c>
      <c r="K919" t="s">
        <v>1060</v>
      </c>
      <c r="L919" t="s">
        <v>1276</v>
      </c>
      <c r="M919" t="s">
        <v>1276</v>
      </c>
      <c r="N919" t="s">
        <v>1288</v>
      </c>
      <c r="O919" s="12">
        <v>45580</v>
      </c>
      <c r="P919" t="s">
        <v>1290</v>
      </c>
    </row>
    <row r="920" spans="1:16" x14ac:dyDescent="0.3">
      <c r="A920" t="s">
        <v>79</v>
      </c>
      <c r="B920" t="s">
        <v>131</v>
      </c>
      <c r="C920" t="s">
        <v>132</v>
      </c>
      <c r="D920" t="s">
        <v>197</v>
      </c>
      <c r="E920" s="2">
        <v>50</v>
      </c>
      <c r="F920" s="3">
        <v>45580</v>
      </c>
      <c r="G920" s="4">
        <v>10.796457916018431</v>
      </c>
      <c r="H920" s="5">
        <v>539.82289580092151</v>
      </c>
      <c r="I920" s="5">
        <v>350.88488227059901</v>
      </c>
      <c r="J920" s="5">
        <v>188.93801353032251</v>
      </c>
      <c r="K920" t="s">
        <v>1061</v>
      </c>
      <c r="L920" t="s">
        <v>1276</v>
      </c>
      <c r="M920" t="s">
        <v>1276</v>
      </c>
      <c r="N920" t="s">
        <v>1288</v>
      </c>
      <c r="O920" s="12">
        <v>45580</v>
      </c>
      <c r="P920" t="s">
        <v>1290</v>
      </c>
    </row>
    <row r="921" spans="1:16" x14ac:dyDescent="0.3">
      <c r="A921" t="s">
        <v>93</v>
      </c>
      <c r="B921" t="s">
        <v>129</v>
      </c>
      <c r="C921" t="s">
        <v>133</v>
      </c>
      <c r="D921" t="s">
        <v>211</v>
      </c>
      <c r="E921" s="2">
        <v>80.8</v>
      </c>
      <c r="F921" s="3">
        <v>45581</v>
      </c>
      <c r="G921" s="4">
        <v>19.670016646631304</v>
      </c>
      <c r="H921" s="5">
        <v>1589.3373450478093</v>
      </c>
      <c r="I921" s="5">
        <v>1033.0692742810761</v>
      </c>
      <c r="J921" s="5">
        <v>556.26807076673322</v>
      </c>
      <c r="K921" t="s">
        <v>434</v>
      </c>
      <c r="L921" t="s">
        <v>1283</v>
      </c>
      <c r="M921" t="s">
        <v>1283</v>
      </c>
      <c r="N921" t="s">
        <v>1288</v>
      </c>
      <c r="O921" s="12">
        <v>45581</v>
      </c>
      <c r="P921" t="s">
        <v>1291</v>
      </c>
    </row>
    <row r="922" spans="1:16" x14ac:dyDescent="0.3">
      <c r="A922" t="s">
        <v>98</v>
      </c>
      <c r="B922" t="s">
        <v>128</v>
      </c>
      <c r="C922" t="s">
        <v>132</v>
      </c>
      <c r="D922" t="s">
        <v>216</v>
      </c>
      <c r="E922" s="2">
        <v>71</v>
      </c>
      <c r="F922" s="3">
        <v>45581</v>
      </c>
      <c r="G922" s="4">
        <v>58.100873762285254</v>
      </c>
      <c r="H922" s="5">
        <v>4125.1620371222534</v>
      </c>
      <c r="I922" s="5">
        <v>2681.3553241294649</v>
      </c>
      <c r="J922" s="5">
        <v>1443.8067129927886</v>
      </c>
      <c r="K922" t="s">
        <v>1062</v>
      </c>
      <c r="L922" t="s">
        <v>1282</v>
      </c>
      <c r="M922" t="s">
        <v>1284</v>
      </c>
      <c r="N922" t="s">
        <v>1287</v>
      </c>
      <c r="O922" s="12">
        <v>45581</v>
      </c>
      <c r="P922" t="s">
        <v>1290</v>
      </c>
    </row>
    <row r="923" spans="1:16" x14ac:dyDescent="0.3">
      <c r="A923" t="s">
        <v>117</v>
      </c>
      <c r="B923" t="s">
        <v>131</v>
      </c>
      <c r="C923" t="s">
        <v>132</v>
      </c>
      <c r="D923" t="s">
        <v>235</v>
      </c>
      <c r="E923" s="2">
        <v>60</v>
      </c>
      <c r="F923" s="3">
        <v>45581</v>
      </c>
      <c r="G923" s="4">
        <v>64.275127293737896</v>
      </c>
      <c r="H923" s="5">
        <v>3856.5076376242737</v>
      </c>
      <c r="I923" s="5">
        <v>2506.7299644557779</v>
      </c>
      <c r="J923" s="5">
        <v>1349.7776731684958</v>
      </c>
      <c r="K923" t="s">
        <v>1063</v>
      </c>
      <c r="L923" t="s">
        <v>1277</v>
      </c>
      <c r="M923" t="s">
        <v>1277</v>
      </c>
      <c r="N923" t="s">
        <v>1288</v>
      </c>
      <c r="O923" s="12">
        <v>45581</v>
      </c>
      <c r="P923" t="s">
        <v>1290</v>
      </c>
    </row>
    <row r="924" spans="1:16" x14ac:dyDescent="0.3">
      <c r="A924" t="s">
        <v>18</v>
      </c>
      <c r="B924" t="s">
        <v>130</v>
      </c>
      <c r="C924" t="s">
        <v>132</v>
      </c>
      <c r="D924" t="s">
        <v>136</v>
      </c>
      <c r="E924" s="2">
        <v>50</v>
      </c>
      <c r="F924" s="3">
        <v>45581</v>
      </c>
      <c r="G924" s="4">
        <v>62.607240558518058</v>
      </c>
      <c r="H924" s="5">
        <v>3130.362027925903</v>
      </c>
      <c r="I924" s="5">
        <v>2034.735318151837</v>
      </c>
      <c r="J924" s="5">
        <v>1095.6267097740661</v>
      </c>
      <c r="K924" t="s">
        <v>1064</v>
      </c>
      <c r="L924" t="s">
        <v>1282</v>
      </c>
      <c r="M924" t="s">
        <v>1284</v>
      </c>
      <c r="N924" t="s">
        <v>1287</v>
      </c>
      <c r="O924" s="12">
        <v>45581</v>
      </c>
      <c r="P924" t="s">
        <v>1290</v>
      </c>
    </row>
    <row r="925" spans="1:16" x14ac:dyDescent="0.3">
      <c r="A925" t="s">
        <v>101</v>
      </c>
      <c r="B925" t="s">
        <v>130</v>
      </c>
      <c r="C925" t="s">
        <v>132</v>
      </c>
      <c r="D925" t="s">
        <v>219</v>
      </c>
      <c r="E925" s="2">
        <v>60</v>
      </c>
      <c r="F925" s="3">
        <v>45581</v>
      </c>
      <c r="G925" s="4">
        <v>42.664198183130971</v>
      </c>
      <c r="H925" s="5">
        <v>2559.851890987858</v>
      </c>
      <c r="I925" s="5">
        <v>1663.9037291421077</v>
      </c>
      <c r="J925" s="5">
        <v>895.94816184575029</v>
      </c>
      <c r="K925" t="s">
        <v>1065</v>
      </c>
      <c r="L925" t="s">
        <v>1282</v>
      </c>
      <c r="M925" t="s">
        <v>1284</v>
      </c>
      <c r="N925" t="s">
        <v>1287</v>
      </c>
      <c r="O925" s="12">
        <v>45581</v>
      </c>
      <c r="P925" t="s">
        <v>1290</v>
      </c>
    </row>
    <row r="926" spans="1:16" x14ac:dyDescent="0.3">
      <c r="A926" t="s">
        <v>102</v>
      </c>
      <c r="B926" t="s">
        <v>128</v>
      </c>
      <c r="C926" t="s">
        <v>132</v>
      </c>
      <c r="D926" t="s">
        <v>220</v>
      </c>
      <c r="E926" s="2">
        <v>50</v>
      </c>
      <c r="F926" s="3">
        <v>45581</v>
      </c>
      <c r="G926" s="4">
        <v>29.203260662463954</v>
      </c>
      <c r="H926" s="5">
        <v>1460.1630331231977</v>
      </c>
      <c r="I926" s="5">
        <v>949.10597153007848</v>
      </c>
      <c r="J926" s="5">
        <v>511.05706159311922</v>
      </c>
      <c r="K926" t="s">
        <v>1066</v>
      </c>
      <c r="L926" t="s">
        <v>1280</v>
      </c>
      <c r="M926" t="s">
        <v>1284</v>
      </c>
      <c r="N926" t="s">
        <v>1287</v>
      </c>
      <c r="O926" s="12">
        <v>45581</v>
      </c>
      <c r="P926" t="s">
        <v>1290</v>
      </c>
    </row>
    <row r="927" spans="1:16" x14ac:dyDescent="0.3">
      <c r="A927" t="s">
        <v>88</v>
      </c>
      <c r="B927" t="s">
        <v>129</v>
      </c>
      <c r="C927" t="s">
        <v>133</v>
      </c>
      <c r="D927" t="s">
        <v>206</v>
      </c>
      <c r="E927" s="2">
        <v>74.7</v>
      </c>
      <c r="F927" s="3">
        <v>45581</v>
      </c>
      <c r="G927" s="4">
        <v>11.580379762311143</v>
      </c>
      <c r="H927" s="5">
        <v>865.05436824464243</v>
      </c>
      <c r="I927" s="5">
        <v>562.2853393590176</v>
      </c>
      <c r="J927" s="5">
        <v>302.76902888562483</v>
      </c>
      <c r="K927" t="s">
        <v>1067</v>
      </c>
      <c r="L927" t="s">
        <v>1282</v>
      </c>
      <c r="M927" t="s">
        <v>1284</v>
      </c>
      <c r="N927" t="s">
        <v>1287</v>
      </c>
      <c r="O927" s="12">
        <v>45581</v>
      </c>
      <c r="P927" t="s">
        <v>1290</v>
      </c>
    </row>
    <row r="928" spans="1:16" x14ac:dyDescent="0.3">
      <c r="A928" t="s">
        <v>29</v>
      </c>
      <c r="B928" t="s">
        <v>128</v>
      </c>
      <c r="C928" t="s">
        <v>132</v>
      </c>
      <c r="D928" t="s">
        <v>147</v>
      </c>
      <c r="E928" s="2">
        <v>60</v>
      </c>
      <c r="F928" s="3">
        <v>45582</v>
      </c>
      <c r="G928" s="4">
        <v>48.076527114063168</v>
      </c>
      <c r="H928" s="5">
        <v>2884.59162684379</v>
      </c>
      <c r="I928" s="5">
        <v>1874.9845574484636</v>
      </c>
      <c r="J928" s="5">
        <v>1009.6070693953263</v>
      </c>
      <c r="K928" t="s">
        <v>453</v>
      </c>
      <c r="L928" t="s">
        <v>1283</v>
      </c>
      <c r="M928" t="s">
        <v>1283</v>
      </c>
      <c r="N928" t="s">
        <v>1288</v>
      </c>
      <c r="O928" s="12">
        <v>45582</v>
      </c>
      <c r="P928" t="s">
        <v>1291</v>
      </c>
    </row>
    <row r="929" spans="1:16" x14ac:dyDescent="0.3">
      <c r="A929" t="s">
        <v>19</v>
      </c>
      <c r="B929" t="s">
        <v>129</v>
      </c>
      <c r="C929" t="s">
        <v>133</v>
      </c>
      <c r="D929" t="s">
        <v>137</v>
      </c>
      <c r="E929" s="2">
        <v>74.7</v>
      </c>
      <c r="F929" s="3">
        <v>45582</v>
      </c>
      <c r="G929" s="4">
        <v>65.262051363127583</v>
      </c>
      <c r="H929" s="5">
        <v>4875.0752368256308</v>
      </c>
      <c r="I929" s="5">
        <v>3168.7989039366603</v>
      </c>
      <c r="J929" s="5">
        <v>1706.2763328889705</v>
      </c>
      <c r="K929" t="s">
        <v>626</v>
      </c>
      <c r="L929" t="s">
        <v>1283</v>
      </c>
      <c r="M929" t="s">
        <v>1283</v>
      </c>
      <c r="N929" t="s">
        <v>1288</v>
      </c>
      <c r="O929" s="12">
        <v>45582</v>
      </c>
      <c r="P929" t="s">
        <v>1291</v>
      </c>
    </row>
    <row r="930" spans="1:16" x14ac:dyDescent="0.3">
      <c r="A930" t="s">
        <v>23</v>
      </c>
      <c r="B930" t="s">
        <v>131</v>
      </c>
      <c r="C930" t="s">
        <v>132</v>
      </c>
      <c r="D930" t="s">
        <v>141</v>
      </c>
      <c r="E930" s="2">
        <v>60</v>
      </c>
      <c r="F930" s="3">
        <v>45582</v>
      </c>
      <c r="G930" s="4">
        <v>60.66322564870724</v>
      </c>
      <c r="H930" s="5">
        <v>3639.7935389224344</v>
      </c>
      <c r="I930" s="5">
        <v>2365.8658002995826</v>
      </c>
      <c r="J930" s="5">
        <v>1273.9277386228518</v>
      </c>
      <c r="K930" t="s">
        <v>1068</v>
      </c>
      <c r="L930" t="s">
        <v>1280</v>
      </c>
      <c r="M930" t="s">
        <v>1284</v>
      </c>
      <c r="N930" t="s">
        <v>1287</v>
      </c>
      <c r="O930" s="12">
        <v>45582</v>
      </c>
      <c r="P930" t="s">
        <v>1290</v>
      </c>
    </row>
    <row r="931" spans="1:16" x14ac:dyDescent="0.3">
      <c r="A931" t="s">
        <v>125</v>
      </c>
      <c r="B931" t="s">
        <v>130</v>
      </c>
      <c r="C931" t="s">
        <v>132</v>
      </c>
      <c r="D931" t="s">
        <v>243</v>
      </c>
      <c r="E931" s="2">
        <v>60</v>
      </c>
      <c r="F931" s="3">
        <v>45582</v>
      </c>
      <c r="G931" s="4">
        <v>17.156883258315375</v>
      </c>
      <c r="H931" s="5">
        <v>1029.4129954989226</v>
      </c>
      <c r="I931" s="5">
        <v>669.11844707429964</v>
      </c>
      <c r="J931" s="5">
        <v>360.29454842462292</v>
      </c>
      <c r="K931" t="s">
        <v>1069</v>
      </c>
      <c r="L931" t="s">
        <v>1280</v>
      </c>
      <c r="M931" t="s">
        <v>1284</v>
      </c>
      <c r="N931" t="s">
        <v>1287</v>
      </c>
      <c r="O931" s="12">
        <v>45582</v>
      </c>
      <c r="P931" t="s">
        <v>1290</v>
      </c>
    </row>
    <row r="932" spans="1:16" x14ac:dyDescent="0.3">
      <c r="A932" t="s">
        <v>123</v>
      </c>
      <c r="B932" t="s">
        <v>129</v>
      </c>
      <c r="C932" t="s">
        <v>133</v>
      </c>
      <c r="D932" t="s">
        <v>241</v>
      </c>
      <c r="E932" s="2">
        <v>74.7</v>
      </c>
      <c r="F932" s="3">
        <v>45583</v>
      </c>
      <c r="G932" s="4">
        <v>51.990834335617699</v>
      </c>
      <c r="H932" s="5">
        <v>3883.7153248706422</v>
      </c>
      <c r="I932" s="5">
        <v>2524.4149611659177</v>
      </c>
      <c r="J932" s="5">
        <v>1359.3003637047245</v>
      </c>
      <c r="K932" t="s">
        <v>1070</v>
      </c>
      <c r="L932" t="s">
        <v>1274</v>
      </c>
      <c r="M932" t="s">
        <v>1284</v>
      </c>
      <c r="N932" t="s">
        <v>1287</v>
      </c>
      <c r="O932" s="12">
        <v>45583</v>
      </c>
      <c r="P932" t="s">
        <v>1290</v>
      </c>
    </row>
    <row r="933" spans="1:16" x14ac:dyDescent="0.3">
      <c r="A933" t="s">
        <v>43</v>
      </c>
      <c r="B933" t="s">
        <v>129</v>
      </c>
      <c r="C933" t="s">
        <v>133</v>
      </c>
      <c r="D933" t="s">
        <v>161</v>
      </c>
      <c r="E933" s="2">
        <v>74.7</v>
      </c>
      <c r="F933" s="3">
        <v>45583</v>
      </c>
      <c r="G933" s="4">
        <v>40.725184372687075</v>
      </c>
      <c r="H933" s="5">
        <v>3042.1712726397245</v>
      </c>
      <c r="I933" s="5">
        <v>1977.4113272158211</v>
      </c>
      <c r="J933" s="5">
        <v>1064.7599454239034</v>
      </c>
      <c r="K933" t="s">
        <v>1071</v>
      </c>
      <c r="L933" t="s">
        <v>1282</v>
      </c>
      <c r="M933" t="s">
        <v>1284</v>
      </c>
      <c r="N933" t="s">
        <v>1287</v>
      </c>
      <c r="O933" s="12">
        <v>45583</v>
      </c>
      <c r="P933" t="s">
        <v>1290</v>
      </c>
    </row>
    <row r="934" spans="1:16" x14ac:dyDescent="0.3">
      <c r="A934" t="s">
        <v>36</v>
      </c>
      <c r="B934" t="s">
        <v>128</v>
      </c>
      <c r="C934" t="s">
        <v>132</v>
      </c>
      <c r="D934" t="s">
        <v>154</v>
      </c>
      <c r="E934" s="2">
        <v>71</v>
      </c>
      <c r="F934" s="3">
        <v>45583</v>
      </c>
      <c r="G934" s="4">
        <v>26.778723218804885</v>
      </c>
      <c r="H934" s="5">
        <v>1901.2893485351469</v>
      </c>
      <c r="I934" s="5">
        <v>1235.8380765478455</v>
      </c>
      <c r="J934" s="5">
        <v>665.45127198730142</v>
      </c>
      <c r="K934" t="s">
        <v>1072</v>
      </c>
      <c r="L934" t="s">
        <v>1274</v>
      </c>
      <c r="M934" t="s">
        <v>1284</v>
      </c>
      <c r="N934" t="s">
        <v>1287</v>
      </c>
      <c r="O934" s="12">
        <v>45583</v>
      </c>
      <c r="P934" t="s">
        <v>1290</v>
      </c>
    </row>
    <row r="935" spans="1:16" x14ac:dyDescent="0.3">
      <c r="A935" t="s">
        <v>33</v>
      </c>
      <c r="B935" t="s">
        <v>128</v>
      </c>
      <c r="C935" t="s">
        <v>132</v>
      </c>
      <c r="D935" t="s">
        <v>151</v>
      </c>
      <c r="E935" s="2">
        <v>71</v>
      </c>
      <c r="F935" s="3">
        <v>45583</v>
      </c>
      <c r="G935" s="4">
        <v>24.154294222859839</v>
      </c>
      <c r="H935" s="5">
        <v>1714.9548898230487</v>
      </c>
      <c r="I935" s="5">
        <v>1114.7206783849817</v>
      </c>
      <c r="J935" s="5">
        <v>600.23421143806695</v>
      </c>
      <c r="K935" t="s">
        <v>1073</v>
      </c>
      <c r="L935" t="s">
        <v>1279</v>
      </c>
      <c r="M935" t="s">
        <v>1279</v>
      </c>
      <c r="N935" t="s">
        <v>1288</v>
      </c>
      <c r="O935" s="12">
        <v>45583</v>
      </c>
      <c r="P935" t="s">
        <v>1290</v>
      </c>
    </row>
    <row r="936" spans="1:16" x14ac:dyDescent="0.3">
      <c r="A936" t="s">
        <v>47</v>
      </c>
      <c r="B936" t="s">
        <v>130</v>
      </c>
      <c r="C936" t="s">
        <v>132</v>
      </c>
      <c r="D936" t="s">
        <v>165</v>
      </c>
      <c r="E936" s="2">
        <v>50</v>
      </c>
      <c r="F936" s="3">
        <v>45586</v>
      </c>
      <c r="G936" s="4">
        <v>58.049148683466441</v>
      </c>
      <c r="H936" s="5">
        <v>2902.4574341733219</v>
      </c>
      <c r="I936" s="5">
        <v>1886.5973322126592</v>
      </c>
      <c r="J936" s="5">
        <v>1015.8601019606626</v>
      </c>
      <c r="K936" t="s">
        <v>472</v>
      </c>
      <c r="L936" t="s">
        <v>1274</v>
      </c>
      <c r="M936" t="s">
        <v>1284</v>
      </c>
      <c r="N936" t="s">
        <v>1287</v>
      </c>
      <c r="O936" s="12">
        <v>45586</v>
      </c>
      <c r="P936" t="s">
        <v>1291</v>
      </c>
    </row>
    <row r="937" spans="1:16" x14ac:dyDescent="0.3">
      <c r="A937" t="s">
        <v>48</v>
      </c>
      <c r="B937" t="s">
        <v>129</v>
      </c>
      <c r="C937" t="s">
        <v>133</v>
      </c>
      <c r="D937" t="s">
        <v>166</v>
      </c>
      <c r="E937" s="2">
        <v>63.9</v>
      </c>
      <c r="F937" s="3">
        <v>45586</v>
      </c>
      <c r="G937" s="4">
        <v>51.408094067442718</v>
      </c>
      <c r="H937" s="5">
        <v>3284.9772109095898</v>
      </c>
      <c r="I937" s="5">
        <v>2135.2351870912335</v>
      </c>
      <c r="J937" s="5">
        <v>1149.7420238183563</v>
      </c>
      <c r="K937" t="s">
        <v>1074</v>
      </c>
      <c r="L937" t="s">
        <v>1274</v>
      </c>
      <c r="M937" t="s">
        <v>1284</v>
      </c>
      <c r="N937" t="s">
        <v>1287</v>
      </c>
      <c r="O937" s="12">
        <v>45586</v>
      </c>
      <c r="P937" t="s">
        <v>1290</v>
      </c>
    </row>
    <row r="938" spans="1:16" x14ac:dyDescent="0.3">
      <c r="A938" t="s">
        <v>111</v>
      </c>
      <c r="B938" t="s">
        <v>129</v>
      </c>
      <c r="C938" t="s">
        <v>133</v>
      </c>
      <c r="D938" t="s">
        <v>229</v>
      </c>
      <c r="E938" s="2">
        <v>63.9</v>
      </c>
      <c r="F938" s="3">
        <v>45587</v>
      </c>
      <c r="G938" s="4">
        <v>54.094972387560539</v>
      </c>
      <c r="H938" s="5">
        <v>3456.6687355651184</v>
      </c>
      <c r="I938" s="5">
        <v>2246.8346781173268</v>
      </c>
      <c r="J938" s="5">
        <v>1209.8340574477916</v>
      </c>
      <c r="K938" t="s">
        <v>1075</v>
      </c>
      <c r="L938" t="s">
        <v>1279</v>
      </c>
      <c r="M938" t="s">
        <v>1279</v>
      </c>
      <c r="N938" t="s">
        <v>1288</v>
      </c>
      <c r="O938" s="12">
        <v>45587</v>
      </c>
      <c r="P938" t="s">
        <v>1290</v>
      </c>
    </row>
    <row r="939" spans="1:16" x14ac:dyDescent="0.3">
      <c r="A939" t="s">
        <v>55</v>
      </c>
      <c r="B939" t="s">
        <v>128</v>
      </c>
      <c r="C939" t="s">
        <v>132</v>
      </c>
      <c r="D939" t="s">
        <v>173</v>
      </c>
      <c r="E939" s="2">
        <v>71</v>
      </c>
      <c r="F939" s="3">
        <v>45587</v>
      </c>
      <c r="G939" s="4">
        <v>47.499950200488179</v>
      </c>
      <c r="H939" s="5">
        <v>3372.4964642346608</v>
      </c>
      <c r="I939" s="5">
        <v>2192.1227017525298</v>
      </c>
      <c r="J939" s="5">
        <v>1180.373762482131</v>
      </c>
      <c r="K939" t="s">
        <v>870</v>
      </c>
      <c r="L939" t="s">
        <v>1280</v>
      </c>
      <c r="M939" t="s">
        <v>1284</v>
      </c>
      <c r="N939" t="s">
        <v>1287</v>
      </c>
      <c r="O939" s="12">
        <v>45587</v>
      </c>
      <c r="P939" t="s">
        <v>1290</v>
      </c>
    </row>
    <row r="940" spans="1:16" x14ac:dyDescent="0.3">
      <c r="A940" t="s">
        <v>115</v>
      </c>
      <c r="B940" t="s">
        <v>128</v>
      </c>
      <c r="C940" t="s">
        <v>132</v>
      </c>
      <c r="D940" t="s">
        <v>233</v>
      </c>
      <c r="E940" s="2">
        <v>71</v>
      </c>
      <c r="F940" s="3">
        <v>45587</v>
      </c>
      <c r="G940" s="4">
        <v>32.202793016720243</v>
      </c>
      <c r="H940" s="5">
        <v>2286.3983041871375</v>
      </c>
      <c r="I940" s="5">
        <v>1486.1588977216395</v>
      </c>
      <c r="J940" s="5">
        <v>800.23940646549795</v>
      </c>
      <c r="K940" t="s">
        <v>1076</v>
      </c>
      <c r="L940" t="s">
        <v>1275</v>
      </c>
      <c r="M940" t="s">
        <v>1285</v>
      </c>
      <c r="N940" t="s">
        <v>1287</v>
      </c>
      <c r="O940" s="12">
        <v>45587</v>
      </c>
      <c r="P940" t="s">
        <v>1290</v>
      </c>
    </row>
    <row r="941" spans="1:16" x14ac:dyDescent="0.3">
      <c r="A941" t="s">
        <v>68</v>
      </c>
      <c r="B941" t="s">
        <v>129</v>
      </c>
      <c r="C941" t="s">
        <v>133</v>
      </c>
      <c r="D941" t="s">
        <v>186</v>
      </c>
      <c r="E941" s="2">
        <v>67.5</v>
      </c>
      <c r="F941" s="3">
        <v>45588</v>
      </c>
      <c r="G941" s="4">
        <v>73.32754050836904</v>
      </c>
      <c r="H941" s="5">
        <v>4949.6089843149102</v>
      </c>
      <c r="I941" s="5">
        <v>3217.245839804692</v>
      </c>
      <c r="J941" s="5">
        <v>1732.3631445102183</v>
      </c>
      <c r="K941" t="s">
        <v>1057</v>
      </c>
      <c r="L941" t="s">
        <v>1281</v>
      </c>
      <c r="M941" t="s">
        <v>1284</v>
      </c>
      <c r="N941" t="s">
        <v>1287</v>
      </c>
      <c r="O941" s="12">
        <v>45588</v>
      </c>
      <c r="P941" t="s">
        <v>1291</v>
      </c>
    </row>
    <row r="942" spans="1:16" x14ac:dyDescent="0.3">
      <c r="A942" t="s">
        <v>62</v>
      </c>
      <c r="B942" t="s">
        <v>128</v>
      </c>
      <c r="C942" t="s">
        <v>132</v>
      </c>
      <c r="D942" t="s">
        <v>180</v>
      </c>
      <c r="E942" s="2">
        <v>60</v>
      </c>
      <c r="F942" s="3">
        <v>45588</v>
      </c>
      <c r="G942" s="4">
        <v>72.536572868395226</v>
      </c>
      <c r="H942" s="5">
        <v>4352.1943721037132</v>
      </c>
      <c r="I942" s="5">
        <v>2828.9263418674136</v>
      </c>
      <c r="J942" s="5">
        <v>1523.2680302362996</v>
      </c>
      <c r="K942" t="s">
        <v>781</v>
      </c>
      <c r="L942" t="s">
        <v>1280</v>
      </c>
      <c r="M942" t="s">
        <v>1284</v>
      </c>
      <c r="N942" t="s">
        <v>1287</v>
      </c>
      <c r="O942" s="12">
        <v>45588</v>
      </c>
      <c r="P942" t="s">
        <v>1291</v>
      </c>
    </row>
    <row r="943" spans="1:16" x14ac:dyDescent="0.3">
      <c r="A943" t="s">
        <v>104</v>
      </c>
      <c r="B943" t="s">
        <v>129</v>
      </c>
      <c r="C943" t="s">
        <v>133</v>
      </c>
      <c r="D943" t="s">
        <v>222</v>
      </c>
      <c r="E943" s="2">
        <v>74.7</v>
      </c>
      <c r="F943" s="3">
        <v>45588</v>
      </c>
      <c r="G943" s="4">
        <v>54.217091162808032</v>
      </c>
      <c r="H943" s="5">
        <v>4050.0167098617603</v>
      </c>
      <c r="I943" s="5">
        <v>2632.5108614101441</v>
      </c>
      <c r="J943" s="5">
        <v>1417.5058484516162</v>
      </c>
      <c r="K943" t="s">
        <v>1077</v>
      </c>
      <c r="L943" t="s">
        <v>1280</v>
      </c>
      <c r="M943" t="s">
        <v>1284</v>
      </c>
      <c r="N943" t="s">
        <v>1287</v>
      </c>
      <c r="O943" s="12">
        <v>45588</v>
      </c>
      <c r="P943" t="s">
        <v>1290</v>
      </c>
    </row>
    <row r="944" spans="1:16" x14ac:dyDescent="0.3">
      <c r="A944" t="s">
        <v>60</v>
      </c>
      <c r="B944" t="s">
        <v>128</v>
      </c>
      <c r="C944" t="s">
        <v>132</v>
      </c>
      <c r="D944" t="s">
        <v>178</v>
      </c>
      <c r="E944" s="2">
        <v>71</v>
      </c>
      <c r="F944" s="3">
        <v>45588</v>
      </c>
      <c r="G944" s="4">
        <v>55.116475025411631</v>
      </c>
      <c r="H944" s="5">
        <v>3913.2697268042257</v>
      </c>
      <c r="I944" s="5">
        <v>2543.6253224227466</v>
      </c>
      <c r="J944" s="5">
        <v>1369.644404381479</v>
      </c>
      <c r="K944" t="s">
        <v>1078</v>
      </c>
      <c r="L944" t="s">
        <v>1276</v>
      </c>
      <c r="M944" t="s">
        <v>1276</v>
      </c>
      <c r="N944" t="s">
        <v>1288</v>
      </c>
      <c r="O944" s="12">
        <v>45588</v>
      </c>
      <c r="P944" t="s">
        <v>1290</v>
      </c>
    </row>
    <row r="945" spans="1:16" x14ac:dyDescent="0.3">
      <c r="A945" t="s">
        <v>66</v>
      </c>
      <c r="B945" t="s">
        <v>128</v>
      </c>
      <c r="C945" t="s">
        <v>132</v>
      </c>
      <c r="D945" t="s">
        <v>184</v>
      </c>
      <c r="E945" s="2">
        <v>71</v>
      </c>
      <c r="F945" s="3">
        <v>45588</v>
      </c>
      <c r="G945" s="4">
        <v>44.071399298432148</v>
      </c>
      <c r="H945" s="5">
        <v>3129.0693501886826</v>
      </c>
      <c r="I945" s="5">
        <v>2033.8950776226438</v>
      </c>
      <c r="J945" s="5">
        <v>1095.1742725660388</v>
      </c>
      <c r="K945" t="s">
        <v>1079</v>
      </c>
      <c r="L945" t="s">
        <v>1283</v>
      </c>
      <c r="M945" t="s">
        <v>1283</v>
      </c>
      <c r="N945" t="s">
        <v>1288</v>
      </c>
      <c r="O945" s="12">
        <v>45588</v>
      </c>
      <c r="P945" t="s">
        <v>1290</v>
      </c>
    </row>
    <row r="946" spans="1:16" x14ac:dyDescent="0.3">
      <c r="A946" t="s">
        <v>127</v>
      </c>
      <c r="B946" t="s">
        <v>130</v>
      </c>
      <c r="C946" t="s">
        <v>132</v>
      </c>
      <c r="D946" t="s">
        <v>245</v>
      </c>
      <c r="E946" s="2">
        <v>50</v>
      </c>
      <c r="F946" s="3">
        <v>45588</v>
      </c>
      <c r="G946" s="4">
        <v>33.339941109430946</v>
      </c>
      <c r="H946" s="5">
        <v>1666.9970554715474</v>
      </c>
      <c r="I946" s="5">
        <v>1083.5480860565058</v>
      </c>
      <c r="J946" s="5">
        <v>583.44896941504157</v>
      </c>
      <c r="K946" t="s">
        <v>1080</v>
      </c>
      <c r="L946" t="s">
        <v>1280</v>
      </c>
      <c r="M946" t="s">
        <v>1284</v>
      </c>
      <c r="N946" t="s">
        <v>1287</v>
      </c>
      <c r="O946" s="12">
        <v>45588</v>
      </c>
      <c r="P946" t="s">
        <v>1290</v>
      </c>
    </row>
    <row r="947" spans="1:16" x14ac:dyDescent="0.3">
      <c r="A947" t="s">
        <v>73</v>
      </c>
      <c r="B947" t="s">
        <v>128</v>
      </c>
      <c r="C947" t="s">
        <v>132</v>
      </c>
      <c r="D947" t="s">
        <v>191</v>
      </c>
      <c r="E947" s="2">
        <v>71</v>
      </c>
      <c r="F947" s="3">
        <v>45588</v>
      </c>
      <c r="G947" s="4">
        <v>17.312393206113295</v>
      </c>
      <c r="H947" s="5">
        <v>1229.1799176340439</v>
      </c>
      <c r="I947" s="5">
        <v>798.96694646212859</v>
      </c>
      <c r="J947" s="5">
        <v>430.21297117191534</v>
      </c>
      <c r="K947" t="s">
        <v>1081</v>
      </c>
      <c r="L947" t="s">
        <v>1277</v>
      </c>
      <c r="M947" t="s">
        <v>1277</v>
      </c>
      <c r="N947" t="s">
        <v>1288</v>
      </c>
      <c r="O947" s="12">
        <v>45588</v>
      </c>
      <c r="P947" t="s">
        <v>1290</v>
      </c>
    </row>
    <row r="948" spans="1:16" x14ac:dyDescent="0.3">
      <c r="A948" t="s">
        <v>126</v>
      </c>
      <c r="B948" t="s">
        <v>129</v>
      </c>
      <c r="C948" t="s">
        <v>133</v>
      </c>
      <c r="D948" t="s">
        <v>244</v>
      </c>
      <c r="E948" s="2">
        <v>74.7</v>
      </c>
      <c r="F948" s="3">
        <v>45589</v>
      </c>
      <c r="G948" s="4">
        <v>65.262051363127583</v>
      </c>
      <c r="H948" s="5">
        <v>4875.0752368256308</v>
      </c>
      <c r="I948" s="5">
        <v>3168.7989039366603</v>
      </c>
      <c r="J948" s="5">
        <v>1706.2763328889705</v>
      </c>
      <c r="K948" t="s">
        <v>524</v>
      </c>
      <c r="L948" t="s">
        <v>1280</v>
      </c>
      <c r="M948" t="s">
        <v>1284</v>
      </c>
      <c r="N948" t="s">
        <v>1287</v>
      </c>
      <c r="O948" s="12">
        <v>45589</v>
      </c>
      <c r="P948" t="s">
        <v>1291</v>
      </c>
    </row>
    <row r="949" spans="1:16" x14ac:dyDescent="0.3">
      <c r="A949" t="s">
        <v>120</v>
      </c>
      <c r="B949" t="s">
        <v>130</v>
      </c>
      <c r="C949" t="s">
        <v>132</v>
      </c>
      <c r="D949" t="s">
        <v>238</v>
      </c>
      <c r="E949" s="2">
        <v>60</v>
      </c>
      <c r="F949" s="3">
        <v>45589</v>
      </c>
      <c r="G949" s="4">
        <v>62.607240558518058</v>
      </c>
      <c r="H949" s="5">
        <v>3756.4344335110836</v>
      </c>
      <c r="I949" s="5">
        <v>2441.6823817822046</v>
      </c>
      <c r="J949" s="5">
        <v>1314.752051728879</v>
      </c>
      <c r="K949" t="s">
        <v>1082</v>
      </c>
      <c r="L949" t="s">
        <v>1279</v>
      </c>
      <c r="M949" t="s">
        <v>1279</v>
      </c>
      <c r="N949" t="s">
        <v>1288</v>
      </c>
      <c r="O949" s="12">
        <v>45589</v>
      </c>
      <c r="P949" t="s">
        <v>1290</v>
      </c>
    </row>
    <row r="950" spans="1:16" x14ac:dyDescent="0.3">
      <c r="A950" t="s">
        <v>82</v>
      </c>
      <c r="B950" t="s">
        <v>129</v>
      </c>
      <c r="C950" t="s">
        <v>133</v>
      </c>
      <c r="D950" t="s">
        <v>200</v>
      </c>
      <c r="E950" s="2">
        <v>53.9</v>
      </c>
      <c r="F950" s="3">
        <v>45589</v>
      </c>
      <c r="G950" s="4">
        <v>58.100873762285254</v>
      </c>
      <c r="H950" s="5">
        <v>3131.637095787175</v>
      </c>
      <c r="I950" s="5">
        <v>2035.5641122616639</v>
      </c>
      <c r="J950" s="5">
        <v>1096.0729835255111</v>
      </c>
      <c r="K950" t="s">
        <v>1083</v>
      </c>
      <c r="L950" t="s">
        <v>1283</v>
      </c>
      <c r="M950" t="s">
        <v>1283</v>
      </c>
      <c r="N950" t="s">
        <v>1288</v>
      </c>
      <c r="O950" s="12">
        <v>45589</v>
      </c>
      <c r="P950" t="s">
        <v>1290</v>
      </c>
    </row>
    <row r="951" spans="1:16" x14ac:dyDescent="0.3">
      <c r="A951" t="s">
        <v>91</v>
      </c>
      <c r="B951" t="s">
        <v>130</v>
      </c>
      <c r="C951" t="s">
        <v>132</v>
      </c>
      <c r="D951" t="s">
        <v>209</v>
      </c>
      <c r="E951" s="2">
        <v>50</v>
      </c>
      <c r="F951" s="3">
        <v>45589</v>
      </c>
      <c r="G951" s="4">
        <v>60.66322564870724</v>
      </c>
      <c r="H951" s="5">
        <v>3033.161282435362</v>
      </c>
      <c r="I951" s="5">
        <v>1971.5548335829853</v>
      </c>
      <c r="J951" s="5">
        <v>1061.6064488523766</v>
      </c>
      <c r="K951" t="s">
        <v>1084</v>
      </c>
      <c r="L951" t="s">
        <v>1283</v>
      </c>
      <c r="M951" t="s">
        <v>1283</v>
      </c>
      <c r="N951" t="s">
        <v>1288</v>
      </c>
      <c r="O951" s="12">
        <v>45589</v>
      </c>
      <c r="P951" t="s">
        <v>1290</v>
      </c>
    </row>
    <row r="952" spans="1:16" x14ac:dyDescent="0.3">
      <c r="A952" t="s">
        <v>84</v>
      </c>
      <c r="B952" t="s">
        <v>129</v>
      </c>
      <c r="C952" t="s">
        <v>133</v>
      </c>
      <c r="D952" t="s">
        <v>202</v>
      </c>
      <c r="E952" s="2">
        <v>63.9</v>
      </c>
      <c r="F952" s="3">
        <v>45589</v>
      </c>
      <c r="G952" s="4">
        <v>29.203260662463954</v>
      </c>
      <c r="H952" s="5">
        <v>1866.0883563314467</v>
      </c>
      <c r="I952" s="5">
        <v>1212.9574316154403</v>
      </c>
      <c r="J952" s="5">
        <v>653.13092471600635</v>
      </c>
      <c r="K952" t="s">
        <v>1085</v>
      </c>
      <c r="L952" t="s">
        <v>1278</v>
      </c>
      <c r="M952" t="s">
        <v>1286</v>
      </c>
      <c r="N952" t="s">
        <v>1289</v>
      </c>
      <c r="O952" s="12">
        <v>45589</v>
      </c>
      <c r="P952" t="s">
        <v>1290</v>
      </c>
    </row>
    <row r="953" spans="1:16" x14ac:dyDescent="0.3">
      <c r="A953" t="s">
        <v>78</v>
      </c>
      <c r="B953" t="s">
        <v>128</v>
      </c>
      <c r="C953" t="s">
        <v>132</v>
      </c>
      <c r="D953" t="s">
        <v>196</v>
      </c>
      <c r="E953" s="2">
        <v>71</v>
      </c>
      <c r="F953" s="3">
        <v>45589</v>
      </c>
      <c r="G953" s="4">
        <v>19.670016646631304</v>
      </c>
      <c r="H953" s="5">
        <v>1396.5711819108226</v>
      </c>
      <c r="I953" s="5">
        <v>907.77126824203469</v>
      </c>
      <c r="J953" s="5">
        <v>488.79991366878789</v>
      </c>
      <c r="K953" t="s">
        <v>1086</v>
      </c>
      <c r="L953" t="s">
        <v>1283</v>
      </c>
      <c r="M953" t="s">
        <v>1283</v>
      </c>
      <c r="N953" t="s">
        <v>1288</v>
      </c>
      <c r="O953" s="12">
        <v>45589</v>
      </c>
      <c r="P953" t="s">
        <v>1290</v>
      </c>
    </row>
    <row r="954" spans="1:16" x14ac:dyDescent="0.3">
      <c r="A954" t="s">
        <v>75</v>
      </c>
      <c r="B954" t="s">
        <v>129</v>
      </c>
      <c r="C954" t="s">
        <v>133</v>
      </c>
      <c r="D954" t="s">
        <v>193</v>
      </c>
      <c r="E954" s="2">
        <v>53.9</v>
      </c>
      <c r="F954" s="3">
        <v>45589</v>
      </c>
      <c r="G954" s="4">
        <v>11.580379762311143</v>
      </c>
      <c r="H954" s="5">
        <v>624.18246918857062</v>
      </c>
      <c r="I954" s="5">
        <v>405.71860497257092</v>
      </c>
      <c r="J954" s="5">
        <v>218.46386421599971</v>
      </c>
      <c r="K954" t="s">
        <v>1087</v>
      </c>
      <c r="L954" t="s">
        <v>1278</v>
      </c>
      <c r="M954" t="s">
        <v>1286</v>
      </c>
      <c r="N954" t="s">
        <v>1289</v>
      </c>
      <c r="O954" s="12">
        <v>45589</v>
      </c>
      <c r="P954" t="s">
        <v>1290</v>
      </c>
    </row>
    <row r="955" spans="1:16" x14ac:dyDescent="0.3">
      <c r="A955" t="s">
        <v>103</v>
      </c>
      <c r="B955" t="s">
        <v>130</v>
      </c>
      <c r="C955" t="s">
        <v>132</v>
      </c>
      <c r="D955" t="s">
        <v>221</v>
      </c>
      <c r="E955" s="2">
        <v>50</v>
      </c>
      <c r="F955" s="3">
        <v>45590</v>
      </c>
      <c r="G955" s="4">
        <v>40.725184372687075</v>
      </c>
      <c r="H955" s="5">
        <v>2036.2592186343538</v>
      </c>
      <c r="I955" s="5">
        <v>1323.56849211233</v>
      </c>
      <c r="J955" s="5">
        <v>712.69072652202385</v>
      </c>
      <c r="K955" t="s">
        <v>472</v>
      </c>
      <c r="L955" t="s">
        <v>1275</v>
      </c>
      <c r="M955" t="s">
        <v>1285</v>
      </c>
      <c r="N955" t="s">
        <v>1287</v>
      </c>
      <c r="O955" s="12">
        <v>45590</v>
      </c>
      <c r="P955" t="s">
        <v>1291</v>
      </c>
    </row>
    <row r="956" spans="1:16" x14ac:dyDescent="0.3">
      <c r="A956" t="s">
        <v>32</v>
      </c>
      <c r="B956" t="s">
        <v>130</v>
      </c>
      <c r="C956" t="s">
        <v>132</v>
      </c>
      <c r="D956" t="s">
        <v>150</v>
      </c>
      <c r="E956" s="2">
        <v>60</v>
      </c>
      <c r="F956" s="3">
        <v>45590</v>
      </c>
      <c r="G956" s="4">
        <v>58.049148683466441</v>
      </c>
      <c r="H956" s="5">
        <v>3482.9489210079864</v>
      </c>
      <c r="I956" s="5">
        <v>2263.9167986551911</v>
      </c>
      <c r="J956" s="5">
        <v>1219.0321223527953</v>
      </c>
      <c r="K956" t="s">
        <v>1088</v>
      </c>
      <c r="L956" t="s">
        <v>1283</v>
      </c>
      <c r="M956" t="s">
        <v>1283</v>
      </c>
      <c r="N956" t="s">
        <v>1288</v>
      </c>
      <c r="O956" s="12">
        <v>45590</v>
      </c>
      <c r="P956" t="s">
        <v>1290</v>
      </c>
    </row>
    <row r="957" spans="1:16" x14ac:dyDescent="0.3">
      <c r="A957" t="s">
        <v>25</v>
      </c>
      <c r="B957" t="s">
        <v>130</v>
      </c>
      <c r="C957" t="s">
        <v>132</v>
      </c>
      <c r="D957" t="s">
        <v>143</v>
      </c>
      <c r="E957" s="2">
        <v>60</v>
      </c>
      <c r="F957" s="3">
        <v>45590</v>
      </c>
      <c r="G957" s="4">
        <v>51.990834335617699</v>
      </c>
      <c r="H957" s="5">
        <v>3119.4500601370619</v>
      </c>
      <c r="I957" s="5">
        <v>2027.6425390890904</v>
      </c>
      <c r="J957" s="5">
        <v>1091.8075210479715</v>
      </c>
      <c r="K957" t="s">
        <v>1089</v>
      </c>
      <c r="L957" t="s">
        <v>1281</v>
      </c>
      <c r="M957" t="s">
        <v>1284</v>
      </c>
      <c r="N957" t="s">
        <v>1287</v>
      </c>
      <c r="O957" s="12">
        <v>45590</v>
      </c>
      <c r="P957" t="s">
        <v>1290</v>
      </c>
    </row>
    <row r="958" spans="1:16" x14ac:dyDescent="0.3">
      <c r="A958" t="s">
        <v>45</v>
      </c>
      <c r="B958" t="s">
        <v>129</v>
      </c>
      <c r="C958" t="s">
        <v>133</v>
      </c>
      <c r="D958" t="s">
        <v>163</v>
      </c>
      <c r="E958" s="2">
        <v>57.6</v>
      </c>
      <c r="F958" s="3">
        <v>45590</v>
      </c>
      <c r="G958" s="4">
        <v>54.094972387560539</v>
      </c>
      <c r="H958" s="5">
        <v>3115.8704095234871</v>
      </c>
      <c r="I958" s="5">
        <v>2025.3157661902667</v>
      </c>
      <c r="J958" s="5">
        <v>1090.5546433332204</v>
      </c>
      <c r="K958" t="s">
        <v>515</v>
      </c>
      <c r="L958" t="s">
        <v>1279</v>
      </c>
      <c r="M958" t="s">
        <v>1279</v>
      </c>
      <c r="N958" t="s">
        <v>1288</v>
      </c>
      <c r="O958" s="12">
        <v>45590</v>
      </c>
      <c r="P958" t="s">
        <v>1290</v>
      </c>
    </row>
    <row r="959" spans="1:16" x14ac:dyDescent="0.3">
      <c r="A959" t="s">
        <v>38</v>
      </c>
      <c r="B959" t="s">
        <v>130</v>
      </c>
      <c r="C959" t="s">
        <v>132</v>
      </c>
      <c r="D959" t="s">
        <v>156</v>
      </c>
      <c r="E959" s="2">
        <v>60</v>
      </c>
      <c r="F959" s="3">
        <v>45590</v>
      </c>
      <c r="G959" s="4">
        <v>51.408094067442718</v>
      </c>
      <c r="H959" s="5">
        <v>3084.4856440465633</v>
      </c>
      <c r="I959" s="5">
        <v>2004.9156686302663</v>
      </c>
      <c r="J959" s="5">
        <v>1079.569975416297</v>
      </c>
      <c r="K959" t="s">
        <v>1090</v>
      </c>
      <c r="L959" t="s">
        <v>1275</v>
      </c>
      <c r="M959" t="s">
        <v>1285</v>
      </c>
      <c r="N959" t="s">
        <v>1287</v>
      </c>
      <c r="O959" s="12">
        <v>45590</v>
      </c>
      <c r="P959" t="s">
        <v>1290</v>
      </c>
    </row>
    <row r="960" spans="1:16" x14ac:dyDescent="0.3">
      <c r="A960" t="s">
        <v>94</v>
      </c>
      <c r="B960" t="s">
        <v>130</v>
      </c>
      <c r="C960" t="s">
        <v>132</v>
      </c>
      <c r="D960" t="s">
        <v>212</v>
      </c>
      <c r="E960" s="2">
        <v>50</v>
      </c>
      <c r="F960" s="3">
        <v>45590</v>
      </c>
      <c r="G960" s="4">
        <v>48.076527114063168</v>
      </c>
      <c r="H960" s="5">
        <v>2403.8263557031582</v>
      </c>
      <c r="I960" s="5">
        <v>1562.4871312070529</v>
      </c>
      <c r="J960" s="5">
        <v>841.33922449610532</v>
      </c>
      <c r="K960" t="s">
        <v>1091</v>
      </c>
      <c r="L960" t="s">
        <v>1278</v>
      </c>
      <c r="M960" t="s">
        <v>1286</v>
      </c>
      <c r="N960" t="s">
        <v>1289</v>
      </c>
      <c r="O960" s="12">
        <v>45590</v>
      </c>
      <c r="P960" t="s">
        <v>1290</v>
      </c>
    </row>
    <row r="961" spans="1:16" x14ac:dyDescent="0.3">
      <c r="A961" t="s">
        <v>50</v>
      </c>
      <c r="B961" t="s">
        <v>131</v>
      </c>
      <c r="C961" t="s">
        <v>132</v>
      </c>
      <c r="D961" t="s">
        <v>168</v>
      </c>
      <c r="E961" s="2">
        <v>54</v>
      </c>
      <c r="F961" s="3">
        <v>45590</v>
      </c>
      <c r="G961" s="4">
        <v>40.374768350657185</v>
      </c>
      <c r="H961" s="5">
        <v>2180.237490935488</v>
      </c>
      <c r="I961" s="5">
        <v>1417.1543691080674</v>
      </c>
      <c r="J961" s="5">
        <v>763.08312182742065</v>
      </c>
      <c r="K961" t="s">
        <v>1092</v>
      </c>
      <c r="L961" t="s">
        <v>1282</v>
      </c>
      <c r="M961" t="s">
        <v>1284</v>
      </c>
      <c r="N961" t="s">
        <v>1287</v>
      </c>
      <c r="O961" s="12">
        <v>45590</v>
      </c>
      <c r="P961" t="s">
        <v>1290</v>
      </c>
    </row>
    <row r="962" spans="1:16" x14ac:dyDescent="0.3">
      <c r="A962" t="s">
        <v>42</v>
      </c>
      <c r="B962" t="s">
        <v>130</v>
      </c>
      <c r="C962" t="s">
        <v>132</v>
      </c>
      <c r="D962" t="s">
        <v>160</v>
      </c>
      <c r="E962" s="2">
        <v>60</v>
      </c>
      <c r="F962" s="3">
        <v>45590</v>
      </c>
      <c r="G962" s="4">
        <v>32.202793016720243</v>
      </c>
      <c r="H962" s="5">
        <v>1932.1675810032145</v>
      </c>
      <c r="I962" s="5">
        <v>1255.9089276520895</v>
      </c>
      <c r="J962" s="5">
        <v>676.25865335112508</v>
      </c>
      <c r="K962" t="s">
        <v>1093</v>
      </c>
      <c r="L962" t="s">
        <v>1278</v>
      </c>
      <c r="M962" t="s">
        <v>1286</v>
      </c>
      <c r="N962" t="s">
        <v>1289</v>
      </c>
      <c r="O962" s="12">
        <v>45590</v>
      </c>
      <c r="P962" t="s">
        <v>1290</v>
      </c>
    </row>
    <row r="963" spans="1:16" x14ac:dyDescent="0.3">
      <c r="A963" t="s">
        <v>112</v>
      </c>
      <c r="B963" t="s">
        <v>129</v>
      </c>
      <c r="C963" t="s">
        <v>133</v>
      </c>
      <c r="D963" t="s">
        <v>230</v>
      </c>
      <c r="E963" s="2">
        <v>63.9</v>
      </c>
      <c r="F963" s="3">
        <v>45590</v>
      </c>
      <c r="G963" s="4">
        <v>23.215871830083479</v>
      </c>
      <c r="H963" s="5">
        <v>1483.4942099423342</v>
      </c>
      <c r="I963" s="5">
        <v>964.27123646251732</v>
      </c>
      <c r="J963" s="5">
        <v>519.22297347981691</v>
      </c>
      <c r="K963" t="s">
        <v>1094</v>
      </c>
      <c r="L963" t="s">
        <v>1276</v>
      </c>
      <c r="M963" t="s">
        <v>1276</v>
      </c>
      <c r="N963" t="s">
        <v>1288</v>
      </c>
      <c r="O963" s="12">
        <v>45590</v>
      </c>
      <c r="P963" t="s">
        <v>1290</v>
      </c>
    </row>
    <row r="964" spans="1:16" x14ac:dyDescent="0.3">
      <c r="A964" t="s">
        <v>108</v>
      </c>
      <c r="B964" t="s">
        <v>129</v>
      </c>
      <c r="C964" t="s">
        <v>133</v>
      </c>
      <c r="D964" t="s">
        <v>226</v>
      </c>
      <c r="E964" s="2">
        <v>53.9</v>
      </c>
      <c r="F964" s="3">
        <v>45590</v>
      </c>
      <c r="G964" s="4">
        <v>26.778723218804885</v>
      </c>
      <c r="H964" s="5">
        <v>1443.3731814935832</v>
      </c>
      <c r="I964" s="5">
        <v>938.19256797082903</v>
      </c>
      <c r="J964" s="5">
        <v>505.18061352275413</v>
      </c>
      <c r="K964" t="s">
        <v>1095</v>
      </c>
      <c r="L964" t="s">
        <v>1280</v>
      </c>
      <c r="M964" t="s">
        <v>1284</v>
      </c>
      <c r="N964" t="s">
        <v>1287</v>
      </c>
      <c r="O964" s="12">
        <v>45590</v>
      </c>
      <c r="P964" t="s">
        <v>1290</v>
      </c>
    </row>
    <row r="965" spans="1:16" x14ac:dyDescent="0.3">
      <c r="A965" t="s">
        <v>30</v>
      </c>
      <c r="B965" t="s">
        <v>129</v>
      </c>
      <c r="C965" t="s">
        <v>133</v>
      </c>
      <c r="D965" t="s">
        <v>148</v>
      </c>
      <c r="E965" s="2">
        <v>53.9</v>
      </c>
      <c r="F965" s="3">
        <v>45590</v>
      </c>
      <c r="G965" s="4">
        <v>24.154294222859839</v>
      </c>
      <c r="H965" s="5">
        <v>1301.9164586121453</v>
      </c>
      <c r="I965" s="5">
        <v>846.24569809789455</v>
      </c>
      <c r="J965" s="5">
        <v>455.67076051425079</v>
      </c>
      <c r="K965" t="s">
        <v>1096</v>
      </c>
      <c r="L965" t="s">
        <v>1281</v>
      </c>
      <c r="M965" t="s">
        <v>1284</v>
      </c>
      <c r="N965" t="s">
        <v>1287</v>
      </c>
      <c r="O965" s="12">
        <v>45590</v>
      </c>
      <c r="P965" t="s">
        <v>1290</v>
      </c>
    </row>
    <row r="966" spans="1:16" x14ac:dyDescent="0.3">
      <c r="A966" t="s">
        <v>99</v>
      </c>
      <c r="B966" t="s">
        <v>129</v>
      </c>
      <c r="C966" t="s">
        <v>133</v>
      </c>
      <c r="D966" t="s">
        <v>217</v>
      </c>
      <c r="E966" s="2">
        <v>74.7</v>
      </c>
      <c r="F966" s="3">
        <v>45590</v>
      </c>
      <c r="G966" s="4">
        <v>17.156883258315375</v>
      </c>
      <c r="H966" s="5">
        <v>1281.6191793961586</v>
      </c>
      <c r="I966" s="5">
        <v>833.05246660750311</v>
      </c>
      <c r="J966" s="5">
        <v>448.56671278865554</v>
      </c>
      <c r="K966" t="s">
        <v>1097</v>
      </c>
      <c r="L966" t="s">
        <v>1281</v>
      </c>
      <c r="M966" t="s">
        <v>1284</v>
      </c>
      <c r="N966" t="s">
        <v>1287</v>
      </c>
      <c r="O966" s="12">
        <v>45590</v>
      </c>
      <c r="P966" t="s">
        <v>1290</v>
      </c>
    </row>
    <row r="967" spans="1:16" x14ac:dyDescent="0.3">
      <c r="A967" t="s">
        <v>116</v>
      </c>
      <c r="B967" t="s">
        <v>129</v>
      </c>
      <c r="C967" t="s">
        <v>133</v>
      </c>
      <c r="D967" t="s">
        <v>234</v>
      </c>
      <c r="E967" s="2">
        <v>63.9</v>
      </c>
      <c r="F967" s="3">
        <v>45593</v>
      </c>
      <c r="G967" s="4">
        <v>104.22220572207692</v>
      </c>
      <c r="H967" s="5">
        <v>6659.7989456407149</v>
      </c>
      <c r="I967" s="5">
        <v>4328.8693146664646</v>
      </c>
      <c r="J967" s="5">
        <v>2330.9296309742504</v>
      </c>
      <c r="K967" t="s">
        <v>453</v>
      </c>
      <c r="L967" t="s">
        <v>1279</v>
      </c>
      <c r="M967" t="s">
        <v>1279</v>
      </c>
      <c r="N967" t="s">
        <v>1288</v>
      </c>
      <c r="O967" s="12">
        <v>45593</v>
      </c>
      <c r="P967" t="s">
        <v>1291</v>
      </c>
    </row>
    <row r="968" spans="1:16" x14ac:dyDescent="0.3">
      <c r="A968" t="s">
        <v>92</v>
      </c>
      <c r="B968" t="s">
        <v>128</v>
      </c>
      <c r="C968" t="s">
        <v>132</v>
      </c>
      <c r="D968" t="s">
        <v>210</v>
      </c>
      <c r="E968" s="2">
        <v>71</v>
      </c>
      <c r="F968" s="3">
        <v>45593</v>
      </c>
      <c r="G968" s="4">
        <v>91.541302253200897</v>
      </c>
      <c r="H968" s="5">
        <v>6499.4324599772635</v>
      </c>
      <c r="I968" s="5">
        <v>4224.6310989852218</v>
      </c>
      <c r="J968" s="5">
        <v>2274.8013609920417</v>
      </c>
      <c r="K968" t="s">
        <v>536</v>
      </c>
      <c r="L968" t="s">
        <v>1275</v>
      </c>
      <c r="M968" t="s">
        <v>1285</v>
      </c>
      <c r="N968" t="s">
        <v>1287</v>
      </c>
      <c r="O968" s="12">
        <v>45593</v>
      </c>
      <c r="P968" t="s">
        <v>1291</v>
      </c>
    </row>
    <row r="969" spans="1:16" x14ac:dyDescent="0.3">
      <c r="A969" t="s">
        <v>90</v>
      </c>
      <c r="B969" t="s">
        <v>129</v>
      </c>
      <c r="C969" t="s">
        <v>133</v>
      </c>
      <c r="D969" t="s">
        <v>208</v>
      </c>
      <c r="E969" s="2">
        <v>80.8</v>
      </c>
      <c r="F969" s="3">
        <v>45593</v>
      </c>
      <c r="G969" s="4">
        <v>111.69563413370332</v>
      </c>
      <c r="H969" s="5">
        <v>9025.0072380032288</v>
      </c>
      <c r="I969" s="5">
        <v>5866.2547047020989</v>
      </c>
      <c r="J969" s="5">
        <v>3158.7525333011299</v>
      </c>
      <c r="K969" t="s">
        <v>524</v>
      </c>
      <c r="L969" t="s">
        <v>1274</v>
      </c>
      <c r="M969" t="s">
        <v>1284</v>
      </c>
      <c r="N969" t="s">
        <v>1287</v>
      </c>
      <c r="O969" s="12">
        <v>45593</v>
      </c>
      <c r="P969" t="s">
        <v>1291</v>
      </c>
    </row>
    <row r="970" spans="1:16" x14ac:dyDescent="0.3">
      <c r="A970" t="s">
        <v>106</v>
      </c>
      <c r="B970" t="s">
        <v>129</v>
      </c>
      <c r="C970" t="s">
        <v>133</v>
      </c>
      <c r="D970" t="s">
        <v>224</v>
      </c>
      <c r="E970" s="2">
        <v>57.6</v>
      </c>
      <c r="F970" s="3">
        <v>45593</v>
      </c>
      <c r="G970" s="4">
        <v>115.88614022064918</v>
      </c>
      <c r="H970" s="5">
        <v>6675.041676709393</v>
      </c>
      <c r="I970" s="5">
        <v>4338.7770898611052</v>
      </c>
      <c r="J970" s="5">
        <v>2336.2645868482878</v>
      </c>
      <c r="K970" t="s">
        <v>555</v>
      </c>
      <c r="L970" t="s">
        <v>1276</v>
      </c>
      <c r="M970" t="s">
        <v>1276</v>
      </c>
      <c r="N970" t="s">
        <v>1288</v>
      </c>
      <c r="O970" s="12">
        <v>45593</v>
      </c>
      <c r="P970" t="s">
        <v>1291</v>
      </c>
    </row>
    <row r="971" spans="1:16" x14ac:dyDescent="0.3">
      <c r="A971" t="s">
        <v>57</v>
      </c>
      <c r="B971" t="s">
        <v>128</v>
      </c>
      <c r="C971" t="s">
        <v>132</v>
      </c>
      <c r="D971" t="s">
        <v>175</v>
      </c>
      <c r="E971" s="2">
        <v>71</v>
      </c>
      <c r="F971" s="3">
        <v>45593</v>
      </c>
      <c r="G971" s="4">
        <v>79.468861781373604</v>
      </c>
      <c r="H971" s="5">
        <v>5642.2891864775256</v>
      </c>
      <c r="I971" s="5">
        <v>3667.4879712103916</v>
      </c>
      <c r="J971" s="5">
        <v>1974.801215267134</v>
      </c>
      <c r="K971" t="s">
        <v>1098</v>
      </c>
      <c r="L971" t="s">
        <v>1275</v>
      </c>
      <c r="M971" t="s">
        <v>1285</v>
      </c>
      <c r="N971" t="s">
        <v>1287</v>
      </c>
      <c r="O971" s="12">
        <v>45593</v>
      </c>
      <c r="P971" t="s">
        <v>1290</v>
      </c>
    </row>
    <row r="972" spans="1:16" x14ac:dyDescent="0.3">
      <c r="A972" t="s">
        <v>64</v>
      </c>
      <c r="B972" t="s">
        <v>129</v>
      </c>
      <c r="C972" t="s">
        <v>133</v>
      </c>
      <c r="D972" t="s">
        <v>182</v>
      </c>
      <c r="E972" s="2">
        <v>63.9</v>
      </c>
      <c r="F972" s="3">
        <v>45593</v>
      </c>
      <c r="G972" s="4">
        <v>60.202663423844086</v>
      </c>
      <c r="H972" s="5">
        <v>3846.9501927836372</v>
      </c>
      <c r="I972" s="5">
        <v>2500.5176253093641</v>
      </c>
      <c r="J972" s="5">
        <v>1346.4325674742731</v>
      </c>
      <c r="K972" t="s">
        <v>1099</v>
      </c>
      <c r="L972" t="s">
        <v>1274</v>
      </c>
      <c r="M972" t="s">
        <v>1284</v>
      </c>
      <c r="N972" t="s">
        <v>1287</v>
      </c>
      <c r="O972" s="12">
        <v>45593</v>
      </c>
      <c r="P972" t="s">
        <v>1290</v>
      </c>
    </row>
    <row r="973" spans="1:16" x14ac:dyDescent="0.3">
      <c r="A973" t="s">
        <v>54</v>
      </c>
      <c r="B973" t="s">
        <v>130</v>
      </c>
      <c r="C973" t="s">
        <v>132</v>
      </c>
      <c r="D973" t="s">
        <v>172</v>
      </c>
      <c r="E973" s="2">
        <v>45</v>
      </c>
      <c r="F973" s="3">
        <v>45593</v>
      </c>
      <c r="G973" s="4">
        <v>85.182865961750807</v>
      </c>
      <c r="H973" s="5">
        <v>3833.2289682787864</v>
      </c>
      <c r="I973" s="5">
        <v>2491.5988293812111</v>
      </c>
      <c r="J973" s="5">
        <v>1341.6301388975753</v>
      </c>
      <c r="K973" t="s">
        <v>1100</v>
      </c>
      <c r="L973" t="s">
        <v>1283</v>
      </c>
      <c r="M973" t="s">
        <v>1283</v>
      </c>
      <c r="N973" t="s">
        <v>1288</v>
      </c>
      <c r="O973" s="12">
        <v>45593</v>
      </c>
      <c r="P973" t="s">
        <v>1290</v>
      </c>
    </row>
    <row r="974" spans="1:16" x14ac:dyDescent="0.3">
      <c r="A974" t="s">
        <v>96</v>
      </c>
      <c r="B974" t="s">
        <v>129</v>
      </c>
      <c r="C974" t="s">
        <v>133</v>
      </c>
      <c r="D974" t="s">
        <v>214</v>
      </c>
      <c r="E974" s="2">
        <v>74.7</v>
      </c>
      <c r="F974" s="3">
        <v>45593</v>
      </c>
      <c r="G974" s="4">
        <v>32.341116455489512</v>
      </c>
      <c r="H974" s="5">
        <v>2415.8813992250666</v>
      </c>
      <c r="I974" s="5">
        <v>1570.3229094962933</v>
      </c>
      <c r="J974" s="5">
        <v>845.55848972877334</v>
      </c>
      <c r="K974" t="s">
        <v>1101</v>
      </c>
      <c r="L974" t="s">
        <v>1274</v>
      </c>
      <c r="M974" t="s">
        <v>1284</v>
      </c>
      <c r="N974" t="s">
        <v>1287</v>
      </c>
      <c r="O974" s="12">
        <v>45593</v>
      </c>
      <c r="P974" t="s">
        <v>1290</v>
      </c>
    </row>
    <row r="975" spans="1:16" x14ac:dyDescent="0.3">
      <c r="A975" t="s">
        <v>24</v>
      </c>
      <c r="B975" t="s">
        <v>129</v>
      </c>
      <c r="C975" t="s">
        <v>133</v>
      </c>
      <c r="D975" t="s">
        <v>142</v>
      </c>
      <c r="E975" s="2">
        <v>80.8</v>
      </c>
      <c r="F975" s="3">
        <v>45594</v>
      </c>
      <c r="G975" s="4">
        <v>24.304957334972229</v>
      </c>
      <c r="H975" s="5">
        <v>1963.8405526657561</v>
      </c>
      <c r="I975" s="5">
        <v>1276.4963592327415</v>
      </c>
      <c r="J975" s="5">
        <v>687.34419343301465</v>
      </c>
      <c r="K975" t="s">
        <v>1102</v>
      </c>
      <c r="L975" t="s">
        <v>1277</v>
      </c>
      <c r="M975" t="s">
        <v>1277</v>
      </c>
      <c r="N975" t="s">
        <v>1288</v>
      </c>
      <c r="O975" s="12">
        <v>45594</v>
      </c>
      <c r="P975" t="s">
        <v>1290</v>
      </c>
    </row>
    <row r="976" spans="1:16" x14ac:dyDescent="0.3">
      <c r="A976" t="s">
        <v>105</v>
      </c>
      <c r="B976" t="s">
        <v>129</v>
      </c>
      <c r="C976" t="s">
        <v>133</v>
      </c>
      <c r="D976" t="s">
        <v>223</v>
      </c>
      <c r="E976" s="2">
        <v>80.8</v>
      </c>
      <c r="F976" s="3">
        <v>45597</v>
      </c>
      <c r="G976" s="4">
        <v>53.621964792025501</v>
      </c>
      <c r="H976" s="5">
        <v>4332.6547551956601</v>
      </c>
      <c r="I976" s="5">
        <v>2816.225590877179</v>
      </c>
      <c r="J976" s="5">
        <v>1516.4291643184811</v>
      </c>
      <c r="K976" t="s">
        <v>998</v>
      </c>
      <c r="L976" t="s">
        <v>1281</v>
      </c>
      <c r="M976" t="s">
        <v>1284</v>
      </c>
      <c r="N976" t="s">
        <v>1287</v>
      </c>
      <c r="O976" s="12">
        <v>45597</v>
      </c>
      <c r="P976" t="s">
        <v>1291</v>
      </c>
    </row>
    <row r="977" spans="1:16" x14ac:dyDescent="0.3">
      <c r="A977" t="s">
        <v>27</v>
      </c>
      <c r="B977" t="s">
        <v>129</v>
      </c>
      <c r="C977" t="s">
        <v>133</v>
      </c>
      <c r="D977" t="s">
        <v>145</v>
      </c>
      <c r="E977" s="2">
        <v>74.7</v>
      </c>
      <c r="F977" s="3">
        <v>45597</v>
      </c>
      <c r="G977" s="4">
        <v>64.208792311549487</v>
      </c>
      <c r="H977" s="5">
        <v>4796.3967856727468</v>
      </c>
      <c r="I977" s="5">
        <v>3117.6579106872855</v>
      </c>
      <c r="J977" s="5">
        <v>1678.7388749854613</v>
      </c>
      <c r="K977" t="s">
        <v>376</v>
      </c>
      <c r="L977" t="s">
        <v>1281</v>
      </c>
      <c r="M977" t="s">
        <v>1284</v>
      </c>
      <c r="N977" t="s">
        <v>1287</v>
      </c>
      <c r="O977" s="12">
        <v>45597</v>
      </c>
      <c r="P977" t="s">
        <v>1291</v>
      </c>
    </row>
    <row r="978" spans="1:16" x14ac:dyDescent="0.3">
      <c r="A978" t="s">
        <v>110</v>
      </c>
      <c r="B978" t="s">
        <v>131</v>
      </c>
      <c r="C978" t="s">
        <v>132</v>
      </c>
      <c r="D978" t="s">
        <v>228</v>
      </c>
      <c r="E978" s="2">
        <v>60</v>
      </c>
      <c r="F978" s="3">
        <v>45597</v>
      </c>
      <c r="G978" s="4">
        <v>72.323824859097527</v>
      </c>
      <c r="H978" s="5">
        <v>4339.4294915458513</v>
      </c>
      <c r="I978" s="5">
        <v>2820.6291695048035</v>
      </c>
      <c r="J978" s="5">
        <v>1518.8003220410478</v>
      </c>
      <c r="K978" t="s">
        <v>433</v>
      </c>
      <c r="L978" t="s">
        <v>1281</v>
      </c>
      <c r="M978" t="s">
        <v>1284</v>
      </c>
      <c r="N978" t="s">
        <v>1287</v>
      </c>
      <c r="O978" s="12">
        <v>45597</v>
      </c>
      <c r="P978" t="s">
        <v>1291</v>
      </c>
    </row>
    <row r="979" spans="1:16" x14ac:dyDescent="0.3">
      <c r="A979" t="s">
        <v>20</v>
      </c>
      <c r="B979" t="s">
        <v>129</v>
      </c>
      <c r="C979" t="s">
        <v>133</v>
      </c>
      <c r="D979" t="s">
        <v>138</v>
      </c>
      <c r="E979" s="2">
        <v>63.9</v>
      </c>
      <c r="F979" s="3">
        <v>45597</v>
      </c>
      <c r="G979" s="4">
        <v>63.928077646042233</v>
      </c>
      <c r="H979" s="5">
        <v>4085.0041615820987</v>
      </c>
      <c r="I979" s="5">
        <v>2655.2527050283643</v>
      </c>
      <c r="J979" s="5">
        <v>1429.7514565537344</v>
      </c>
      <c r="K979" t="s">
        <v>1103</v>
      </c>
      <c r="L979" t="s">
        <v>1275</v>
      </c>
      <c r="M979" t="s">
        <v>1285</v>
      </c>
      <c r="N979" t="s">
        <v>1287</v>
      </c>
      <c r="O979" s="12">
        <v>45597</v>
      </c>
      <c r="P979" t="s">
        <v>1290</v>
      </c>
    </row>
    <row r="980" spans="1:16" x14ac:dyDescent="0.3">
      <c r="A980" t="s">
        <v>100</v>
      </c>
      <c r="B980" t="s">
        <v>130</v>
      </c>
      <c r="C980" t="s">
        <v>132</v>
      </c>
      <c r="D980" t="s">
        <v>218</v>
      </c>
      <c r="E980" s="2">
        <v>50</v>
      </c>
      <c r="F980" s="3">
        <v>45597</v>
      </c>
      <c r="G980" s="4">
        <v>69.350883537783673</v>
      </c>
      <c r="H980" s="5">
        <v>3467.5441768891837</v>
      </c>
      <c r="I980" s="5">
        <v>2253.9037149779697</v>
      </c>
      <c r="J980" s="5">
        <v>1213.6404619112141</v>
      </c>
      <c r="K980" t="s">
        <v>1104</v>
      </c>
      <c r="L980" t="s">
        <v>1275</v>
      </c>
      <c r="M980" t="s">
        <v>1285</v>
      </c>
      <c r="N980" t="s">
        <v>1287</v>
      </c>
      <c r="O980" s="12">
        <v>45597</v>
      </c>
      <c r="P980" t="s">
        <v>1290</v>
      </c>
    </row>
    <row r="981" spans="1:16" x14ac:dyDescent="0.3">
      <c r="A981" t="s">
        <v>39</v>
      </c>
      <c r="B981" t="s">
        <v>128</v>
      </c>
      <c r="C981" t="s">
        <v>132</v>
      </c>
      <c r="D981" t="s">
        <v>157</v>
      </c>
      <c r="E981" s="2">
        <v>71</v>
      </c>
      <c r="F981" s="3">
        <v>45597</v>
      </c>
      <c r="G981" s="4">
        <v>46.769296116601588</v>
      </c>
      <c r="H981" s="5">
        <v>3320.6200242787127</v>
      </c>
      <c r="I981" s="5">
        <v>2158.4030157811635</v>
      </c>
      <c r="J981" s="5">
        <v>1162.2170084975492</v>
      </c>
      <c r="K981" t="s">
        <v>1105</v>
      </c>
      <c r="L981" t="s">
        <v>1280</v>
      </c>
      <c r="M981" t="s">
        <v>1284</v>
      </c>
      <c r="N981" t="s">
        <v>1287</v>
      </c>
      <c r="O981" s="12">
        <v>45597</v>
      </c>
      <c r="P981" t="s">
        <v>1290</v>
      </c>
    </row>
    <row r="982" spans="1:16" x14ac:dyDescent="0.3">
      <c r="A982" t="s">
        <v>22</v>
      </c>
      <c r="B982" t="s">
        <v>128</v>
      </c>
      <c r="C982" t="s">
        <v>132</v>
      </c>
      <c r="D982" t="s">
        <v>140</v>
      </c>
      <c r="E982" s="2">
        <v>60</v>
      </c>
      <c r="F982" s="3">
        <v>45597</v>
      </c>
      <c r="G982" s="4">
        <v>38.882586929736362</v>
      </c>
      <c r="H982" s="5">
        <v>2332.9552157841817</v>
      </c>
      <c r="I982" s="5">
        <v>1516.4208902597181</v>
      </c>
      <c r="J982" s="5">
        <v>816.53432552446361</v>
      </c>
      <c r="K982" t="s">
        <v>1106</v>
      </c>
      <c r="L982" t="s">
        <v>1275</v>
      </c>
      <c r="M982" t="s">
        <v>1285</v>
      </c>
      <c r="N982" t="s">
        <v>1287</v>
      </c>
      <c r="O982" s="12">
        <v>45597</v>
      </c>
      <c r="P982" t="s">
        <v>1290</v>
      </c>
    </row>
    <row r="983" spans="1:16" x14ac:dyDescent="0.3">
      <c r="A983" t="s">
        <v>34</v>
      </c>
      <c r="B983" t="s">
        <v>128</v>
      </c>
      <c r="C983" t="s">
        <v>132</v>
      </c>
      <c r="D983" t="s">
        <v>152</v>
      </c>
      <c r="E983" s="2">
        <v>60</v>
      </c>
      <c r="F983" s="3">
        <v>45597</v>
      </c>
      <c r="G983" s="4">
        <v>31.507153214590744</v>
      </c>
      <c r="H983" s="5">
        <v>1890.4291928754446</v>
      </c>
      <c r="I983" s="5">
        <v>1228.778975369039</v>
      </c>
      <c r="J983" s="5">
        <v>661.65021750640562</v>
      </c>
      <c r="K983" t="s">
        <v>1107</v>
      </c>
      <c r="L983" t="s">
        <v>1282</v>
      </c>
      <c r="M983" t="s">
        <v>1284</v>
      </c>
      <c r="N983" t="s">
        <v>1287</v>
      </c>
      <c r="O983" s="12">
        <v>45597</v>
      </c>
      <c r="P983" t="s">
        <v>1290</v>
      </c>
    </row>
    <row r="984" spans="1:16" x14ac:dyDescent="0.3">
      <c r="A984" t="s">
        <v>40</v>
      </c>
      <c r="B984" t="s">
        <v>130</v>
      </c>
      <c r="C984" t="s">
        <v>132</v>
      </c>
      <c r="D984" t="s">
        <v>158</v>
      </c>
      <c r="E984" s="2">
        <v>60</v>
      </c>
      <c r="F984" s="3">
        <v>45597</v>
      </c>
      <c r="G984" s="4">
        <v>30.986848353881168</v>
      </c>
      <c r="H984" s="5">
        <v>1859.2109012328701</v>
      </c>
      <c r="I984" s="5">
        <v>1208.4870858013655</v>
      </c>
      <c r="J984" s="5">
        <v>650.72381543150459</v>
      </c>
      <c r="K984" t="s">
        <v>1108</v>
      </c>
      <c r="L984" t="s">
        <v>1281</v>
      </c>
      <c r="M984" t="s">
        <v>1284</v>
      </c>
      <c r="N984" t="s">
        <v>1287</v>
      </c>
      <c r="O984" s="12">
        <v>45597</v>
      </c>
      <c r="P984" t="s">
        <v>1290</v>
      </c>
    </row>
    <row r="985" spans="1:16" x14ac:dyDescent="0.3">
      <c r="A985" t="s">
        <v>17</v>
      </c>
      <c r="B985" t="s">
        <v>129</v>
      </c>
      <c r="C985" t="s">
        <v>133</v>
      </c>
      <c r="D985" t="s">
        <v>135</v>
      </c>
      <c r="E985" s="2">
        <v>53.9</v>
      </c>
      <c r="F985" s="3">
        <v>45597</v>
      </c>
      <c r="G985" s="4">
        <v>32.852076367415137</v>
      </c>
      <c r="H985" s="5">
        <v>1770.7269162036757</v>
      </c>
      <c r="I985" s="5">
        <v>1150.9724955323893</v>
      </c>
      <c r="J985" s="5">
        <v>619.75442067128643</v>
      </c>
      <c r="K985" t="s">
        <v>1109</v>
      </c>
      <c r="L985" t="s">
        <v>1282</v>
      </c>
      <c r="M985" t="s">
        <v>1284</v>
      </c>
      <c r="N985" t="s">
        <v>1287</v>
      </c>
      <c r="O985" s="12">
        <v>45597</v>
      </c>
      <c r="P985" t="s">
        <v>1290</v>
      </c>
    </row>
    <row r="986" spans="1:16" x14ac:dyDescent="0.3">
      <c r="A986" t="s">
        <v>122</v>
      </c>
      <c r="B986" t="s">
        <v>130</v>
      </c>
      <c r="C986" t="s">
        <v>132</v>
      </c>
      <c r="D986" t="s">
        <v>240</v>
      </c>
      <c r="E986" s="2">
        <v>60</v>
      </c>
      <c r="F986" s="3">
        <v>45600</v>
      </c>
      <c r="G986" s="4">
        <v>67.981386284201548</v>
      </c>
      <c r="H986" s="5">
        <v>4078.8831770520928</v>
      </c>
      <c r="I986" s="5">
        <v>2651.2740650838605</v>
      </c>
      <c r="J986" s="5">
        <v>1427.6091119682324</v>
      </c>
      <c r="K986" t="s">
        <v>1110</v>
      </c>
      <c r="L986" t="s">
        <v>1278</v>
      </c>
      <c r="M986" t="s">
        <v>1286</v>
      </c>
      <c r="N986" t="s">
        <v>1289</v>
      </c>
      <c r="O986" s="12">
        <v>45600</v>
      </c>
      <c r="P986" t="s">
        <v>1290</v>
      </c>
    </row>
    <row r="987" spans="1:16" x14ac:dyDescent="0.3">
      <c r="A987" t="s">
        <v>51</v>
      </c>
      <c r="B987" t="s">
        <v>130</v>
      </c>
      <c r="C987" t="s">
        <v>132</v>
      </c>
      <c r="D987" t="s">
        <v>169</v>
      </c>
      <c r="E987" s="2">
        <v>60</v>
      </c>
      <c r="F987" s="3">
        <v>45600</v>
      </c>
      <c r="G987" s="4">
        <v>61.025890779913333</v>
      </c>
      <c r="H987" s="5">
        <v>3661.5534467948</v>
      </c>
      <c r="I987" s="5">
        <v>2380.0097404166199</v>
      </c>
      <c r="J987" s="5">
        <v>1281.5437063781801</v>
      </c>
      <c r="K987" t="s">
        <v>1111</v>
      </c>
      <c r="L987" t="s">
        <v>1283</v>
      </c>
      <c r="M987" t="s">
        <v>1283</v>
      </c>
      <c r="N987" t="s">
        <v>1288</v>
      </c>
      <c r="O987" s="12">
        <v>45600</v>
      </c>
      <c r="P987" t="s">
        <v>1290</v>
      </c>
    </row>
    <row r="988" spans="1:16" x14ac:dyDescent="0.3">
      <c r="A988" t="s">
        <v>56</v>
      </c>
      <c r="B988" t="s">
        <v>130</v>
      </c>
      <c r="C988" t="s">
        <v>132</v>
      </c>
      <c r="D988" t="s">
        <v>174</v>
      </c>
      <c r="E988" s="2">
        <v>60</v>
      </c>
      <c r="F988" s="3">
        <v>45600</v>
      </c>
      <c r="G988" s="4">
        <v>38.719514644826759</v>
      </c>
      <c r="H988" s="5">
        <v>2323.1708786896056</v>
      </c>
      <c r="I988" s="5">
        <v>1510.0610711482436</v>
      </c>
      <c r="J988" s="5">
        <v>813.10980754136199</v>
      </c>
      <c r="K988" t="s">
        <v>1112</v>
      </c>
      <c r="L988" t="s">
        <v>1280</v>
      </c>
      <c r="M988" t="s">
        <v>1284</v>
      </c>
      <c r="N988" t="s">
        <v>1287</v>
      </c>
      <c r="O988" s="12">
        <v>45600</v>
      </c>
      <c r="P988" t="s">
        <v>1290</v>
      </c>
    </row>
    <row r="989" spans="1:16" x14ac:dyDescent="0.3">
      <c r="A989" t="s">
        <v>113</v>
      </c>
      <c r="B989" t="s">
        <v>130</v>
      </c>
      <c r="C989" t="s">
        <v>132</v>
      </c>
      <c r="D989" t="s">
        <v>231</v>
      </c>
      <c r="E989" s="2">
        <v>60</v>
      </c>
      <c r="F989" s="3">
        <v>45600</v>
      </c>
      <c r="G989" s="4">
        <v>32.58834165767361</v>
      </c>
      <c r="H989" s="5">
        <v>1955.3004994604166</v>
      </c>
      <c r="I989" s="5">
        <v>1270.9453246492708</v>
      </c>
      <c r="J989" s="5">
        <v>684.35517481114584</v>
      </c>
      <c r="K989" t="s">
        <v>1113</v>
      </c>
      <c r="L989" t="s">
        <v>1280</v>
      </c>
      <c r="M989" t="s">
        <v>1284</v>
      </c>
      <c r="N989" t="s">
        <v>1287</v>
      </c>
      <c r="O989" s="12">
        <v>45600</v>
      </c>
      <c r="P989" t="s">
        <v>1290</v>
      </c>
    </row>
    <row r="990" spans="1:16" x14ac:dyDescent="0.3">
      <c r="A990" t="s">
        <v>46</v>
      </c>
      <c r="B990" t="s">
        <v>130</v>
      </c>
      <c r="C990" t="s">
        <v>132</v>
      </c>
      <c r="D990" t="s">
        <v>164</v>
      </c>
      <c r="E990" s="2">
        <v>60</v>
      </c>
      <c r="F990" s="3">
        <v>45600</v>
      </c>
      <c r="G990" s="4">
        <v>28.505646388627671</v>
      </c>
      <c r="H990" s="5">
        <v>1710.3387833176603</v>
      </c>
      <c r="I990" s="5">
        <v>1111.7202091564793</v>
      </c>
      <c r="J990" s="5">
        <v>598.61857416118096</v>
      </c>
      <c r="K990" t="s">
        <v>1114</v>
      </c>
      <c r="L990" t="s">
        <v>1278</v>
      </c>
      <c r="M990" t="s">
        <v>1286</v>
      </c>
      <c r="N990" t="s">
        <v>1289</v>
      </c>
      <c r="O990" s="12">
        <v>45600</v>
      </c>
      <c r="P990" t="s">
        <v>1290</v>
      </c>
    </row>
    <row r="991" spans="1:16" x14ac:dyDescent="0.3">
      <c r="A991" t="s">
        <v>59</v>
      </c>
      <c r="B991" t="s">
        <v>130</v>
      </c>
      <c r="C991" t="s">
        <v>132</v>
      </c>
      <c r="D991" t="s">
        <v>177</v>
      </c>
      <c r="E991" s="2">
        <v>60</v>
      </c>
      <c r="F991" s="3">
        <v>45601</v>
      </c>
      <c r="G991" s="4">
        <v>63.741331565414505</v>
      </c>
      <c r="H991" s="5">
        <v>3824.4798939248703</v>
      </c>
      <c r="I991" s="5">
        <v>2485.911931051166</v>
      </c>
      <c r="J991" s="5">
        <v>1338.5679628737043</v>
      </c>
      <c r="K991" t="s">
        <v>1115</v>
      </c>
      <c r="L991" t="s">
        <v>1277</v>
      </c>
      <c r="M991" t="s">
        <v>1277</v>
      </c>
      <c r="N991" t="s">
        <v>1288</v>
      </c>
      <c r="O991" s="12">
        <v>45601</v>
      </c>
      <c r="P991" t="s">
        <v>1290</v>
      </c>
    </row>
    <row r="992" spans="1:16" x14ac:dyDescent="0.3">
      <c r="A992" t="s">
        <v>72</v>
      </c>
      <c r="B992" t="s">
        <v>129</v>
      </c>
      <c r="C992" t="s">
        <v>133</v>
      </c>
      <c r="D992" t="s">
        <v>190</v>
      </c>
      <c r="E992" s="2">
        <v>63.9</v>
      </c>
      <c r="F992" s="3">
        <v>45601</v>
      </c>
      <c r="G992" s="4">
        <v>55.261988589159266</v>
      </c>
      <c r="H992" s="5">
        <v>3531.2410708472771</v>
      </c>
      <c r="I992" s="5">
        <v>2295.3066960507304</v>
      </c>
      <c r="J992" s="5">
        <v>1235.9343747965468</v>
      </c>
      <c r="K992" t="s">
        <v>1116</v>
      </c>
      <c r="L992" t="s">
        <v>1275</v>
      </c>
      <c r="M992" t="s">
        <v>1285</v>
      </c>
      <c r="N992" t="s">
        <v>1287</v>
      </c>
      <c r="O992" s="12">
        <v>45601</v>
      </c>
      <c r="P992" t="s">
        <v>1290</v>
      </c>
    </row>
    <row r="993" spans="1:16" x14ac:dyDescent="0.3">
      <c r="A993" t="s">
        <v>107</v>
      </c>
      <c r="B993" t="s">
        <v>129</v>
      </c>
      <c r="C993" t="s">
        <v>133</v>
      </c>
      <c r="D993" t="s">
        <v>225</v>
      </c>
      <c r="E993" s="2">
        <v>80.8</v>
      </c>
      <c r="F993" s="3">
        <v>45601</v>
      </c>
      <c r="G993" s="4">
        <v>42.568719867573023</v>
      </c>
      <c r="H993" s="5">
        <v>3439.5525652998999</v>
      </c>
      <c r="I993" s="5">
        <v>2235.7091674449352</v>
      </c>
      <c r="J993" s="5">
        <v>1203.8433978549647</v>
      </c>
      <c r="K993" t="s">
        <v>1117</v>
      </c>
      <c r="L993" t="s">
        <v>1283</v>
      </c>
      <c r="M993" t="s">
        <v>1283</v>
      </c>
      <c r="N993" t="s">
        <v>1288</v>
      </c>
      <c r="O993" s="12">
        <v>45601</v>
      </c>
      <c r="P993" t="s">
        <v>1290</v>
      </c>
    </row>
    <row r="994" spans="1:16" x14ac:dyDescent="0.3">
      <c r="A994" t="s">
        <v>67</v>
      </c>
      <c r="B994" t="s">
        <v>129</v>
      </c>
      <c r="C994" t="s">
        <v>133</v>
      </c>
      <c r="D994" t="s">
        <v>185</v>
      </c>
      <c r="E994" s="2">
        <v>74.7</v>
      </c>
      <c r="F994" s="3">
        <v>45601</v>
      </c>
      <c r="G994" s="4">
        <v>42.378045148154385</v>
      </c>
      <c r="H994" s="5">
        <v>3165.6399725671326</v>
      </c>
      <c r="I994" s="5">
        <v>2057.6659821686362</v>
      </c>
      <c r="J994" s="5">
        <v>1107.9739903984964</v>
      </c>
      <c r="K994" t="s">
        <v>358</v>
      </c>
      <c r="L994" t="s">
        <v>1275</v>
      </c>
      <c r="M994" t="s">
        <v>1285</v>
      </c>
      <c r="N994" t="s">
        <v>1287</v>
      </c>
      <c r="O994" s="12">
        <v>45601</v>
      </c>
      <c r="P994" t="s">
        <v>1290</v>
      </c>
    </row>
    <row r="995" spans="1:16" x14ac:dyDescent="0.3">
      <c r="A995" t="s">
        <v>124</v>
      </c>
      <c r="B995" t="s">
        <v>130</v>
      </c>
      <c r="C995" t="s">
        <v>132</v>
      </c>
      <c r="D995" t="s">
        <v>242</v>
      </c>
      <c r="E995" s="2">
        <v>60</v>
      </c>
      <c r="F995" s="3">
        <v>45601</v>
      </c>
      <c r="G995" s="4">
        <v>47.268910662909057</v>
      </c>
      <c r="H995" s="5">
        <v>2836.1346397745433</v>
      </c>
      <c r="I995" s="5">
        <v>1843.4875158534533</v>
      </c>
      <c r="J995" s="5">
        <v>992.64712392109004</v>
      </c>
      <c r="K995" t="s">
        <v>1118</v>
      </c>
      <c r="L995" t="s">
        <v>1283</v>
      </c>
      <c r="M995" t="s">
        <v>1283</v>
      </c>
      <c r="N995" t="s">
        <v>1288</v>
      </c>
      <c r="O995" s="12">
        <v>45601</v>
      </c>
      <c r="P995" t="s">
        <v>1290</v>
      </c>
    </row>
    <row r="996" spans="1:16" x14ac:dyDescent="0.3">
      <c r="A996" t="s">
        <v>70</v>
      </c>
      <c r="B996" t="s">
        <v>129</v>
      </c>
      <c r="C996" t="s">
        <v>133</v>
      </c>
      <c r="D996" t="s">
        <v>188</v>
      </c>
      <c r="E996" s="2">
        <v>74.7</v>
      </c>
      <c r="F996" s="3">
        <v>45601</v>
      </c>
      <c r="G996" s="4">
        <v>21.43293652986015</v>
      </c>
      <c r="H996" s="5">
        <v>1601.0403587805533</v>
      </c>
      <c r="I996" s="5">
        <v>1040.6762332073597</v>
      </c>
      <c r="J996" s="5">
        <v>560.36412557319363</v>
      </c>
      <c r="K996" t="s">
        <v>1119</v>
      </c>
      <c r="L996" t="s">
        <v>1280</v>
      </c>
      <c r="M996" t="s">
        <v>1284</v>
      </c>
      <c r="N996" t="s">
        <v>1287</v>
      </c>
      <c r="O996" s="12">
        <v>45601</v>
      </c>
      <c r="P996" t="s">
        <v>1290</v>
      </c>
    </row>
    <row r="997" spans="1:16" x14ac:dyDescent="0.3">
      <c r="A997" t="s">
        <v>61</v>
      </c>
      <c r="B997" t="s">
        <v>129</v>
      </c>
      <c r="C997" t="s">
        <v>133</v>
      </c>
      <c r="D997" t="s">
        <v>179</v>
      </c>
      <c r="E997" s="2">
        <v>53.9</v>
      </c>
      <c r="F997" s="3">
        <v>45601</v>
      </c>
      <c r="G997" s="4">
        <v>21.185664044455493</v>
      </c>
      <c r="H997" s="5">
        <v>1141.9072919961511</v>
      </c>
      <c r="I997" s="5">
        <v>742.23973979749826</v>
      </c>
      <c r="J997" s="5">
        <v>399.66755219865286</v>
      </c>
      <c r="K997" t="s">
        <v>1120</v>
      </c>
      <c r="L997" t="s">
        <v>1277</v>
      </c>
      <c r="M997" t="s">
        <v>1277</v>
      </c>
      <c r="N997" t="s">
        <v>1288</v>
      </c>
      <c r="O997" s="12">
        <v>45601</v>
      </c>
      <c r="P997" t="s">
        <v>1290</v>
      </c>
    </row>
    <row r="998" spans="1:16" x14ac:dyDescent="0.3">
      <c r="A998" t="s">
        <v>95</v>
      </c>
      <c r="B998" t="s">
        <v>129</v>
      </c>
      <c r="C998" t="s">
        <v>133</v>
      </c>
      <c r="D998" t="s">
        <v>213</v>
      </c>
      <c r="E998" s="2">
        <v>80.8</v>
      </c>
      <c r="F998" s="3">
        <v>45602</v>
      </c>
      <c r="G998" s="4">
        <v>80.626057132529283</v>
      </c>
      <c r="H998" s="5">
        <v>6514.5854163083659</v>
      </c>
      <c r="I998" s="5">
        <v>4234.4805206004376</v>
      </c>
      <c r="J998" s="5">
        <v>2280.1048957079283</v>
      </c>
      <c r="K998" t="s">
        <v>520</v>
      </c>
      <c r="L998" t="s">
        <v>1275</v>
      </c>
      <c r="M998" t="s">
        <v>1285</v>
      </c>
      <c r="N998" t="s">
        <v>1287</v>
      </c>
      <c r="O998" s="12">
        <v>45602</v>
      </c>
      <c r="P998" t="s">
        <v>1291</v>
      </c>
    </row>
    <row r="999" spans="1:16" x14ac:dyDescent="0.3">
      <c r="A999" t="s">
        <v>86</v>
      </c>
      <c r="B999" t="s">
        <v>129</v>
      </c>
      <c r="C999" t="s">
        <v>133</v>
      </c>
      <c r="D999" t="s">
        <v>204</v>
      </c>
      <c r="E999" s="2">
        <v>80.8</v>
      </c>
      <c r="F999" s="3">
        <v>45602</v>
      </c>
      <c r="G999" s="4">
        <v>71.234953064210274</v>
      </c>
      <c r="H999" s="5">
        <v>5755.7842075881899</v>
      </c>
      <c r="I999" s="5">
        <v>3741.2597349323237</v>
      </c>
      <c r="J999" s="5">
        <v>2014.5244726558662</v>
      </c>
      <c r="K999" t="s">
        <v>617</v>
      </c>
      <c r="L999" t="s">
        <v>1276</v>
      </c>
      <c r="M999" t="s">
        <v>1276</v>
      </c>
      <c r="N999" t="s">
        <v>1288</v>
      </c>
      <c r="O999" s="12">
        <v>45602</v>
      </c>
      <c r="P999" t="s">
        <v>1291</v>
      </c>
    </row>
    <row r="1000" spans="1:16" x14ac:dyDescent="0.3">
      <c r="A1000" t="s">
        <v>80</v>
      </c>
      <c r="B1000" t="s">
        <v>129</v>
      </c>
      <c r="C1000" t="s">
        <v>133</v>
      </c>
      <c r="D1000" t="s">
        <v>198</v>
      </c>
      <c r="E1000" s="2">
        <v>74.7</v>
      </c>
      <c r="F1000" s="3">
        <v>45602</v>
      </c>
      <c r="G1000" s="4">
        <v>56.199689626178937</v>
      </c>
      <c r="H1000" s="5">
        <v>4198.1168150755666</v>
      </c>
      <c r="I1000" s="5">
        <v>2728.7759297991183</v>
      </c>
      <c r="J1000" s="5">
        <v>1469.3408852764483</v>
      </c>
      <c r="K1000" t="s">
        <v>1121</v>
      </c>
      <c r="L1000" t="s">
        <v>1276</v>
      </c>
      <c r="M1000" t="s">
        <v>1276</v>
      </c>
      <c r="N1000" t="s">
        <v>1288</v>
      </c>
      <c r="O1000" s="12">
        <v>45602</v>
      </c>
      <c r="P1000" t="s">
        <v>1290</v>
      </c>
    </row>
    <row r="1001" spans="1:16" x14ac:dyDescent="0.3">
      <c r="A1001" t="s">
        <v>87</v>
      </c>
      <c r="B1001" t="s">
        <v>130</v>
      </c>
      <c r="C1001" t="s">
        <v>132</v>
      </c>
      <c r="D1001" t="s">
        <v>205</v>
      </c>
      <c r="E1001" s="2">
        <v>64</v>
      </c>
      <c r="F1001" s="3">
        <v>45602</v>
      </c>
      <c r="G1001" s="4">
        <v>47.742435994392643</v>
      </c>
      <c r="H1001" s="5">
        <v>3055.5159036411292</v>
      </c>
      <c r="I1001" s="5">
        <v>1986.0853373667339</v>
      </c>
      <c r="J1001" s="5">
        <v>1069.4305662743952</v>
      </c>
      <c r="K1001" t="s">
        <v>1122</v>
      </c>
      <c r="L1001" t="s">
        <v>1279</v>
      </c>
      <c r="M1001" t="s">
        <v>1279</v>
      </c>
      <c r="N1001" t="s">
        <v>1288</v>
      </c>
      <c r="O1001" s="12">
        <v>45602</v>
      </c>
      <c r="P1001" t="s">
        <v>1290</v>
      </c>
    </row>
    <row r="1002" spans="1:16" x14ac:dyDescent="0.3">
      <c r="A1002" t="s">
        <v>89</v>
      </c>
      <c r="B1002" t="s">
        <v>128</v>
      </c>
      <c r="C1002" t="s">
        <v>132</v>
      </c>
      <c r="D1002" t="s">
        <v>207</v>
      </c>
      <c r="E1002" s="2">
        <v>60</v>
      </c>
      <c r="F1002" s="3">
        <v>45602</v>
      </c>
      <c r="G1002" s="4">
        <v>47.446870550918014</v>
      </c>
      <c r="H1002" s="5">
        <v>2846.8122330550809</v>
      </c>
      <c r="I1002" s="5">
        <v>1850.4279514858026</v>
      </c>
      <c r="J1002" s="5">
        <v>996.3842815692783</v>
      </c>
      <c r="K1002" t="s">
        <v>1123</v>
      </c>
      <c r="L1002" t="s">
        <v>1283</v>
      </c>
      <c r="M1002" t="s">
        <v>1283</v>
      </c>
      <c r="N1002" t="s">
        <v>1288</v>
      </c>
      <c r="O1002" s="12">
        <v>45602</v>
      </c>
      <c r="P1002" t="s">
        <v>1290</v>
      </c>
    </row>
    <row r="1003" spans="1:16" x14ac:dyDescent="0.3">
      <c r="A1003" t="s">
        <v>114</v>
      </c>
      <c r="B1003" t="s">
        <v>131</v>
      </c>
      <c r="C1003" t="s">
        <v>132</v>
      </c>
      <c r="D1003" t="s">
        <v>232</v>
      </c>
      <c r="E1003" s="2">
        <v>60</v>
      </c>
      <c r="F1003" s="3">
        <v>45602</v>
      </c>
      <c r="G1003" s="4">
        <v>45.907665284614588</v>
      </c>
      <c r="H1003" s="5">
        <v>2754.4599170768752</v>
      </c>
      <c r="I1003" s="5">
        <v>1790.398946099969</v>
      </c>
      <c r="J1003" s="5">
        <v>964.06097097690622</v>
      </c>
      <c r="K1003" t="s">
        <v>1124</v>
      </c>
      <c r="L1003" t="s">
        <v>1274</v>
      </c>
      <c r="M1003" t="s">
        <v>1284</v>
      </c>
      <c r="N1003" t="s">
        <v>1287</v>
      </c>
      <c r="O1003" s="12">
        <v>45602</v>
      </c>
      <c r="P1003" t="s">
        <v>1290</v>
      </c>
    </row>
    <row r="1004" spans="1:16" x14ac:dyDescent="0.3">
      <c r="A1004" t="s">
        <v>76</v>
      </c>
      <c r="B1004" t="s">
        <v>129</v>
      </c>
      <c r="C1004" t="s">
        <v>133</v>
      </c>
      <c r="D1004" t="s">
        <v>194</v>
      </c>
      <c r="E1004" s="2">
        <v>63.9</v>
      </c>
      <c r="F1004" s="3">
        <v>45602</v>
      </c>
      <c r="G1004" s="4">
        <v>40.535445637107564</v>
      </c>
      <c r="H1004" s="5">
        <v>2590.2149762111735</v>
      </c>
      <c r="I1004" s="5">
        <v>1683.6397345372629</v>
      </c>
      <c r="J1004" s="5">
        <v>906.57524167391057</v>
      </c>
      <c r="K1004" t="s">
        <v>1125</v>
      </c>
      <c r="L1004" t="s">
        <v>1281</v>
      </c>
      <c r="M1004" t="s">
        <v>1284</v>
      </c>
      <c r="N1004" t="s">
        <v>1287</v>
      </c>
      <c r="O1004" s="12">
        <v>45602</v>
      </c>
      <c r="P1004" t="s">
        <v>1290</v>
      </c>
    </row>
    <row r="1005" spans="1:16" x14ac:dyDescent="0.3">
      <c r="A1005" t="s">
        <v>97</v>
      </c>
      <c r="B1005" t="s">
        <v>128</v>
      </c>
      <c r="C1005" t="s">
        <v>132</v>
      </c>
      <c r="D1005" t="s">
        <v>215</v>
      </c>
      <c r="E1005" s="2">
        <v>71</v>
      </c>
      <c r="F1005" s="3">
        <v>45602</v>
      </c>
      <c r="G1005" s="4">
        <v>24.281018852948776</v>
      </c>
      <c r="H1005" s="5">
        <v>1723.9523385593632</v>
      </c>
      <c r="I1005" s="5">
        <v>1120.5690200635861</v>
      </c>
      <c r="J1005" s="5">
        <v>603.38331849577708</v>
      </c>
      <c r="K1005" t="s">
        <v>1126</v>
      </c>
      <c r="L1005" t="s">
        <v>1283</v>
      </c>
      <c r="M1005" t="s">
        <v>1283</v>
      </c>
      <c r="N1005" t="s">
        <v>1288</v>
      </c>
      <c r="O1005" s="12">
        <v>45602</v>
      </c>
      <c r="P1005" t="s">
        <v>1290</v>
      </c>
    </row>
    <row r="1006" spans="1:16" x14ac:dyDescent="0.3">
      <c r="A1006" t="s">
        <v>83</v>
      </c>
      <c r="B1006" t="s">
        <v>129</v>
      </c>
      <c r="C1006" t="s">
        <v>133</v>
      </c>
      <c r="D1006" t="s">
        <v>201</v>
      </c>
      <c r="E1006" s="2">
        <v>74.7</v>
      </c>
      <c r="F1006" s="3">
        <v>45602</v>
      </c>
      <c r="G1006" s="4">
        <v>22.066784809534944</v>
      </c>
      <c r="H1006" s="5">
        <v>1648.3888252722604</v>
      </c>
      <c r="I1006" s="5">
        <v>1071.4527364269693</v>
      </c>
      <c r="J1006" s="5">
        <v>576.93608884529112</v>
      </c>
      <c r="K1006" t="s">
        <v>895</v>
      </c>
      <c r="L1006" t="s">
        <v>1276</v>
      </c>
      <c r="M1006" t="s">
        <v>1276</v>
      </c>
      <c r="N1006" t="s">
        <v>1288</v>
      </c>
      <c r="O1006" s="12">
        <v>45602</v>
      </c>
      <c r="P1006" t="s">
        <v>1290</v>
      </c>
    </row>
    <row r="1007" spans="1:16" x14ac:dyDescent="0.3">
      <c r="A1007" t="s">
        <v>118</v>
      </c>
      <c r="B1007" t="s">
        <v>131</v>
      </c>
      <c r="C1007" t="s">
        <v>132</v>
      </c>
      <c r="D1007" t="s">
        <v>236</v>
      </c>
      <c r="E1007" s="2">
        <v>60</v>
      </c>
      <c r="F1007" s="3">
        <v>45602</v>
      </c>
      <c r="G1007" s="4">
        <v>11.721425580445443</v>
      </c>
      <c r="H1007" s="5">
        <v>703.28553482672658</v>
      </c>
      <c r="I1007" s="5">
        <v>457.13559763737231</v>
      </c>
      <c r="J1007" s="5">
        <v>246.14993718935426</v>
      </c>
      <c r="K1007" t="s">
        <v>1127</v>
      </c>
      <c r="L1007" t="s">
        <v>1276</v>
      </c>
      <c r="M1007" t="s">
        <v>1276</v>
      </c>
      <c r="N1007" t="s">
        <v>1288</v>
      </c>
      <c r="O1007" s="12">
        <v>45602</v>
      </c>
      <c r="P1007" t="s">
        <v>1290</v>
      </c>
    </row>
    <row r="1008" spans="1:16" x14ac:dyDescent="0.3">
      <c r="A1008" t="s">
        <v>44</v>
      </c>
      <c r="B1008" t="s">
        <v>128</v>
      </c>
      <c r="C1008" t="s">
        <v>132</v>
      </c>
      <c r="D1008" t="s">
        <v>162</v>
      </c>
      <c r="E1008" s="2">
        <v>71</v>
      </c>
      <c r="F1008" s="3">
        <v>45603</v>
      </c>
      <c r="G1008" s="4">
        <v>69.858496642774412</v>
      </c>
      <c r="H1008" s="5">
        <v>4959.9532616369834</v>
      </c>
      <c r="I1008" s="5">
        <v>3223.9696200640392</v>
      </c>
      <c r="J1008" s="5">
        <v>1735.9836415729442</v>
      </c>
      <c r="K1008" t="s">
        <v>445</v>
      </c>
      <c r="L1008" t="s">
        <v>1282</v>
      </c>
      <c r="M1008" t="s">
        <v>1284</v>
      </c>
      <c r="N1008" t="s">
        <v>1287</v>
      </c>
      <c r="O1008" s="12">
        <v>45603</v>
      </c>
      <c r="P1008" t="s">
        <v>1291</v>
      </c>
    </row>
    <row r="1009" spans="1:16" x14ac:dyDescent="0.3">
      <c r="A1009" t="s">
        <v>31</v>
      </c>
      <c r="B1009" t="s">
        <v>129</v>
      </c>
      <c r="C1009" t="s">
        <v>133</v>
      </c>
      <c r="D1009" t="s">
        <v>149</v>
      </c>
      <c r="E1009" s="2">
        <v>97.6</v>
      </c>
      <c r="F1009" s="3">
        <v>45603</v>
      </c>
      <c r="G1009" s="4">
        <v>82.606325240650932</v>
      </c>
      <c r="H1009" s="5">
        <v>8062.3773434875302</v>
      </c>
      <c r="I1009" s="5">
        <v>5240.5452732668946</v>
      </c>
      <c r="J1009" s="5">
        <v>2821.8320702206356</v>
      </c>
      <c r="K1009" t="s">
        <v>507</v>
      </c>
      <c r="L1009" t="s">
        <v>1283</v>
      </c>
      <c r="M1009" t="s">
        <v>1283</v>
      </c>
      <c r="N1009" t="s">
        <v>1288</v>
      </c>
      <c r="O1009" s="12">
        <v>45603</v>
      </c>
      <c r="P1009" t="s">
        <v>1291</v>
      </c>
    </row>
    <row r="1010" spans="1:16" x14ac:dyDescent="0.3">
      <c r="A1010" t="s">
        <v>41</v>
      </c>
      <c r="B1010" t="s">
        <v>128</v>
      </c>
      <c r="C1010" t="s">
        <v>132</v>
      </c>
      <c r="D1010" t="s">
        <v>159</v>
      </c>
      <c r="E1010" s="2">
        <v>50</v>
      </c>
      <c r="F1010" s="3">
        <v>45603</v>
      </c>
      <c r="G1010" s="4">
        <v>87.298487282899146</v>
      </c>
      <c r="H1010" s="5">
        <v>4364.9243641449575</v>
      </c>
      <c r="I1010" s="5">
        <v>2837.2008366942223</v>
      </c>
      <c r="J1010" s="5">
        <v>1527.7235274507352</v>
      </c>
      <c r="K1010" t="s">
        <v>1128</v>
      </c>
      <c r="L1010" t="s">
        <v>1278</v>
      </c>
      <c r="M1010" t="s">
        <v>1286</v>
      </c>
      <c r="N1010" t="s">
        <v>1289</v>
      </c>
      <c r="O1010" s="12">
        <v>45603</v>
      </c>
      <c r="P1010" t="s">
        <v>1290</v>
      </c>
    </row>
    <row r="1011" spans="1:16" x14ac:dyDescent="0.3">
      <c r="A1011" t="s">
        <v>26</v>
      </c>
      <c r="B1011" t="s">
        <v>129</v>
      </c>
      <c r="C1011" t="s">
        <v>133</v>
      </c>
      <c r="D1011" t="s">
        <v>144</v>
      </c>
      <c r="E1011" s="2">
        <v>63.9</v>
      </c>
      <c r="F1011" s="3">
        <v>45603</v>
      </c>
      <c r="G1011" s="4">
        <v>59.588305673523017</v>
      </c>
      <c r="H1011" s="5">
        <v>3807.6927325381207</v>
      </c>
      <c r="I1011" s="5">
        <v>2475.0002761497785</v>
      </c>
      <c r="J1011" s="5">
        <v>1332.6924563883422</v>
      </c>
      <c r="K1011" t="s">
        <v>1129</v>
      </c>
      <c r="L1011" t="s">
        <v>1274</v>
      </c>
      <c r="M1011" t="s">
        <v>1284</v>
      </c>
      <c r="N1011" t="s">
        <v>1287</v>
      </c>
      <c r="O1011" s="12">
        <v>45603</v>
      </c>
      <c r="P1011" t="s">
        <v>1290</v>
      </c>
    </row>
    <row r="1012" spans="1:16" x14ac:dyDescent="0.3">
      <c r="A1012" t="s">
        <v>28</v>
      </c>
      <c r="B1012" t="s">
        <v>130</v>
      </c>
      <c r="C1012" t="s">
        <v>132</v>
      </c>
      <c r="D1012" t="s">
        <v>146</v>
      </c>
      <c r="E1012" s="2">
        <v>60</v>
      </c>
      <c r="F1012" s="3">
        <v>45603</v>
      </c>
      <c r="G1012" s="4">
        <v>59.232438378713205</v>
      </c>
      <c r="H1012" s="5">
        <v>3553.9463027227921</v>
      </c>
      <c r="I1012" s="5">
        <v>2310.0650967698148</v>
      </c>
      <c r="J1012" s="5">
        <v>1243.8812059529773</v>
      </c>
      <c r="K1012" t="s">
        <v>1130</v>
      </c>
      <c r="L1012" t="s">
        <v>1274</v>
      </c>
      <c r="M1012" t="s">
        <v>1284</v>
      </c>
      <c r="N1012" t="s">
        <v>1287</v>
      </c>
      <c r="O1012" s="12">
        <v>45603</v>
      </c>
      <c r="P1012" t="s">
        <v>1290</v>
      </c>
    </row>
    <row r="1013" spans="1:16" x14ac:dyDescent="0.3">
      <c r="A1013" t="s">
        <v>16</v>
      </c>
      <c r="B1013" t="s">
        <v>128</v>
      </c>
      <c r="C1013" t="s">
        <v>132</v>
      </c>
      <c r="D1013" t="s">
        <v>134</v>
      </c>
      <c r="E1013" s="2">
        <v>71</v>
      </c>
      <c r="F1013" s="3">
        <v>45603</v>
      </c>
      <c r="G1013" s="4">
        <v>43.555399305654404</v>
      </c>
      <c r="H1013" s="5">
        <v>3092.4333507014626</v>
      </c>
      <c r="I1013" s="5">
        <v>2010.0816779559507</v>
      </c>
      <c r="J1013" s="5">
        <v>1082.3516727455119</v>
      </c>
      <c r="K1013" t="s">
        <v>1131</v>
      </c>
      <c r="L1013" t="s">
        <v>1282</v>
      </c>
      <c r="M1013" t="s">
        <v>1284</v>
      </c>
      <c r="N1013" t="s">
        <v>1287</v>
      </c>
      <c r="O1013" s="12">
        <v>45603</v>
      </c>
      <c r="P1013" t="s">
        <v>1290</v>
      </c>
    </row>
    <row r="1014" spans="1:16" x14ac:dyDescent="0.3">
      <c r="A1014" t="s">
        <v>119</v>
      </c>
      <c r="B1014" t="s">
        <v>129</v>
      </c>
      <c r="C1014" t="s">
        <v>133</v>
      </c>
      <c r="D1014" t="s">
        <v>237</v>
      </c>
      <c r="E1014" s="2">
        <v>74.7</v>
      </c>
      <c r="F1014" s="3">
        <v>45603</v>
      </c>
      <c r="G1014" s="4">
        <v>34.698431823487077</v>
      </c>
      <c r="H1014" s="5">
        <v>2591.972857214485</v>
      </c>
      <c r="I1014" s="5">
        <v>1684.7823571894153</v>
      </c>
      <c r="J1014" s="5">
        <v>907.1905000250697</v>
      </c>
      <c r="K1014" t="s">
        <v>855</v>
      </c>
      <c r="L1014" t="s">
        <v>1278</v>
      </c>
      <c r="M1014" t="s">
        <v>1286</v>
      </c>
      <c r="N1014" t="s">
        <v>1289</v>
      </c>
      <c r="O1014" s="12">
        <v>45603</v>
      </c>
      <c r="P1014" t="s">
        <v>1290</v>
      </c>
    </row>
    <row r="1015" spans="1:16" x14ac:dyDescent="0.3">
      <c r="A1015" t="s">
        <v>21</v>
      </c>
      <c r="B1015" t="s">
        <v>130</v>
      </c>
      <c r="C1015" t="s">
        <v>132</v>
      </c>
      <c r="D1015" t="s">
        <v>139</v>
      </c>
      <c r="E1015" s="2">
        <v>50</v>
      </c>
      <c r="F1015" s="3">
        <v>45603</v>
      </c>
      <c r="G1015" s="4">
        <v>31.409898313355832</v>
      </c>
      <c r="H1015" s="5">
        <v>1570.4949156677917</v>
      </c>
      <c r="I1015" s="5">
        <v>1020.8216951840647</v>
      </c>
      <c r="J1015" s="5">
        <v>549.67322048372705</v>
      </c>
      <c r="K1015" t="s">
        <v>1132</v>
      </c>
      <c r="L1015" t="s">
        <v>1282</v>
      </c>
      <c r="M1015" t="s">
        <v>1284</v>
      </c>
      <c r="N1015" t="s">
        <v>1287</v>
      </c>
      <c r="O1015" s="12">
        <v>45603</v>
      </c>
      <c r="P1015" t="s">
        <v>1290</v>
      </c>
    </row>
    <row r="1016" spans="1:16" x14ac:dyDescent="0.3">
      <c r="A1016" t="s">
        <v>35</v>
      </c>
      <c r="B1016" t="s">
        <v>129</v>
      </c>
      <c r="C1016" t="s">
        <v>133</v>
      </c>
      <c r="D1016" t="s">
        <v>153</v>
      </c>
      <c r="E1016" s="2">
        <v>80.8</v>
      </c>
      <c r="F1016" s="3">
        <v>45603</v>
      </c>
      <c r="G1016" s="4">
        <v>5.9984995224405617</v>
      </c>
      <c r="H1016" s="5">
        <v>484.67876141319738</v>
      </c>
      <c r="I1016" s="5">
        <v>315.0411949185783</v>
      </c>
      <c r="J1016" s="5">
        <v>169.63756649461908</v>
      </c>
      <c r="K1016" t="s">
        <v>1133</v>
      </c>
      <c r="L1016" t="s">
        <v>1274</v>
      </c>
      <c r="M1016" t="s">
        <v>1284</v>
      </c>
      <c r="N1016" t="s">
        <v>1287</v>
      </c>
      <c r="O1016" s="12">
        <v>45603</v>
      </c>
      <c r="P1016" t="s">
        <v>1290</v>
      </c>
    </row>
    <row r="1017" spans="1:16" x14ac:dyDescent="0.3">
      <c r="A1017" t="s">
        <v>37</v>
      </c>
      <c r="B1017" t="s">
        <v>129</v>
      </c>
      <c r="C1017" t="s">
        <v>133</v>
      </c>
      <c r="D1017" t="s">
        <v>155</v>
      </c>
      <c r="E1017" s="2">
        <v>74.7</v>
      </c>
      <c r="F1017" s="3">
        <v>45603</v>
      </c>
      <c r="G1017" s="4">
        <v>2.5507840377011082</v>
      </c>
      <c r="H1017" s="5">
        <v>190.54356761627278</v>
      </c>
      <c r="I1017" s="5">
        <v>123.85331895057732</v>
      </c>
      <c r="J1017" s="5">
        <v>66.690248665695464</v>
      </c>
      <c r="K1017" t="s">
        <v>1134</v>
      </c>
      <c r="L1017" t="s">
        <v>1283</v>
      </c>
      <c r="M1017" t="s">
        <v>1283</v>
      </c>
      <c r="N1017" t="s">
        <v>1288</v>
      </c>
      <c r="O1017" s="12">
        <v>45603</v>
      </c>
      <c r="P1017" t="s">
        <v>1290</v>
      </c>
    </row>
    <row r="1018" spans="1:16" x14ac:dyDescent="0.3">
      <c r="A1018" t="s">
        <v>53</v>
      </c>
      <c r="B1018" t="s">
        <v>128</v>
      </c>
      <c r="C1018" t="s">
        <v>132</v>
      </c>
      <c r="D1018" t="s">
        <v>171</v>
      </c>
      <c r="E1018" s="2">
        <v>60</v>
      </c>
      <c r="F1018" s="3">
        <v>45604</v>
      </c>
      <c r="G1018" s="4">
        <v>75.376649237442095</v>
      </c>
      <c r="H1018" s="5">
        <v>4522.5989542465259</v>
      </c>
      <c r="I1018" s="5">
        <v>2939.6893202602419</v>
      </c>
      <c r="J1018" s="5">
        <v>1582.909633986284</v>
      </c>
      <c r="K1018" t="s">
        <v>1135</v>
      </c>
      <c r="L1018" t="s">
        <v>1275</v>
      </c>
      <c r="M1018" t="s">
        <v>1285</v>
      </c>
      <c r="N1018" t="s">
        <v>1287</v>
      </c>
      <c r="O1018" s="12">
        <v>45604</v>
      </c>
      <c r="P1018" t="s">
        <v>1290</v>
      </c>
    </row>
    <row r="1019" spans="1:16" x14ac:dyDescent="0.3">
      <c r="A1019" t="s">
        <v>52</v>
      </c>
      <c r="B1019" t="s">
        <v>130</v>
      </c>
      <c r="C1019" t="s">
        <v>132</v>
      </c>
      <c r="D1019" t="s">
        <v>170</v>
      </c>
      <c r="E1019" s="2">
        <v>50</v>
      </c>
      <c r="F1019" s="3">
        <v>45604</v>
      </c>
      <c r="G1019" s="4">
        <v>67.583983386128452</v>
      </c>
      <c r="H1019" s="5">
        <v>3379.1991693064224</v>
      </c>
      <c r="I1019" s="5">
        <v>2196.4794600491746</v>
      </c>
      <c r="J1019" s="5">
        <v>1182.7197092572478</v>
      </c>
      <c r="K1019" t="s">
        <v>1136</v>
      </c>
      <c r="L1019" t="s">
        <v>1274</v>
      </c>
      <c r="M1019" t="s">
        <v>1284</v>
      </c>
      <c r="N1019" t="s">
        <v>1287</v>
      </c>
      <c r="O1019" s="12">
        <v>45604</v>
      </c>
      <c r="P1019" t="s">
        <v>1290</v>
      </c>
    </row>
    <row r="1020" spans="1:16" x14ac:dyDescent="0.3">
      <c r="A1020" t="s">
        <v>58</v>
      </c>
      <c r="B1020" t="s">
        <v>131</v>
      </c>
      <c r="C1020" t="s">
        <v>132</v>
      </c>
      <c r="D1020" t="s">
        <v>176</v>
      </c>
      <c r="E1020" s="2">
        <v>50</v>
      </c>
      <c r="F1020" s="3">
        <v>45604</v>
      </c>
      <c r="G1020" s="4">
        <v>49.723293346308871</v>
      </c>
      <c r="H1020" s="5">
        <v>2486.1646673154437</v>
      </c>
      <c r="I1020" s="5">
        <v>1616.0070337550385</v>
      </c>
      <c r="J1020" s="5">
        <v>870.1576335604052</v>
      </c>
      <c r="K1020" t="s">
        <v>1137</v>
      </c>
      <c r="L1020" t="s">
        <v>1278</v>
      </c>
      <c r="M1020" t="s">
        <v>1286</v>
      </c>
      <c r="N1020" t="s">
        <v>1289</v>
      </c>
      <c r="O1020" s="12">
        <v>45604</v>
      </c>
      <c r="P1020" t="s">
        <v>1290</v>
      </c>
    </row>
    <row r="1021" spans="1:16" x14ac:dyDescent="0.3">
      <c r="A1021" t="s">
        <v>109</v>
      </c>
      <c r="B1021" t="s">
        <v>129</v>
      </c>
      <c r="C1021" t="s">
        <v>133</v>
      </c>
      <c r="D1021" t="s">
        <v>227</v>
      </c>
      <c r="E1021" s="2">
        <v>80.8</v>
      </c>
      <c r="F1021" s="3">
        <v>45604</v>
      </c>
      <c r="G1021" s="4">
        <v>23.340578400548395</v>
      </c>
      <c r="H1021" s="5">
        <v>1885.9187347643103</v>
      </c>
      <c r="I1021" s="5">
        <v>1225.8471775968017</v>
      </c>
      <c r="J1021" s="5">
        <v>660.07155716750867</v>
      </c>
      <c r="K1021" t="s">
        <v>1138</v>
      </c>
      <c r="L1021" t="s">
        <v>1280</v>
      </c>
      <c r="M1021" t="s">
        <v>1284</v>
      </c>
      <c r="N1021" t="s">
        <v>1287</v>
      </c>
      <c r="O1021" s="12">
        <v>45604</v>
      </c>
      <c r="P1021" t="s">
        <v>1290</v>
      </c>
    </row>
    <row r="1022" spans="1:16" x14ac:dyDescent="0.3">
      <c r="A1022" t="s">
        <v>65</v>
      </c>
      <c r="B1022" t="s">
        <v>129</v>
      </c>
      <c r="C1022" t="s">
        <v>133</v>
      </c>
      <c r="D1022" t="s">
        <v>183</v>
      </c>
      <c r="E1022" s="2">
        <v>53.9</v>
      </c>
      <c r="F1022" s="3">
        <v>45604</v>
      </c>
      <c r="G1022" s="4">
        <v>23.65426829996008</v>
      </c>
      <c r="H1022" s="5">
        <v>1274.9650613678482</v>
      </c>
      <c r="I1022" s="5">
        <v>828.72728988910137</v>
      </c>
      <c r="J1022" s="5">
        <v>446.23777147874682</v>
      </c>
      <c r="K1022" t="s">
        <v>1139</v>
      </c>
      <c r="L1022" t="s">
        <v>1275</v>
      </c>
      <c r="M1022" t="s">
        <v>1285</v>
      </c>
      <c r="N1022" t="s">
        <v>1287</v>
      </c>
      <c r="O1022" s="12">
        <v>45604</v>
      </c>
      <c r="P1022" t="s">
        <v>1290</v>
      </c>
    </row>
    <row r="1023" spans="1:16" x14ac:dyDescent="0.3">
      <c r="A1023" t="s">
        <v>49</v>
      </c>
      <c r="B1023" t="s">
        <v>130</v>
      </c>
      <c r="C1023" t="s">
        <v>132</v>
      </c>
      <c r="D1023" t="s">
        <v>167</v>
      </c>
      <c r="E1023" s="2">
        <v>60</v>
      </c>
      <c r="F1023" s="3">
        <v>45604</v>
      </c>
      <c r="G1023" s="4">
        <v>15.543717292663905</v>
      </c>
      <c r="H1023" s="5">
        <v>932.6230375598343</v>
      </c>
      <c r="I1023" s="5">
        <v>606.20497441389227</v>
      </c>
      <c r="J1023" s="5">
        <v>326.41806314594203</v>
      </c>
      <c r="K1023" t="s">
        <v>1140</v>
      </c>
      <c r="L1023" t="s">
        <v>1275</v>
      </c>
      <c r="M1023" t="s">
        <v>1285</v>
      </c>
      <c r="N1023" t="s">
        <v>1287</v>
      </c>
      <c r="O1023" s="12">
        <v>45604</v>
      </c>
      <c r="P1023" t="s">
        <v>1290</v>
      </c>
    </row>
    <row r="1024" spans="1:16" x14ac:dyDescent="0.3">
      <c r="A1024" t="s">
        <v>63</v>
      </c>
      <c r="B1024" t="s">
        <v>130</v>
      </c>
      <c r="C1024" t="s">
        <v>132</v>
      </c>
      <c r="D1024" t="s">
        <v>181</v>
      </c>
      <c r="E1024" s="2">
        <v>60</v>
      </c>
      <c r="F1024" s="3">
        <v>45604</v>
      </c>
      <c r="G1024" s="4">
        <v>9.6678213201477874</v>
      </c>
      <c r="H1024" s="5">
        <v>580.06927920886721</v>
      </c>
      <c r="I1024" s="5">
        <v>377.04503148576373</v>
      </c>
      <c r="J1024" s="5">
        <v>203.02424772310349</v>
      </c>
      <c r="K1024" t="s">
        <v>1141</v>
      </c>
      <c r="L1024" t="s">
        <v>1275</v>
      </c>
      <c r="M1024" t="s">
        <v>1285</v>
      </c>
      <c r="N1024" t="s">
        <v>1287</v>
      </c>
      <c r="O1024" s="12">
        <v>45604</v>
      </c>
      <c r="P1024" t="s">
        <v>1290</v>
      </c>
    </row>
    <row r="1025" spans="1:16" x14ac:dyDescent="0.3">
      <c r="A1025" t="s">
        <v>88</v>
      </c>
      <c r="B1025" t="s">
        <v>129</v>
      </c>
      <c r="C1025" t="s">
        <v>133</v>
      </c>
      <c r="D1025" t="s">
        <v>206</v>
      </c>
      <c r="E1025" s="2">
        <v>74.7</v>
      </c>
      <c r="F1025" s="3">
        <v>45607</v>
      </c>
      <c r="G1025" s="4">
        <v>60.123303403911486</v>
      </c>
      <c r="H1025" s="5">
        <v>4491.2107642721885</v>
      </c>
      <c r="I1025" s="5">
        <v>2919.2869967769225</v>
      </c>
      <c r="J1025" s="5">
        <v>1571.923767495266</v>
      </c>
      <c r="K1025" t="s">
        <v>1142</v>
      </c>
      <c r="L1025" t="s">
        <v>1275</v>
      </c>
      <c r="M1025" t="s">
        <v>1285</v>
      </c>
      <c r="N1025" t="s">
        <v>1287</v>
      </c>
      <c r="O1025" s="12">
        <v>45607</v>
      </c>
      <c r="P1025" t="s">
        <v>1290</v>
      </c>
    </row>
    <row r="1026" spans="1:16" x14ac:dyDescent="0.3">
      <c r="A1026" t="s">
        <v>117</v>
      </c>
      <c r="B1026" t="s">
        <v>131</v>
      </c>
      <c r="C1026" t="s">
        <v>132</v>
      </c>
      <c r="D1026" t="s">
        <v>235</v>
      </c>
      <c r="E1026" s="2">
        <v>60</v>
      </c>
      <c r="F1026" s="3">
        <v>45607</v>
      </c>
      <c r="G1026" s="4">
        <v>52.953049373936004</v>
      </c>
      <c r="H1026" s="5">
        <v>3177.1829624361603</v>
      </c>
      <c r="I1026" s="5">
        <v>2065.1689255835045</v>
      </c>
      <c r="J1026" s="5">
        <v>1112.0140368526559</v>
      </c>
      <c r="K1026" t="s">
        <v>1143</v>
      </c>
      <c r="L1026" t="s">
        <v>1275</v>
      </c>
      <c r="M1026" t="s">
        <v>1285</v>
      </c>
      <c r="N1026" t="s">
        <v>1287</v>
      </c>
      <c r="O1026" s="12">
        <v>45607</v>
      </c>
      <c r="P1026" t="s">
        <v>1290</v>
      </c>
    </row>
    <row r="1027" spans="1:16" x14ac:dyDescent="0.3">
      <c r="A1027" t="s">
        <v>81</v>
      </c>
      <c r="B1027" t="s">
        <v>129</v>
      </c>
      <c r="C1027" t="s">
        <v>133</v>
      </c>
      <c r="D1027" t="s">
        <v>199</v>
      </c>
      <c r="E1027" s="2">
        <v>53.9</v>
      </c>
      <c r="F1027" s="3">
        <v>45607</v>
      </c>
      <c r="G1027" s="4">
        <v>55.812717710326019</v>
      </c>
      <c r="H1027" s="5">
        <v>3008.3054845865722</v>
      </c>
      <c r="I1027" s="5">
        <v>1955.3985649812721</v>
      </c>
      <c r="J1027" s="5">
        <v>1052.9069196053001</v>
      </c>
      <c r="K1027" t="s">
        <v>1144</v>
      </c>
      <c r="L1027" t="s">
        <v>1275</v>
      </c>
      <c r="M1027" t="s">
        <v>1285</v>
      </c>
      <c r="N1027" t="s">
        <v>1287</v>
      </c>
      <c r="O1027" s="12">
        <v>45607</v>
      </c>
      <c r="P1027" t="s">
        <v>1290</v>
      </c>
    </row>
    <row r="1028" spans="1:16" x14ac:dyDescent="0.3">
      <c r="A1028" t="s">
        <v>101</v>
      </c>
      <c r="B1028" t="s">
        <v>130</v>
      </c>
      <c r="C1028" t="s">
        <v>132</v>
      </c>
      <c r="D1028" t="s">
        <v>219</v>
      </c>
      <c r="E1028" s="2">
        <v>60</v>
      </c>
      <c r="F1028" s="3">
        <v>45607</v>
      </c>
      <c r="G1028" s="4">
        <v>47.705487856742572</v>
      </c>
      <c r="H1028" s="5">
        <v>2862.3292714045542</v>
      </c>
      <c r="I1028" s="5">
        <v>1860.5140264129602</v>
      </c>
      <c r="J1028" s="5">
        <v>1001.815244991594</v>
      </c>
      <c r="K1028" t="s">
        <v>1145</v>
      </c>
      <c r="L1028" t="s">
        <v>1276</v>
      </c>
      <c r="M1028" t="s">
        <v>1276</v>
      </c>
      <c r="N1028" t="s">
        <v>1288</v>
      </c>
      <c r="O1028" s="12">
        <v>45607</v>
      </c>
      <c r="P1028" t="s">
        <v>1290</v>
      </c>
    </row>
    <row r="1029" spans="1:16" x14ac:dyDescent="0.3">
      <c r="A1029" t="s">
        <v>79</v>
      </c>
      <c r="B1029" t="s">
        <v>131</v>
      </c>
      <c r="C1029" t="s">
        <v>132</v>
      </c>
      <c r="D1029" t="s">
        <v>197</v>
      </c>
      <c r="E1029" s="2">
        <v>50</v>
      </c>
      <c r="F1029" s="3">
        <v>45607</v>
      </c>
      <c r="G1029" s="4">
        <v>54.030206621362957</v>
      </c>
      <c r="H1029" s="5">
        <v>2701.5103310681479</v>
      </c>
      <c r="I1029" s="5">
        <v>1755.9817151942962</v>
      </c>
      <c r="J1029" s="5">
        <v>945.52861587385178</v>
      </c>
      <c r="K1029" t="s">
        <v>1146</v>
      </c>
      <c r="L1029" t="s">
        <v>1281</v>
      </c>
      <c r="M1029" t="s">
        <v>1284</v>
      </c>
      <c r="N1029" t="s">
        <v>1287</v>
      </c>
      <c r="O1029" s="12">
        <v>45607</v>
      </c>
      <c r="P1029" t="s">
        <v>1290</v>
      </c>
    </row>
    <row r="1030" spans="1:16" x14ac:dyDescent="0.3">
      <c r="A1030" t="s">
        <v>74</v>
      </c>
      <c r="B1030" t="s">
        <v>128</v>
      </c>
      <c r="C1030" t="s">
        <v>132</v>
      </c>
      <c r="D1030" t="s">
        <v>192</v>
      </c>
      <c r="E1030" s="2">
        <v>71</v>
      </c>
      <c r="F1030" s="3">
        <v>45607</v>
      </c>
      <c r="G1030" s="4">
        <v>34.62793836789514</v>
      </c>
      <c r="H1030" s="5">
        <v>2458.5836241205548</v>
      </c>
      <c r="I1030" s="5">
        <v>1598.0793556783606</v>
      </c>
      <c r="J1030" s="5">
        <v>860.50426844219419</v>
      </c>
      <c r="K1030" t="s">
        <v>1147</v>
      </c>
      <c r="L1030" t="s">
        <v>1283</v>
      </c>
      <c r="M1030" t="s">
        <v>1283</v>
      </c>
      <c r="N1030" t="s">
        <v>1288</v>
      </c>
      <c r="O1030" s="12">
        <v>45607</v>
      </c>
      <c r="P1030" t="s">
        <v>1290</v>
      </c>
    </row>
    <row r="1031" spans="1:16" x14ac:dyDescent="0.3">
      <c r="A1031" t="s">
        <v>121</v>
      </c>
      <c r="B1031" t="s">
        <v>130</v>
      </c>
      <c r="C1031" t="s">
        <v>132</v>
      </c>
      <c r="D1031" t="s">
        <v>239</v>
      </c>
      <c r="E1031" s="2">
        <v>50</v>
      </c>
      <c r="F1031" s="3">
        <v>45607</v>
      </c>
      <c r="G1031" s="4">
        <v>34.354103922670674</v>
      </c>
      <c r="H1031" s="5">
        <v>1717.7051961335337</v>
      </c>
      <c r="I1031" s="5">
        <v>1116.5083774867969</v>
      </c>
      <c r="J1031" s="5">
        <v>601.1968186467368</v>
      </c>
      <c r="K1031" t="s">
        <v>1148</v>
      </c>
      <c r="L1031" t="s">
        <v>1277</v>
      </c>
      <c r="M1031" t="s">
        <v>1277</v>
      </c>
      <c r="N1031" t="s">
        <v>1288</v>
      </c>
      <c r="O1031" s="12">
        <v>45607</v>
      </c>
      <c r="P1031" t="s">
        <v>1290</v>
      </c>
    </row>
    <row r="1032" spans="1:16" x14ac:dyDescent="0.3">
      <c r="A1032" t="s">
        <v>71</v>
      </c>
      <c r="B1032" t="s">
        <v>130</v>
      </c>
      <c r="C1032" t="s">
        <v>132</v>
      </c>
      <c r="D1032" t="s">
        <v>189</v>
      </c>
      <c r="E1032" s="2">
        <v>50</v>
      </c>
      <c r="F1032" s="3">
        <v>45607</v>
      </c>
      <c r="G1032" s="4">
        <v>32.314167398164741</v>
      </c>
      <c r="H1032" s="5">
        <v>1615.708369908237</v>
      </c>
      <c r="I1032" s="5">
        <v>1050.2104404403542</v>
      </c>
      <c r="J1032" s="5">
        <v>565.49792946788284</v>
      </c>
      <c r="K1032" t="s">
        <v>1149</v>
      </c>
      <c r="L1032" t="s">
        <v>1274</v>
      </c>
      <c r="M1032" t="s">
        <v>1284</v>
      </c>
      <c r="N1032" t="s">
        <v>1287</v>
      </c>
      <c r="O1032" s="12">
        <v>45607</v>
      </c>
      <c r="P1032" t="s">
        <v>1290</v>
      </c>
    </row>
    <row r="1033" spans="1:16" x14ac:dyDescent="0.3">
      <c r="A1033" t="s">
        <v>69</v>
      </c>
      <c r="B1033" t="s">
        <v>128</v>
      </c>
      <c r="C1033" t="s">
        <v>132</v>
      </c>
      <c r="D1033" t="s">
        <v>187</v>
      </c>
      <c r="E1033" s="2">
        <v>50</v>
      </c>
      <c r="F1033" s="3">
        <v>45607</v>
      </c>
      <c r="G1033" s="4">
        <v>20.137832288341599</v>
      </c>
      <c r="H1033" s="5">
        <v>1006.8916144170799</v>
      </c>
      <c r="I1033" s="5">
        <v>654.47954937110194</v>
      </c>
      <c r="J1033" s="5">
        <v>352.41206504597801</v>
      </c>
      <c r="K1033" t="s">
        <v>1150</v>
      </c>
      <c r="L1033" t="s">
        <v>1282</v>
      </c>
      <c r="M1033" t="s">
        <v>1284</v>
      </c>
      <c r="N1033" t="s">
        <v>1287</v>
      </c>
      <c r="O1033" s="12">
        <v>45607</v>
      </c>
      <c r="P1033" t="s">
        <v>1290</v>
      </c>
    </row>
    <row r="1034" spans="1:16" x14ac:dyDescent="0.3">
      <c r="A1034" t="s">
        <v>77</v>
      </c>
      <c r="B1034" t="s">
        <v>129</v>
      </c>
      <c r="C1034" t="s">
        <v>133</v>
      </c>
      <c r="D1034" t="s">
        <v>195</v>
      </c>
      <c r="E1034" s="2">
        <v>53.9</v>
      </c>
      <c r="F1034" s="3">
        <v>45607</v>
      </c>
      <c r="G1034" s="4">
        <v>16.500582304971378</v>
      </c>
      <c r="H1034" s="5">
        <v>889.38138623795726</v>
      </c>
      <c r="I1034" s="5">
        <v>578.09790105467221</v>
      </c>
      <c r="J1034" s="5">
        <v>311.28348518328505</v>
      </c>
      <c r="K1034" t="s">
        <v>1151</v>
      </c>
      <c r="L1034" t="s">
        <v>1278</v>
      </c>
      <c r="M1034" t="s">
        <v>1286</v>
      </c>
      <c r="N1034" t="s">
        <v>1289</v>
      </c>
      <c r="O1034" s="12">
        <v>45607</v>
      </c>
      <c r="P1034" t="s">
        <v>1290</v>
      </c>
    </row>
    <row r="1035" spans="1:16" x14ac:dyDescent="0.3">
      <c r="A1035" t="s">
        <v>85</v>
      </c>
      <c r="B1035" t="s">
        <v>130</v>
      </c>
      <c r="C1035" t="s">
        <v>132</v>
      </c>
      <c r="D1035" t="s">
        <v>203</v>
      </c>
      <c r="E1035" s="2">
        <v>60</v>
      </c>
      <c r="F1035" s="3">
        <v>45607</v>
      </c>
      <c r="G1035" s="4">
        <v>5.7839019399599323</v>
      </c>
      <c r="H1035" s="5">
        <v>347.03411639759594</v>
      </c>
      <c r="I1035" s="5">
        <v>225.57217565843737</v>
      </c>
      <c r="J1035" s="5">
        <v>121.46194073915856</v>
      </c>
      <c r="K1035" t="s">
        <v>1152</v>
      </c>
      <c r="L1035" t="s">
        <v>1280</v>
      </c>
      <c r="M1035" t="s">
        <v>1284</v>
      </c>
      <c r="N1035" t="s">
        <v>1287</v>
      </c>
      <c r="O1035" s="12">
        <v>45607</v>
      </c>
      <c r="P1035" t="s">
        <v>1290</v>
      </c>
    </row>
    <row r="1036" spans="1:16" x14ac:dyDescent="0.3">
      <c r="A1036" t="s">
        <v>29</v>
      </c>
      <c r="B1036" t="s">
        <v>128</v>
      </c>
      <c r="C1036" t="s">
        <v>132</v>
      </c>
      <c r="D1036" t="s">
        <v>147</v>
      </c>
      <c r="E1036" s="2">
        <v>60</v>
      </c>
      <c r="F1036" s="3">
        <v>45608</v>
      </c>
      <c r="G1036" s="4">
        <v>71.544038957043369</v>
      </c>
      <c r="H1036" s="5">
        <v>4292.6423374226024</v>
      </c>
      <c r="I1036" s="5">
        <v>2790.2175193246917</v>
      </c>
      <c r="J1036" s="5">
        <v>1502.4248180979107</v>
      </c>
      <c r="K1036" t="s">
        <v>398</v>
      </c>
      <c r="L1036" t="s">
        <v>1278</v>
      </c>
      <c r="M1036" t="s">
        <v>1286</v>
      </c>
      <c r="N1036" t="s">
        <v>1289</v>
      </c>
      <c r="O1036" s="12">
        <v>45608</v>
      </c>
      <c r="P1036" t="s">
        <v>1291</v>
      </c>
    </row>
    <row r="1037" spans="1:16" x14ac:dyDescent="0.3">
      <c r="A1037" t="s">
        <v>93</v>
      </c>
      <c r="B1037" t="s">
        <v>129</v>
      </c>
      <c r="C1037" t="s">
        <v>133</v>
      </c>
      <c r="D1037" t="s">
        <v>211</v>
      </c>
      <c r="E1037" s="2">
        <v>80.8</v>
      </c>
      <c r="F1037" s="3">
        <v>45608</v>
      </c>
      <c r="G1037" s="4">
        <v>80.675733958400727</v>
      </c>
      <c r="H1037" s="5">
        <v>6518.5993038387787</v>
      </c>
      <c r="I1037" s="5">
        <v>4237.0895474952067</v>
      </c>
      <c r="J1037" s="5">
        <v>2281.509756343572</v>
      </c>
      <c r="K1037" t="s">
        <v>545</v>
      </c>
      <c r="L1037" t="s">
        <v>1281</v>
      </c>
      <c r="M1037" t="s">
        <v>1284</v>
      </c>
      <c r="N1037" t="s">
        <v>1287</v>
      </c>
      <c r="O1037" s="12">
        <v>45608</v>
      </c>
      <c r="P1037" t="s">
        <v>1291</v>
      </c>
    </row>
    <row r="1038" spans="1:16" x14ac:dyDescent="0.3">
      <c r="A1038" t="s">
        <v>33</v>
      </c>
      <c r="B1038" t="s">
        <v>128</v>
      </c>
      <c r="C1038" t="s">
        <v>132</v>
      </c>
      <c r="D1038" t="s">
        <v>151</v>
      </c>
      <c r="E1038" s="2">
        <v>71</v>
      </c>
      <c r="F1038" s="3">
        <v>45608</v>
      </c>
      <c r="G1038" s="4">
        <v>78.538643939671076</v>
      </c>
      <c r="H1038" s="5">
        <v>5576.2437197166464</v>
      </c>
      <c r="I1038" s="5">
        <v>3624.5584178158201</v>
      </c>
      <c r="J1038" s="5">
        <v>1951.6853019008263</v>
      </c>
      <c r="K1038" t="s">
        <v>1153</v>
      </c>
      <c r="L1038" t="s">
        <v>1282</v>
      </c>
      <c r="M1038" t="s">
        <v>1284</v>
      </c>
      <c r="N1038" t="s">
        <v>1287</v>
      </c>
      <c r="O1038" s="12">
        <v>45608</v>
      </c>
      <c r="P1038" t="s">
        <v>1290</v>
      </c>
    </row>
    <row r="1039" spans="1:16" x14ac:dyDescent="0.3">
      <c r="A1039" t="s">
        <v>19</v>
      </c>
      <c r="B1039" t="s">
        <v>129</v>
      </c>
      <c r="C1039" t="s">
        <v>133</v>
      </c>
      <c r="D1039" t="s">
        <v>137</v>
      </c>
      <c r="E1039" s="2">
        <v>74.7</v>
      </c>
      <c r="F1039" s="3">
        <v>45608</v>
      </c>
      <c r="G1039" s="4">
        <v>72.688145762650464</v>
      </c>
      <c r="H1039" s="5">
        <v>5429.8044884699902</v>
      </c>
      <c r="I1039" s="5">
        <v>3529.3729175054937</v>
      </c>
      <c r="J1039" s="5">
        <v>1900.4315709644966</v>
      </c>
      <c r="K1039" t="s">
        <v>1154</v>
      </c>
      <c r="L1039" t="s">
        <v>1274</v>
      </c>
      <c r="M1039" t="s">
        <v>1284</v>
      </c>
      <c r="N1039" t="s">
        <v>1287</v>
      </c>
      <c r="O1039" s="12">
        <v>45608</v>
      </c>
      <c r="P1039" t="s">
        <v>1290</v>
      </c>
    </row>
    <row r="1040" spans="1:16" x14ac:dyDescent="0.3">
      <c r="A1040" t="s">
        <v>43</v>
      </c>
      <c r="B1040" t="s">
        <v>129</v>
      </c>
      <c r="C1040" t="s">
        <v>133</v>
      </c>
      <c r="D1040" t="s">
        <v>161</v>
      </c>
      <c r="E1040" s="2">
        <v>74.7</v>
      </c>
      <c r="F1040" s="3">
        <v>45608</v>
      </c>
      <c r="G1040" s="4">
        <v>51.310707124866418</v>
      </c>
      <c r="H1040" s="5">
        <v>3832.9098222275215</v>
      </c>
      <c r="I1040" s="5">
        <v>2491.3913844478889</v>
      </c>
      <c r="J1040" s="5">
        <v>1341.5184377796327</v>
      </c>
      <c r="K1040" t="s">
        <v>1155</v>
      </c>
      <c r="L1040" t="s">
        <v>1276</v>
      </c>
      <c r="M1040" t="s">
        <v>1276</v>
      </c>
      <c r="N1040" t="s">
        <v>1288</v>
      </c>
      <c r="O1040" s="12">
        <v>45608</v>
      </c>
      <c r="P1040" t="s">
        <v>1290</v>
      </c>
    </row>
    <row r="1041" spans="1:16" x14ac:dyDescent="0.3">
      <c r="A1041" t="s">
        <v>18</v>
      </c>
      <c r="B1041" t="s">
        <v>130</v>
      </c>
      <c r="C1041" t="s">
        <v>132</v>
      </c>
      <c r="D1041" t="s">
        <v>136</v>
      </c>
      <c r="E1041" s="2">
        <v>50</v>
      </c>
      <c r="F1041" s="3">
        <v>45608</v>
      </c>
      <c r="G1041" s="4">
        <v>65.222719090652276</v>
      </c>
      <c r="H1041" s="5">
        <v>3261.1359545326141</v>
      </c>
      <c r="I1041" s="5">
        <v>2119.738370446199</v>
      </c>
      <c r="J1041" s="5">
        <v>1141.397584086415</v>
      </c>
      <c r="K1041" t="s">
        <v>1156</v>
      </c>
      <c r="L1041" t="s">
        <v>1276</v>
      </c>
      <c r="M1041" t="s">
        <v>1276</v>
      </c>
      <c r="N1041" t="s">
        <v>1288</v>
      </c>
      <c r="O1041" s="12">
        <v>45608</v>
      </c>
      <c r="P1041" t="s">
        <v>1290</v>
      </c>
    </row>
    <row r="1042" spans="1:16" x14ac:dyDescent="0.3">
      <c r="A1042" t="s">
        <v>36</v>
      </c>
      <c r="B1042" t="s">
        <v>128</v>
      </c>
      <c r="C1042" t="s">
        <v>132</v>
      </c>
      <c r="D1042" t="s">
        <v>154</v>
      </c>
      <c r="E1042" s="2">
        <v>71</v>
      </c>
      <c r="F1042" s="3">
        <v>45608</v>
      </c>
      <c r="G1042" s="4">
        <v>45.553991292012057</v>
      </c>
      <c r="H1042" s="5">
        <v>3234.3333817328562</v>
      </c>
      <c r="I1042" s="5">
        <v>2102.3166981263566</v>
      </c>
      <c r="J1042" s="5">
        <v>1132.0166836064996</v>
      </c>
      <c r="K1042" t="s">
        <v>1157</v>
      </c>
      <c r="L1042" t="s">
        <v>1283</v>
      </c>
      <c r="M1042" t="s">
        <v>1283</v>
      </c>
      <c r="N1042" t="s">
        <v>1288</v>
      </c>
      <c r="O1042" s="12">
        <v>45608</v>
      </c>
      <c r="P1042" t="s">
        <v>1290</v>
      </c>
    </row>
    <row r="1043" spans="1:16" x14ac:dyDescent="0.3">
      <c r="A1043" t="s">
        <v>23</v>
      </c>
      <c r="B1043" t="s">
        <v>131</v>
      </c>
      <c r="C1043" t="s">
        <v>132</v>
      </c>
      <c r="D1043" t="s">
        <v>141</v>
      </c>
      <c r="E1043" s="2">
        <v>60</v>
      </c>
      <c r="F1043" s="3">
        <v>45608</v>
      </c>
      <c r="G1043" s="4">
        <v>41.542630602360049</v>
      </c>
      <c r="H1043" s="5">
        <v>2492.5578361416028</v>
      </c>
      <c r="I1043" s="5">
        <v>1620.1625934920419</v>
      </c>
      <c r="J1043" s="5">
        <v>872.39524264956094</v>
      </c>
      <c r="K1043" t="s">
        <v>1158</v>
      </c>
      <c r="L1043" t="s">
        <v>1276</v>
      </c>
      <c r="M1043" t="s">
        <v>1276</v>
      </c>
      <c r="N1043" t="s">
        <v>1288</v>
      </c>
      <c r="O1043" s="12">
        <v>45608</v>
      </c>
      <c r="P1043" t="s">
        <v>1290</v>
      </c>
    </row>
    <row r="1044" spans="1:16" x14ac:dyDescent="0.3">
      <c r="A1044" t="s">
        <v>102</v>
      </c>
      <c r="B1044" t="s">
        <v>128</v>
      </c>
      <c r="C1044" t="s">
        <v>132</v>
      </c>
      <c r="D1044" t="s">
        <v>220</v>
      </c>
      <c r="E1044" s="2">
        <v>50</v>
      </c>
      <c r="F1044" s="3">
        <v>45608</v>
      </c>
      <c r="G1044" s="4">
        <v>20.131272140750337</v>
      </c>
      <c r="H1044" s="5">
        <v>1006.5636070375168</v>
      </c>
      <c r="I1044" s="5">
        <v>654.26634457438593</v>
      </c>
      <c r="J1044" s="5">
        <v>352.29726246313089</v>
      </c>
      <c r="K1044" t="s">
        <v>1159</v>
      </c>
      <c r="L1044" t="s">
        <v>1283</v>
      </c>
      <c r="M1044" t="s">
        <v>1283</v>
      </c>
      <c r="N1044" t="s">
        <v>1288</v>
      </c>
      <c r="O1044" s="12">
        <v>45608</v>
      </c>
      <c r="P1044" t="s">
        <v>1290</v>
      </c>
    </row>
    <row r="1045" spans="1:16" x14ac:dyDescent="0.3">
      <c r="A1045" t="s">
        <v>125</v>
      </c>
      <c r="B1045" t="s">
        <v>130</v>
      </c>
      <c r="C1045" t="s">
        <v>132</v>
      </c>
      <c r="D1045" t="s">
        <v>243</v>
      </c>
      <c r="E1045" s="2">
        <v>60</v>
      </c>
      <c r="F1045" s="3">
        <v>45608</v>
      </c>
      <c r="G1045" s="4">
        <v>14.250097480369332</v>
      </c>
      <c r="H1045" s="5">
        <v>855.00584882215992</v>
      </c>
      <c r="I1045" s="5">
        <v>555.75380173440396</v>
      </c>
      <c r="J1045" s="5">
        <v>299.25204708775595</v>
      </c>
      <c r="K1045" t="s">
        <v>1160</v>
      </c>
      <c r="L1045" t="s">
        <v>1283</v>
      </c>
      <c r="M1045" t="s">
        <v>1283</v>
      </c>
      <c r="N1045" t="s">
        <v>1288</v>
      </c>
      <c r="O1045" s="12">
        <v>45608</v>
      </c>
      <c r="P1045" t="s">
        <v>1290</v>
      </c>
    </row>
    <row r="1046" spans="1:16" x14ac:dyDescent="0.3">
      <c r="A1046" t="s">
        <v>123</v>
      </c>
      <c r="B1046" t="s">
        <v>129</v>
      </c>
      <c r="C1046" t="s">
        <v>133</v>
      </c>
      <c r="D1046" t="s">
        <v>241</v>
      </c>
      <c r="E1046" s="2">
        <v>74.7</v>
      </c>
      <c r="F1046" s="3">
        <v>45608</v>
      </c>
      <c r="G1046" s="4">
        <v>8.9738201585011517</v>
      </c>
      <c r="H1046" s="5">
        <v>670.34436584003606</v>
      </c>
      <c r="I1046" s="5">
        <v>435.72383779602347</v>
      </c>
      <c r="J1046" s="5">
        <v>234.62052804401259</v>
      </c>
      <c r="K1046" t="s">
        <v>1161</v>
      </c>
      <c r="L1046" t="s">
        <v>1283</v>
      </c>
      <c r="M1046" t="s">
        <v>1283</v>
      </c>
      <c r="N1046" t="s">
        <v>1288</v>
      </c>
      <c r="O1046" s="12">
        <v>45608</v>
      </c>
      <c r="P1046" t="s">
        <v>1290</v>
      </c>
    </row>
    <row r="1047" spans="1:16" x14ac:dyDescent="0.3">
      <c r="A1047" t="s">
        <v>98</v>
      </c>
      <c r="B1047" t="s">
        <v>128</v>
      </c>
      <c r="C1047" t="s">
        <v>132</v>
      </c>
      <c r="D1047" t="s">
        <v>216</v>
      </c>
      <c r="E1047" s="2">
        <v>71</v>
      </c>
      <c r="F1047" s="3">
        <v>45608</v>
      </c>
      <c r="G1047" s="4">
        <v>5.4838277937279232</v>
      </c>
      <c r="H1047" s="5">
        <v>389.35177335468256</v>
      </c>
      <c r="I1047" s="5">
        <v>253.07865268054368</v>
      </c>
      <c r="J1047" s="5">
        <v>136.27312067413888</v>
      </c>
      <c r="K1047" t="s">
        <v>869</v>
      </c>
      <c r="L1047" t="s">
        <v>1282</v>
      </c>
      <c r="M1047" t="s">
        <v>1284</v>
      </c>
      <c r="N1047" t="s">
        <v>1287</v>
      </c>
      <c r="O1047" s="12">
        <v>45608</v>
      </c>
      <c r="P1047" t="s">
        <v>1290</v>
      </c>
    </row>
    <row r="1048" spans="1:16" x14ac:dyDescent="0.3">
      <c r="A1048" t="s">
        <v>60</v>
      </c>
      <c r="B1048" t="s">
        <v>128</v>
      </c>
      <c r="C1048" t="s">
        <v>132</v>
      </c>
      <c r="D1048" t="s">
        <v>178</v>
      </c>
      <c r="E1048" s="2">
        <v>71</v>
      </c>
      <c r="F1048" s="3">
        <v>45609</v>
      </c>
      <c r="G1048" s="4">
        <v>66.241909475021004</v>
      </c>
      <c r="H1048" s="5">
        <v>4703.1755727264908</v>
      </c>
      <c r="I1048" s="5">
        <v>3057.0641222722193</v>
      </c>
      <c r="J1048" s="5">
        <v>1646.1114504542716</v>
      </c>
      <c r="K1048" t="s">
        <v>626</v>
      </c>
      <c r="L1048" t="s">
        <v>1276</v>
      </c>
      <c r="M1048" t="s">
        <v>1276</v>
      </c>
      <c r="N1048" t="s">
        <v>1288</v>
      </c>
      <c r="O1048" s="12">
        <v>45609</v>
      </c>
      <c r="P1048" t="s">
        <v>1291</v>
      </c>
    </row>
    <row r="1049" spans="1:16" x14ac:dyDescent="0.3">
      <c r="A1049" t="s">
        <v>115</v>
      </c>
      <c r="B1049" t="s">
        <v>128</v>
      </c>
      <c r="C1049" t="s">
        <v>132</v>
      </c>
      <c r="D1049" t="s">
        <v>233</v>
      </c>
      <c r="E1049" s="2">
        <v>71</v>
      </c>
      <c r="F1049" s="3">
        <v>45609</v>
      </c>
      <c r="G1049" s="4">
        <v>43.096159151309969</v>
      </c>
      <c r="H1049" s="5">
        <v>3059.8272997430076</v>
      </c>
      <c r="I1049" s="5">
        <v>1988.8877448329549</v>
      </c>
      <c r="J1049" s="5">
        <v>1070.9395549100527</v>
      </c>
      <c r="K1049" t="s">
        <v>1162</v>
      </c>
      <c r="L1049" t="s">
        <v>1276</v>
      </c>
      <c r="M1049" t="s">
        <v>1276</v>
      </c>
      <c r="N1049" t="s">
        <v>1288</v>
      </c>
      <c r="O1049" s="12">
        <v>45609</v>
      </c>
      <c r="P1049" t="s">
        <v>1290</v>
      </c>
    </row>
    <row r="1050" spans="1:16" x14ac:dyDescent="0.3">
      <c r="A1050" t="s">
        <v>48</v>
      </c>
      <c r="B1050" t="s">
        <v>129</v>
      </c>
      <c r="C1050" t="s">
        <v>133</v>
      </c>
      <c r="D1050" t="s">
        <v>166</v>
      </c>
      <c r="E1050" s="2">
        <v>63.9</v>
      </c>
      <c r="F1050" s="3">
        <v>45609</v>
      </c>
      <c r="G1050" s="4">
        <v>43.938818118351321</v>
      </c>
      <c r="H1050" s="5">
        <v>2807.6904777626492</v>
      </c>
      <c r="I1050" s="5">
        <v>1824.9988105457221</v>
      </c>
      <c r="J1050" s="5">
        <v>982.69166721692704</v>
      </c>
      <c r="K1050" t="s">
        <v>1163</v>
      </c>
      <c r="L1050" t="s">
        <v>1279</v>
      </c>
      <c r="M1050" t="s">
        <v>1279</v>
      </c>
      <c r="N1050" t="s">
        <v>1288</v>
      </c>
      <c r="O1050" s="12">
        <v>45609</v>
      </c>
      <c r="P1050" t="s">
        <v>1290</v>
      </c>
    </row>
    <row r="1051" spans="1:16" x14ac:dyDescent="0.3">
      <c r="A1051" t="s">
        <v>55</v>
      </c>
      <c r="B1051" t="s">
        <v>128</v>
      </c>
      <c r="C1051" t="s">
        <v>132</v>
      </c>
      <c r="D1051" t="s">
        <v>173</v>
      </c>
      <c r="E1051" s="2">
        <v>71</v>
      </c>
      <c r="F1051" s="3">
        <v>45609</v>
      </c>
      <c r="G1051" s="4">
        <v>38.063123783701108</v>
      </c>
      <c r="H1051" s="5">
        <v>2702.4817886427786</v>
      </c>
      <c r="I1051" s="5">
        <v>1756.6131626178062</v>
      </c>
      <c r="J1051" s="5">
        <v>945.8686260249724</v>
      </c>
      <c r="K1051" t="s">
        <v>1164</v>
      </c>
      <c r="L1051" t="s">
        <v>1274</v>
      </c>
      <c r="M1051" t="s">
        <v>1284</v>
      </c>
      <c r="N1051" t="s">
        <v>1287</v>
      </c>
      <c r="O1051" s="12">
        <v>45609</v>
      </c>
      <c r="P1051" t="s">
        <v>1290</v>
      </c>
    </row>
    <row r="1052" spans="1:16" x14ac:dyDescent="0.3">
      <c r="A1052" t="s">
        <v>111</v>
      </c>
      <c r="B1052" t="s">
        <v>129</v>
      </c>
      <c r="C1052" t="s">
        <v>133</v>
      </c>
      <c r="D1052" t="s">
        <v>229</v>
      </c>
      <c r="E1052" s="2">
        <v>63.9</v>
      </c>
      <c r="F1052" s="3">
        <v>45609</v>
      </c>
      <c r="G1052" s="4">
        <v>21.297651039160602</v>
      </c>
      <c r="H1052" s="5">
        <v>1360.9199014023625</v>
      </c>
      <c r="I1052" s="5">
        <v>884.59793591153561</v>
      </c>
      <c r="J1052" s="5">
        <v>476.32196549082687</v>
      </c>
      <c r="K1052" t="s">
        <v>1165</v>
      </c>
      <c r="L1052" t="s">
        <v>1280</v>
      </c>
      <c r="M1052" t="s">
        <v>1284</v>
      </c>
      <c r="N1052" t="s">
        <v>1287</v>
      </c>
      <c r="O1052" s="12">
        <v>45609</v>
      </c>
      <c r="P1052" t="s">
        <v>1290</v>
      </c>
    </row>
    <row r="1053" spans="1:16" x14ac:dyDescent="0.3">
      <c r="A1053" t="s">
        <v>47</v>
      </c>
      <c r="B1053" t="s">
        <v>130</v>
      </c>
      <c r="C1053" t="s">
        <v>132</v>
      </c>
      <c r="D1053" t="s">
        <v>165</v>
      </c>
      <c r="E1053" s="2">
        <v>50</v>
      </c>
      <c r="F1053" s="3">
        <v>45609</v>
      </c>
      <c r="G1053" s="4">
        <v>9.5646267883600267</v>
      </c>
      <c r="H1053" s="5">
        <v>478.23133941800131</v>
      </c>
      <c r="I1053" s="5">
        <v>310.85037062170085</v>
      </c>
      <c r="J1053" s="5">
        <v>167.38096879630046</v>
      </c>
      <c r="K1053" t="s">
        <v>1166</v>
      </c>
      <c r="L1053" t="s">
        <v>1281</v>
      </c>
      <c r="M1053" t="s">
        <v>1284</v>
      </c>
      <c r="N1053" t="s">
        <v>1287</v>
      </c>
      <c r="O1053" s="12">
        <v>45609</v>
      </c>
      <c r="P1053" t="s">
        <v>1290</v>
      </c>
    </row>
    <row r="1054" spans="1:16" x14ac:dyDescent="0.3">
      <c r="A1054" t="s">
        <v>104</v>
      </c>
      <c r="B1054" t="s">
        <v>129</v>
      </c>
      <c r="C1054" t="s">
        <v>133</v>
      </c>
      <c r="D1054" t="s">
        <v>222</v>
      </c>
      <c r="E1054" s="2">
        <v>74.7</v>
      </c>
      <c r="F1054" s="3">
        <v>45610</v>
      </c>
      <c r="G1054" s="4">
        <v>77.698778981524782</v>
      </c>
      <c r="H1054" s="5">
        <v>5804.0987899199017</v>
      </c>
      <c r="I1054" s="5">
        <v>3772.6642134479362</v>
      </c>
      <c r="J1054" s="5">
        <v>2031.4345764719656</v>
      </c>
      <c r="K1054" t="s">
        <v>876</v>
      </c>
      <c r="L1054" t="s">
        <v>1281</v>
      </c>
      <c r="M1054" t="s">
        <v>1284</v>
      </c>
      <c r="N1054" t="s">
        <v>1287</v>
      </c>
      <c r="O1054" s="12">
        <v>45610</v>
      </c>
      <c r="P1054" t="s">
        <v>1291</v>
      </c>
    </row>
    <row r="1055" spans="1:16" x14ac:dyDescent="0.3">
      <c r="A1055" t="s">
        <v>66</v>
      </c>
      <c r="B1055" t="s">
        <v>128</v>
      </c>
      <c r="C1055" t="s">
        <v>132</v>
      </c>
      <c r="D1055" t="s">
        <v>184</v>
      </c>
      <c r="E1055" s="2">
        <v>71</v>
      </c>
      <c r="F1055" s="3">
        <v>45610</v>
      </c>
      <c r="G1055" s="4">
        <v>62.516478747431115</v>
      </c>
      <c r="H1055" s="5">
        <v>4438.6699910676089</v>
      </c>
      <c r="I1055" s="5">
        <v>2885.1354941939458</v>
      </c>
      <c r="J1055" s="5">
        <v>1553.5344968736631</v>
      </c>
      <c r="K1055" t="s">
        <v>1167</v>
      </c>
      <c r="L1055" t="s">
        <v>1283</v>
      </c>
      <c r="M1055" t="s">
        <v>1283</v>
      </c>
      <c r="N1055" t="s">
        <v>1288</v>
      </c>
      <c r="O1055" s="12">
        <v>45610</v>
      </c>
      <c r="P1055" t="s">
        <v>1290</v>
      </c>
    </row>
    <row r="1056" spans="1:16" x14ac:dyDescent="0.3">
      <c r="A1056" t="s">
        <v>120</v>
      </c>
      <c r="B1056" t="s">
        <v>130</v>
      </c>
      <c r="C1056" t="s">
        <v>132</v>
      </c>
      <c r="D1056" t="s">
        <v>238</v>
      </c>
      <c r="E1056" s="2">
        <v>60</v>
      </c>
      <c r="F1056" s="3">
        <v>45610</v>
      </c>
      <c r="G1056" s="4">
        <v>72.817163586643105</v>
      </c>
      <c r="H1056" s="5">
        <v>4369.0298151985862</v>
      </c>
      <c r="I1056" s="5">
        <v>2839.869379879081</v>
      </c>
      <c r="J1056" s="5">
        <v>1529.1604353195053</v>
      </c>
      <c r="K1056" t="s">
        <v>1168</v>
      </c>
      <c r="L1056" t="s">
        <v>1276</v>
      </c>
      <c r="M1056" t="s">
        <v>1276</v>
      </c>
      <c r="N1056" t="s">
        <v>1288</v>
      </c>
      <c r="O1056" s="12">
        <v>45610</v>
      </c>
      <c r="P1056" t="s">
        <v>1290</v>
      </c>
    </row>
    <row r="1057" spans="1:16" x14ac:dyDescent="0.3">
      <c r="A1057" t="s">
        <v>82</v>
      </c>
      <c r="B1057" t="s">
        <v>129</v>
      </c>
      <c r="C1057" t="s">
        <v>133</v>
      </c>
      <c r="D1057" t="s">
        <v>200</v>
      </c>
      <c r="E1057" s="2">
        <v>53.9</v>
      </c>
      <c r="F1057" s="3">
        <v>45610</v>
      </c>
      <c r="G1057" s="4">
        <v>69.977602336520221</v>
      </c>
      <c r="H1057" s="5">
        <v>3771.79276593844</v>
      </c>
      <c r="I1057" s="5">
        <v>2451.6652978599859</v>
      </c>
      <c r="J1057" s="5">
        <v>1320.1274680784541</v>
      </c>
      <c r="K1057" t="s">
        <v>1169</v>
      </c>
      <c r="L1057" t="s">
        <v>1281</v>
      </c>
      <c r="M1057" t="s">
        <v>1284</v>
      </c>
      <c r="N1057" t="s">
        <v>1287</v>
      </c>
      <c r="O1057" s="12">
        <v>45610</v>
      </c>
      <c r="P1057" t="s">
        <v>1290</v>
      </c>
    </row>
    <row r="1058" spans="1:16" x14ac:dyDescent="0.3">
      <c r="A1058" t="s">
        <v>127</v>
      </c>
      <c r="B1058" t="s">
        <v>130</v>
      </c>
      <c r="C1058" t="s">
        <v>132</v>
      </c>
      <c r="D1058" t="s">
        <v>245</v>
      </c>
      <c r="E1058" s="2">
        <v>50</v>
      </c>
      <c r="F1058" s="3">
        <v>45610</v>
      </c>
      <c r="G1058" s="4">
        <v>60.214809036293644</v>
      </c>
      <c r="H1058" s="5">
        <v>3010.7404518146823</v>
      </c>
      <c r="I1058" s="5">
        <v>1956.9812936795436</v>
      </c>
      <c r="J1058" s="5">
        <v>1053.7591581351387</v>
      </c>
      <c r="K1058" t="s">
        <v>1170</v>
      </c>
      <c r="L1058" t="s">
        <v>1281</v>
      </c>
      <c r="M1058" t="s">
        <v>1284</v>
      </c>
      <c r="N1058" t="s">
        <v>1287</v>
      </c>
      <c r="O1058" s="12">
        <v>45610</v>
      </c>
      <c r="P1058" t="s">
        <v>1290</v>
      </c>
    </row>
    <row r="1059" spans="1:16" x14ac:dyDescent="0.3">
      <c r="A1059" t="s">
        <v>84</v>
      </c>
      <c r="B1059" t="s">
        <v>129</v>
      </c>
      <c r="C1059" t="s">
        <v>133</v>
      </c>
      <c r="D1059" t="s">
        <v>202</v>
      </c>
      <c r="E1059" s="2">
        <v>63.9</v>
      </c>
      <c r="F1059" s="3">
        <v>45610</v>
      </c>
      <c r="G1059" s="4">
        <v>42.711104826122963</v>
      </c>
      <c r="H1059" s="5">
        <v>2729.2395983892575</v>
      </c>
      <c r="I1059" s="5">
        <v>1774.0057389530175</v>
      </c>
      <c r="J1059" s="5">
        <v>955.23385943623998</v>
      </c>
      <c r="K1059" t="s">
        <v>1171</v>
      </c>
      <c r="L1059" t="s">
        <v>1278</v>
      </c>
      <c r="M1059" t="s">
        <v>1286</v>
      </c>
      <c r="N1059" t="s">
        <v>1289</v>
      </c>
      <c r="O1059" s="12">
        <v>45610</v>
      </c>
      <c r="P1059" t="s">
        <v>1290</v>
      </c>
    </row>
    <row r="1060" spans="1:16" x14ac:dyDescent="0.3">
      <c r="A1060" t="s">
        <v>62</v>
      </c>
      <c r="B1060" t="s">
        <v>128</v>
      </c>
      <c r="C1060" t="s">
        <v>132</v>
      </c>
      <c r="D1060" t="s">
        <v>180</v>
      </c>
      <c r="E1060" s="2">
        <v>60</v>
      </c>
      <c r="F1060" s="3">
        <v>45610</v>
      </c>
      <c r="G1060" s="4">
        <v>45.115674076764115</v>
      </c>
      <c r="H1060" s="5">
        <v>2706.940444605847</v>
      </c>
      <c r="I1060" s="5">
        <v>1759.5112889938007</v>
      </c>
      <c r="J1060" s="5">
        <v>947.42915561204632</v>
      </c>
      <c r="K1060" t="s">
        <v>1172</v>
      </c>
      <c r="L1060" t="s">
        <v>1278</v>
      </c>
      <c r="M1060" t="s">
        <v>1286</v>
      </c>
      <c r="N1060" t="s">
        <v>1289</v>
      </c>
      <c r="O1060" s="12">
        <v>45610</v>
      </c>
      <c r="P1060" t="s">
        <v>1290</v>
      </c>
    </row>
    <row r="1061" spans="1:16" x14ac:dyDescent="0.3">
      <c r="A1061" t="s">
        <v>68</v>
      </c>
      <c r="B1061" t="s">
        <v>129</v>
      </c>
      <c r="C1061" t="s">
        <v>133</v>
      </c>
      <c r="D1061" t="s">
        <v>186</v>
      </c>
      <c r="E1061" s="2">
        <v>67.5</v>
      </c>
      <c r="F1061" s="3">
        <v>45610</v>
      </c>
      <c r="G1061" s="4">
        <v>25.819337232859137</v>
      </c>
      <c r="H1061" s="5">
        <v>1742.8052632179918</v>
      </c>
      <c r="I1061" s="5">
        <v>1132.8234210916946</v>
      </c>
      <c r="J1061" s="5">
        <v>609.98184212629712</v>
      </c>
      <c r="K1061" t="s">
        <v>1173</v>
      </c>
      <c r="L1061" t="s">
        <v>1277</v>
      </c>
      <c r="M1061" t="s">
        <v>1277</v>
      </c>
      <c r="N1061" t="s">
        <v>1288</v>
      </c>
      <c r="O1061" s="12">
        <v>45610</v>
      </c>
      <c r="P1061" t="s">
        <v>1290</v>
      </c>
    </row>
    <row r="1062" spans="1:16" x14ac:dyDescent="0.3">
      <c r="A1062" t="s">
        <v>78</v>
      </c>
      <c r="B1062" t="s">
        <v>128</v>
      </c>
      <c r="C1062" t="s">
        <v>132</v>
      </c>
      <c r="D1062" t="s">
        <v>196</v>
      </c>
      <c r="E1062" s="2">
        <v>71</v>
      </c>
      <c r="F1062" s="3">
        <v>45610</v>
      </c>
      <c r="G1062" s="4">
        <v>15.101804539561817</v>
      </c>
      <c r="H1062" s="5">
        <v>1072.2281223088889</v>
      </c>
      <c r="I1062" s="5">
        <v>696.94827950077786</v>
      </c>
      <c r="J1062" s="5">
        <v>375.27984280811108</v>
      </c>
      <c r="K1062" t="s">
        <v>1174</v>
      </c>
      <c r="L1062" t="s">
        <v>1280</v>
      </c>
      <c r="M1062" t="s">
        <v>1284</v>
      </c>
      <c r="N1062" t="s">
        <v>1287</v>
      </c>
      <c r="O1062" s="12">
        <v>45610</v>
      </c>
      <c r="P1062" t="s">
        <v>1290</v>
      </c>
    </row>
    <row r="1063" spans="1:16" x14ac:dyDescent="0.3">
      <c r="A1063" t="s">
        <v>75</v>
      </c>
      <c r="B1063" t="s">
        <v>129</v>
      </c>
      <c r="C1063" t="s">
        <v>133</v>
      </c>
      <c r="D1063" t="s">
        <v>193</v>
      </c>
      <c r="E1063" s="2">
        <v>53.9</v>
      </c>
      <c r="F1063" s="3">
        <v>45610</v>
      </c>
      <c r="G1063" s="4">
        <v>17.935176712939619</v>
      </c>
      <c r="H1063" s="5">
        <v>966.70602482744539</v>
      </c>
      <c r="I1063" s="5">
        <v>628.35891613783951</v>
      </c>
      <c r="J1063" s="5">
        <v>338.34710868960588</v>
      </c>
      <c r="K1063" t="s">
        <v>1175</v>
      </c>
      <c r="L1063" t="s">
        <v>1274</v>
      </c>
      <c r="M1063" t="s">
        <v>1284</v>
      </c>
      <c r="N1063" t="s">
        <v>1287</v>
      </c>
      <c r="O1063" s="12">
        <v>45610</v>
      </c>
      <c r="P1063" t="s">
        <v>1290</v>
      </c>
    </row>
    <row r="1064" spans="1:16" x14ac:dyDescent="0.3">
      <c r="A1064" t="s">
        <v>73</v>
      </c>
      <c r="B1064" t="s">
        <v>128</v>
      </c>
      <c r="C1064" t="s">
        <v>132</v>
      </c>
      <c r="D1064" t="s">
        <v>191</v>
      </c>
      <c r="E1064" s="2">
        <v>71</v>
      </c>
      <c r="F1064" s="3">
        <v>45610</v>
      </c>
      <c r="G1064" s="4">
        <v>12.913522580820162</v>
      </c>
      <c r="H1064" s="5">
        <v>916.86010323823155</v>
      </c>
      <c r="I1064" s="5">
        <v>595.95906710485053</v>
      </c>
      <c r="J1064" s="5">
        <v>320.90103613338101</v>
      </c>
      <c r="K1064" t="s">
        <v>1176</v>
      </c>
      <c r="L1064" t="s">
        <v>1276</v>
      </c>
      <c r="M1064" t="s">
        <v>1276</v>
      </c>
      <c r="N1064" t="s">
        <v>1288</v>
      </c>
      <c r="O1064" s="12">
        <v>45610</v>
      </c>
      <c r="P1064" t="s">
        <v>1290</v>
      </c>
    </row>
    <row r="1065" spans="1:16" x14ac:dyDescent="0.3">
      <c r="A1065" t="s">
        <v>126</v>
      </c>
      <c r="B1065" t="s">
        <v>129</v>
      </c>
      <c r="C1065" t="s">
        <v>133</v>
      </c>
      <c r="D1065" t="s">
        <v>244</v>
      </c>
      <c r="E1065" s="2">
        <v>74.7</v>
      </c>
      <c r="F1065" s="3">
        <v>45611</v>
      </c>
      <c r="G1065" s="4">
        <v>41.101419884701485</v>
      </c>
      <c r="H1065" s="5">
        <v>3070.276065387201</v>
      </c>
      <c r="I1065" s="5">
        <v>1995.6794425016808</v>
      </c>
      <c r="J1065" s="5">
        <v>1074.5966228855202</v>
      </c>
      <c r="K1065" t="s">
        <v>929</v>
      </c>
      <c r="L1065" t="s">
        <v>1282</v>
      </c>
      <c r="M1065" t="s">
        <v>1284</v>
      </c>
      <c r="N1065" t="s">
        <v>1287</v>
      </c>
      <c r="O1065" s="12">
        <v>45611</v>
      </c>
      <c r="P1065" t="s">
        <v>1290</v>
      </c>
    </row>
    <row r="1066" spans="1:16" x14ac:dyDescent="0.3">
      <c r="A1066" t="s">
        <v>99</v>
      </c>
      <c r="B1066" t="s">
        <v>129</v>
      </c>
      <c r="C1066" t="s">
        <v>133</v>
      </c>
      <c r="D1066" t="s">
        <v>217</v>
      </c>
      <c r="E1066" s="2">
        <v>74.7</v>
      </c>
      <c r="F1066" s="3">
        <v>45611</v>
      </c>
      <c r="G1066" s="4">
        <v>29.947969270103428</v>
      </c>
      <c r="H1066" s="5">
        <v>2237.1133044767262</v>
      </c>
      <c r="I1066" s="5">
        <v>1454.123647909872</v>
      </c>
      <c r="J1066" s="5">
        <v>782.98965656685414</v>
      </c>
      <c r="K1066" t="s">
        <v>1177</v>
      </c>
      <c r="L1066" t="s">
        <v>1281</v>
      </c>
      <c r="M1066" t="s">
        <v>1284</v>
      </c>
      <c r="N1066" t="s">
        <v>1287</v>
      </c>
      <c r="O1066" s="12">
        <v>45611</v>
      </c>
      <c r="P1066" t="s">
        <v>1290</v>
      </c>
    </row>
    <row r="1067" spans="1:16" x14ac:dyDescent="0.3">
      <c r="A1067" t="s">
        <v>94</v>
      </c>
      <c r="B1067" t="s">
        <v>130</v>
      </c>
      <c r="C1067" t="s">
        <v>132</v>
      </c>
      <c r="D1067" t="s">
        <v>212</v>
      </c>
      <c r="E1067" s="2">
        <v>50</v>
      </c>
      <c r="F1067" s="3">
        <v>45611</v>
      </c>
      <c r="G1067" s="4">
        <v>26.195800765421456</v>
      </c>
      <c r="H1067" s="5">
        <v>1309.7900382710727</v>
      </c>
      <c r="I1067" s="5">
        <v>851.36352487619729</v>
      </c>
      <c r="J1067" s="5">
        <v>458.42651339487543</v>
      </c>
      <c r="K1067" t="s">
        <v>1178</v>
      </c>
      <c r="L1067" t="s">
        <v>1283</v>
      </c>
      <c r="M1067" t="s">
        <v>1283</v>
      </c>
      <c r="N1067" t="s">
        <v>1288</v>
      </c>
      <c r="O1067" s="12">
        <v>45611</v>
      </c>
      <c r="P1067" t="s">
        <v>1290</v>
      </c>
    </row>
    <row r="1068" spans="1:16" x14ac:dyDescent="0.3">
      <c r="A1068" t="s">
        <v>91</v>
      </c>
      <c r="B1068" t="s">
        <v>130</v>
      </c>
      <c r="C1068" t="s">
        <v>132</v>
      </c>
      <c r="D1068" t="s">
        <v>209</v>
      </c>
      <c r="E1068" s="2">
        <v>50</v>
      </c>
      <c r="F1068" s="3">
        <v>45611</v>
      </c>
      <c r="G1068" s="4">
        <v>4.1873019429051261</v>
      </c>
      <c r="H1068" s="5">
        <v>209.3650971452563</v>
      </c>
      <c r="I1068" s="5">
        <v>136.08731314441661</v>
      </c>
      <c r="J1068" s="5">
        <v>73.277784000839688</v>
      </c>
      <c r="K1068" t="s">
        <v>1179</v>
      </c>
      <c r="L1068" t="s">
        <v>1278</v>
      </c>
      <c r="M1068" t="s">
        <v>1286</v>
      </c>
      <c r="N1068" t="s">
        <v>1289</v>
      </c>
      <c r="O1068" s="12">
        <v>45611</v>
      </c>
      <c r="P1068" t="s">
        <v>1290</v>
      </c>
    </row>
    <row r="1069" spans="1:16" x14ac:dyDescent="0.3">
      <c r="A1069" t="s">
        <v>38</v>
      </c>
      <c r="B1069" t="s">
        <v>130</v>
      </c>
      <c r="C1069" t="s">
        <v>132</v>
      </c>
      <c r="D1069" t="s">
        <v>156</v>
      </c>
      <c r="E1069" s="2">
        <v>60</v>
      </c>
      <c r="F1069" s="3">
        <v>45614</v>
      </c>
      <c r="G1069" s="4">
        <v>69.294018953945951</v>
      </c>
      <c r="H1069" s="5">
        <v>4157.6411372367575</v>
      </c>
      <c r="I1069" s="5">
        <v>2702.4667392038923</v>
      </c>
      <c r="J1069" s="5">
        <v>1455.1743980328652</v>
      </c>
      <c r="K1069" t="s">
        <v>1180</v>
      </c>
      <c r="L1069" t="s">
        <v>1277</v>
      </c>
      <c r="M1069" t="s">
        <v>1277</v>
      </c>
      <c r="N1069" t="s">
        <v>1288</v>
      </c>
      <c r="O1069" s="12">
        <v>45614</v>
      </c>
      <c r="P1069" t="s">
        <v>1290</v>
      </c>
    </row>
    <row r="1070" spans="1:16" x14ac:dyDescent="0.3">
      <c r="A1070" t="s">
        <v>45</v>
      </c>
      <c r="B1070" t="s">
        <v>129</v>
      </c>
      <c r="C1070" t="s">
        <v>133</v>
      </c>
      <c r="D1070" t="s">
        <v>163</v>
      </c>
      <c r="E1070" s="2">
        <v>57.6</v>
      </c>
      <c r="F1070" s="3">
        <v>45614</v>
      </c>
      <c r="G1070" s="4">
        <v>66.13643403761867</v>
      </c>
      <c r="H1070" s="5">
        <v>3809.4586005668357</v>
      </c>
      <c r="I1070" s="5">
        <v>2476.1480903684433</v>
      </c>
      <c r="J1070" s="5">
        <v>1333.3105101983924</v>
      </c>
      <c r="K1070" t="s">
        <v>444</v>
      </c>
      <c r="L1070" t="s">
        <v>1276</v>
      </c>
      <c r="M1070" t="s">
        <v>1276</v>
      </c>
      <c r="N1070" t="s">
        <v>1288</v>
      </c>
      <c r="O1070" s="12">
        <v>45614</v>
      </c>
      <c r="P1070" t="s">
        <v>1290</v>
      </c>
    </row>
    <row r="1071" spans="1:16" x14ac:dyDescent="0.3">
      <c r="A1071" t="s">
        <v>112</v>
      </c>
      <c r="B1071" t="s">
        <v>129</v>
      </c>
      <c r="C1071" t="s">
        <v>133</v>
      </c>
      <c r="D1071" t="s">
        <v>230</v>
      </c>
      <c r="E1071" s="2">
        <v>63.9</v>
      </c>
      <c r="F1071" s="3">
        <v>45614</v>
      </c>
      <c r="G1071" s="4">
        <v>58.649753556480874</v>
      </c>
      <c r="H1071" s="5">
        <v>3747.7192522591276</v>
      </c>
      <c r="I1071" s="5">
        <v>2436.0175139684329</v>
      </c>
      <c r="J1071" s="5">
        <v>1311.7017382906947</v>
      </c>
      <c r="K1071" t="s">
        <v>1181</v>
      </c>
      <c r="L1071" t="s">
        <v>1282</v>
      </c>
      <c r="M1071" t="s">
        <v>1284</v>
      </c>
      <c r="N1071" t="s">
        <v>1287</v>
      </c>
      <c r="O1071" s="12">
        <v>45614</v>
      </c>
      <c r="P1071" t="s">
        <v>1290</v>
      </c>
    </row>
    <row r="1072" spans="1:16" x14ac:dyDescent="0.3">
      <c r="A1072" t="s">
        <v>50</v>
      </c>
      <c r="B1072" t="s">
        <v>131</v>
      </c>
      <c r="C1072" t="s">
        <v>132</v>
      </c>
      <c r="D1072" t="s">
        <v>168</v>
      </c>
      <c r="E1072" s="2">
        <v>54</v>
      </c>
      <c r="F1072" s="3">
        <v>45614</v>
      </c>
      <c r="G1072" s="4">
        <v>62.492796563450042</v>
      </c>
      <c r="H1072" s="5">
        <v>3374.6110144263021</v>
      </c>
      <c r="I1072" s="5">
        <v>2193.4971593770965</v>
      </c>
      <c r="J1072" s="5">
        <v>1181.1138550492055</v>
      </c>
      <c r="K1072" t="s">
        <v>1182</v>
      </c>
      <c r="L1072" t="s">
        <v>1278</v>
      </c>
      <c r="M1072" t="s">
        <v>1286</v>
      </c>
      <c r="N1072" t="s">
        <v>1289</v>
      </c>
      <c r="O1072" s="12">
        <v>45614</v>
      </c>
      <c r="P1072" t="s">
        <v>1290</v>
      </c>
    </row>
    <row r="1073" spans="1:16" x14ac:dyDescent="0.3">
      <c r="A1073" t="s">
        <v>32</v>
      </c>
      <c r="B1073" t="s">
        <v>130</v>
      </c>
      <c r="C1073" t="s">
        <v>132</v>
      </c>
      <c r="D1073" t="s">
        <v>150</v>
      </c>
      <c r="E1073" s="2">
        <v>60</v>
      </c>
      <c r="F1073" s="3">
        <v>45614</v>
      </c>
      <c r="G1073" s="4">
        <v>55.882508980986678</v>
      </c>
      <c r="H1073" s="5">
        <v>3352.9505388592006</v>
      </c>
      <c r="I1073" s="5">
        <v>2179.4178502584805</v>
      </c>
      <c r="J1073" s="5">
        <v>1173.5326886007201</v>
      </c>
      <c r="K1073" t="s">
        <v>1183</v>
      </c>
      <c r="L1073" t="s">
        <v>1279</v>
      </c>
      <c r="M1073" t="s">
        <v>1279</v>
      </c>
      <c r="N1073" t="s">
        <v>1288</v>
      </c>
      <c r="O1073" s="12">
        <v>45614</v>
      </c>
      <c r="P1073" t="s">
        <v>1290</v>
      </c>
    </row>
    <row r="1074" spans="1:16" x14ac:dyDescent="0.3">
      <c r="A1074" t="s">
        <v>108</v>
      </c>
      <c r="B1074" t="s">
        <v>129</v>
      </c>
      <c r="C1074" t="s">
        <v>133</v>
      </c>
      <c r="D1074" t="s">
        <v>226</v>
      </c>
      <c r="E1074" s="2">
        <v>53.9</v>
      </c>
      <c r="F1074" s="3">
        <v>45614</v>
      </c>
      <c r="G1074" s="4">
        <v>39.967077097989936</v>
      </c>
      <c r="H1074" s="5">
        <v>2154.2254555816576</v>
      </c>
      <c r="I1074" s="5">
        <v>1400.2465461280774</v>
      </c>
      <c r="J1074" s="5">
        <v>753.97890945358017</v>
      </c>
      <c r="K1074" t="s">
        <v>1184</v>
      </c>
      <c r="L1074" t="s">
        <v>1282</v>
      </c>
      <c r="M1074" t="s">
        <v>1284</v>
      </c>
      <c r="N1074" t="s">
        <v>1287</v>
      </c>
      <c r="O1074" s="12">
        <v>45614</v>
      </c>
      <c r="P1074" t="s">
        <v>1290</v>
      </c>
    </row>
    <row r="1075" spans="1:16" x14ac:dyDescent="0.3">
      <c r="A1075" t="s">
        <v>42</v>
      </c>
      <c r="B1075" t="s">
        <v>130</v>
      </c>
      <c r="C1075" t="s">
        <v>132</v>
      </c>
      <c r="D1075" t="s">
        <v>160</v>
      </c>
      <c r="E1075" s="2">
        <v>60</v>
      </c>
      <c r="F1075" s="3">
        <v>45614</v>
      </c>
      <c r="G1075" s="4">
        <v>28.339123899238857</v>
      </c>
      <c r="H1075" s="5">
        <v>1700.3474339543313</v>
      </c>
      <c r="I1075" s="5">
        <v>1105.2258320703154</v>
      </c>
      <c r="J1075" s="5">
        <v>595.12160188401594</v>
      </c>
      <c r="K1075" t="s">
        <v>1185</v>
      </c>
      <c r="L1075" t="s">
        <v>1283</v>
      </c>
      <c r="M1075" t="s">
        <v>1283</v>
      </c>
      <c r="N1075" t="s">
        <v>1288</v>
      </c>
      <c r="O1075" s="12">
        <v>45614</v>
      </c>
      <c r="P1075" t="s">
        <v>1290</v>
      </c>
    </row>
    <row r="1076" spans="1:16" x14ac:dyDescent="0.3">
      <c r="A1076" t="s">
        <v>25</v>
      </c>
      <c r="B1076" t="s">
        <v>130</v>
      </c>
      <c r="C1076" t="s">
        <v>132</v>
      </c>
      <c r="D1076" t="s">
        <v>143</v>
      </c>
      <c r="E1076" s="2">
        <v>60</v>
      </c>
      <c r="F1076" s="3">
        <v>45614</v>
      </c>
      <c r="G1076" s="4">
        <v>19.455517752001395</v>
      </c>
      <c r="H1076" s="5">
        <v>1167.3310651200836</v>
      </c>
      <c r="I1076" s="5">
        <v>758.76519232805435</v>
      </c>
      <c r="J1076" s="5">
        <v>408.56587279202927</v>
      </c>
      <c r="K1076" t="s">
        <v>1186</v>
      </c>
      <c r="L1076" t="s">
        <v>1278</v>
      </c>
      <c r="M1076" t="s">
        <v>1286</v>
      </c>
      <c r="N1076" t="s">
        <v>1289</v>
      </c>
      <c r="O1076" s="12">
        <v>45614</v>
      </c>
      <c r="P1076" t="s">
        <v>1290</v>
      </c>
    </row>
    <row r="1077" spans="1:16" x14ac:dyDescent="0.3">
      <c r="A1077" t="s">
        <v>30</v>
      </c>
      <c r="B1077" t="s">
        <v>129</v>
      </c>
      <c r="C1077" t="s">
        <v>133</v>
      </c>
      <c r="D1077" t="s">
        <v>148</v>
      </c>
      <c r="E1077" s="2">
        <v>53.9</v>
      </c>
      <c r="F1077" s="3">
        <v>45614</v>
      </c>
      <c r="G1077" s="4">
        <v>11.283777267126879</v>
      </c>
      <c r="H1077" s="5">
        <v>608.19559469813873</v>
      </c>
      <c r="I1077" s="5">
        <v>395.32713655379018</v>
      </c>
      <c r="J1077" s="5">
        <v>212.86845814434855</v>
      </c>
      <c r="K1077" t="s">
        <v>1187</v>
      </c>
      <c r="L1077" t="s">
        <v>1277</v>
      </c>
      <c r="M1077" t="s">
        <v>1277</v>
      </c>
      <c r="N1077" t="s">
        <v>1288</v>
      </c>
      <c r="O1077" s="12">
        <v>45614</v>
      </c>
      <c r="P1077" t="s">
        <v>1290</v>
      </c>
    </row>
    <row r="1078" spans="1:16" x14ac:dyDescent="0.3">
      <c r="A1078" t="s">
        <v>103</v>
      </c>
      <c r="B1078" t="s">
        <v>130</v>
      </c>
      <c r="C1078" t="s">
        <v>132</v>
      </c>
      <c r="D1078" t="s">
        <v>221</v>
      </c>
      <c r="E1078" s="2">
        <v>50</v>
      </c>
      <c r="F1078" s="3">
        <v>45614</v>
      </c>
      <c r="G1078" s="4">
        <v>10.257362399365926</v>
      </c>
      <c r="H1078" s="5">
        <v>512.86811996829624</v>
      </c>
      <c r="I1078" s="5">
        <v>333.36427797939257</v>
      </c>
      <c r="J1078" s="5">
        <v>179.50384198890367</v>
      </c>
      <c r="K1078" t="s">
        <v>1188</v>
      </c>
      <c r="L1078" t="s">
        <v>1280</v>
      </c>
      <c r="M1078" t="s">
        <v>1284</v>
      </c>
      <c r="N1078" t="s">
        <v>1287</v>
      </c>
      <c r="O1078" s="12">
        <v>45614</v>
      </c>
      <c r="P1078" t="s">
        <v>1290</v>
      </c>
    </row>
    <row r="1079" spans="1:16" x14ac:dyDescent="0.3">
      <c r="A1079" t="s">
        <v>54</v>
      </c>
      <c r="B1079" t="s">
        <v>130</v>
      </c>
      <c r="C1079" t="s">
        <v>132</v>
      </c>
      <c r="D1079" t="s">
        <v>172</v>
      </c>
      <c r="E1079" s="2">
        <v>45</v>
      </c>
      <c r="F1079" s="3">
        <v>45615</v>
      </c>
      <c r="G1079" s="4">
        <v>64.283056598203018</v>
      </c>
      <c r="H1079" s="5">
        <v>2892.7375469191356</v>
      </c>
      <c r="I1079" s="5">
        <v>1880.2794054974381</v>
      </c>
      <c r="J1079" s="5">
        <v>1012.4581414216975</v>
      </c>
      <c r="K1079" t="s">
        <v>789</v>
      </c>
      <c r="L1079" t="s">
        <v>1277</v>
      </c>
      <c r="M1079" t="s">
        <v>1277</v>
      </c>
      <c r="N1079" t="s">
        <v>1288</v>
      </c>
      <c r="O1079" s="12">
        <v>45615</v>
      </c>
      <c r="P1079" t="s">
        <v>1291</v>
      </c>
    </row>
    <row r="1080" spans="1:16" x14ac:dyDescent="0.3">
      <c r="A1080" t="s">
        <v>64</v>
      </c>
      <c r="B1080" t="s">
        <v>129</v>
      </c>
      <c r="C1080" t="s">
        <v>133</v>
      </c>
      <c r="D1080" t="s">
        <v>182</v>
      </c>
      <c r="E1080" s="2">
        <v>63.9</v>
      </c>
      <c r="F1080" s="3">
        <v>45615</v>
      </c>
      <c r="G1080" s="4">
        <v>65.654559210010959</v>
      </c>
      <c r="H1080" s="5">
        <v>4195.3263335196998</v>
      </c>
      <c r="I1080" s="5">
        <v>2726.9621167878049</v>
      </c>
      <c r="J1080" s="5">
        <v>1468.3642167318949</v>
      </c>
      <c r="K1080" t="s">
        <v>1189</v>
      </c>
      <c r="L1080" t="s">
        <v>1275</v>
      </c>
      <c r="M1080" t="s">
        <v>1285</v>
      </c>
      <c r="N1080" t="s">
        <v>1287</v>
      </c>
      <c r="O1080" s="12">
        <v>45615</v>
      </c>
      <c r="P1080" t="s">
        <v>1290</v>
      </c>
    </row>
    <row r="1081" spans="1:16" x14ac:dyDescent="0.3">
      <c r="A1081" t="s">
        <v>57</v>
      </c>
      <c r="B1081" t="s">
        <v>128</v>
      </c>
      <c r="C1081" t="s">
        <v>132</v>
      </c>
      <c r="D1081" t="s">
        <v>175</v>
      </c>
      <c r="E1081" s="2">
        <v>71</v>
      </c>
      <c r="F1081" s="3">
        <v>45615</v>
      </c>
      <c r="G1081" s="4">
        <v>19.595679293543256</v>
      </c>
      <c r="H1081" s="5">
        <v>1391.2932298415712</v>
      </c>
      <c r="I1081" s="5">
        <v>904.34059939702138</v>
      </c>
      <c r="J1081" s="5">
        <v>486.95263044454987</v>
      </c>
      <c r="K1081" t="s">
        <v>1190</v>
      </c>
      <c r="L1081" t="s">
        <v>1275</v>
      </c>
      <c r="M1081" t="s">
        <v>1285</v>
      </c>
      <c r="N1081" t="s">
        <v>1287</v>
      </c>
      <c r="O1081" s="12">
        <v>45615</v>
      </c>
      <c r="P1081" t="s">
        <v>1290</v>
      </c>
    </row>
    <row r="1082" spans="1:16" x14ac:dyDescent="0.3">
      <c r="A1082" t="s">
        <v>106</v>
      </c>
      <c r="B1082" t="s">
        <v>129</v>
      </c>
      <c r="C1082" t="s">
        <v>133</v>
      </c>
      <c r="D1082" t="s">
        <v>224</v>
      </c>
      <c r="E1082" s="2">
        <v>57.6</v>
      </c>
      <c r="F1082" s="3">
        <v>45615</v>
      </c>
      <c r="G1082" s="4">
        <v>17.424558798553967</v>
      </c>
      <c r="H1082" s="5">
        <v>1003.6545867967085</v>
      </c>
      <c r="I1082" s="5">
        <v>652.37548141786056</v>
      </c>
      <c r="J1082" s="5">
        <v>351.27910537884793</v>
      </c>
      <c r="K1082" t="s">
        <v>1191</v>
      </c>
      <c r="L1082" t="s">
        <v>1274</v>
      </c>
      <c r="M1082" t="s">
        <v>1284</v>
      </c>
      <c r="N1082" t="s">
        <v>1287</v>
      </c>
      <c r="O1082" s="12">
        <v>45615</v>
      </c>
      <c r="P1082" t="s">
        <v>1290</v>
      </c>
    </row>
    <row r="1083" spans="1:16" x14ac:dyDescent="0.3">
      <c r="A1083" t="s">
        <v>116</v>
      </c>
      <c r="B1083" t="s">
        <v>129</v>
      </c>
      <c r="C1083" t="s">
        <v>133</v>
      </c>
      <c r="D1083" t="s">
        <v>234</v>
      </c>
      <c r="E1083" s="2">
        <v>63.9</v>
      </c>
      <c r="F1083" s="3">
        <v>45616</v>
      </c>
      <c r="G1083" s="4">
        <v>75.893918044787085</v>
      </c>
      <c r="H1083" s="5">
        <v>4849.621363061895</v>
      </c>
      <c r="I1083" s="5">
        <v>3152.253885990232</v>
      </c>
      <c r="J1083" s="5">
        <v>1697.367477071663</v>
      </c>
      <c r="K1083" t="s">
        <v>998</v>
      </c>
      <c r="L1083" t="s">
        <v>1281</v>
      </c>
      <c r="M1083" t="s">
        <v>1284</v>
      </c>
      <c r="N1083" t="s">
        <v>1287</v>
      </c>
      <c r="O1083" s="12">
        <v>45616</v>
      </c>
      <c r="P1083" t="s">
        <v>1291</v>
      </c>
    </row>
    <row r="1084" spans="1:16" x14ac:dyDescent="0.3">
      <c r="A1084" t="s">
        <v>96</v>
      </c>
      <c r="B1084" t="s">
        <v>129</v>
      </c>
      <c r="C1084" t="s">
        <v>133</v>
      </c>
      <c r="D1084" t="s">
        <v>214</v>
      </c>
      <c r="E1084" s="2">
        <v>74.7</v>
      </c>
      <c r="F1084" s="3">
        <v>45616</v>
      </c>
      <c r="G1084" s="4">
        <v>58.785073271206322</v>
      </c>
      <c r="H1084" s="5">
        <v>4391.244973359112</v>
      </c>
      <c r="I1084" s="5">
        <v>2854.309232683423</v>
      </c>
      <c r="J1084" s="5">
        <v>1536.935740675689</v>
      </c>
      <c r="K1084" t="s">
        <v>1192</v>
      </c>
      <c r="L1084" t="s">
        <v>1283</v>
      </c>
      <c r="M1084" t="s">
        <v>1283</v>
      </c>
      <c r="N1084" t="s">
        <v>1288</v>
      </c>
      <c r="O1084" s="12">
        <v>45616</v>
      </c>
      <c r="P1084" t="s">
        <v>1290</v>
      </c>
    </row>
    <row r="1085" spans="1:16" x14ac:dyDescent="0.3">
      <c r="A1085" t="s">
        <v>92</v>
      </c>
      <c r="B1085" t="s">
        <v>128</v>
      </c>
      <c r="C1085" t="s">
        <v>132</v>
      </c>
      <c r="D1085" t="s">
        <v>210</v>
      </c>
      <c r="E1085" s="2">
        <v>71</v>
      </c>
      <c r="F1085" s="3">
        <v>45616</v>
      </c>
      <c r="G1085" s="4">
        <v>61.581047272162586</v>
      </c>
      <c r="H1085" s="5">
        <v>4372.254356323544</v>
      </c>
      <c r="I1085" s="5">
        <v>2841.9653316103036</v>
      </c>
      <c r="J1085" s="5">
        <v>1530.2890247132405</v>
      </c>
      <c r="K1085" t="s">
        <v>1193</v>
      </c>
      <c r="L1085" t="s">
        <v>1276</v>
      </c>
      <c r="M1085" t="s">
        <v>1276</v>
      </c>
      <c r="N1085" t="s">
        <v>1288</v>
      </c>
      <c r="O1085" s="12">
        <v>45616</v>
      </c>
      <c r="P1085" t="s">
        <v>1290</v>
      </c>
    </row>
    <row r="1086" spans="1:16" x14ac:dyDescent="0.3">
      <c r="A1086" t="s">
        <v>24</v>
      </c>
      <c r="B1086" t="s">
        <v>129</v>
      </c>
      <c r="C1086" t="s">
        <v>133</v>
      </c>
      <c r="D1086" t="s">
        <v>142</v>
      </c>
      <c r="E1086" s="2">
        <v>80.8</v>
      </c>
      <c r="F1086" s="3">
        <v>45616</v>
      </c>
      <c r="G1086" s="4">
        <v>33.59256712650182</v>
      </c>
      <c r="H1086" s="5">
        <v>2714.2794238213469</v>
      </c>
      <c r="I1086" s="5">
        <v>1764.2816254838756</v>
      </c>
      <c r="J1086" s="5">
        <v>949.99779833747129</v>
      </c>
      <c r="K1086" t="s">
        <v>1194</v>
      </c>
      <c r="L1086" t="s">
        <v>1277</v>
      </c>
      <c r="M1086" t="s">
        <v>1277</v>
      </c>
      <c r="N1086" t="s">
        <v>1288</v>
      </c>
      <c r="O1086" s="12">
        <v>45616</v>
      </c>
      <c r="P1086" t="s">
        <v>1290</v>
      </c>
    </row>
    <row r="1087" spans="1:16" x14ac:dyDescent="0.3">
      <c r="A1087" t="s">
        <v>90</v>
      </c>
      <c r="B1087" t="s">
        <v>129</v>
      </c>
      <c r="C1087" t="s">
        <v>133</v>
      </c>
      <c r="D1087" t="s">
        <v>208</v>
      </c>
      <c r="E1087" s="2">
        <v>80.8</v>
      </c>
      <c r="F1087" s="3">
        <v>45616</v>
      </c>
      <c r="G1087" s="4">
        <v>8.7339976033706499</v>
      </c>
      <c r="H1087" s="5">
        <v>705.70700635234846</v>
      </c>
      <c r="I1087" s="5">
        <v>458.70955412902651</v>
      </c>
      <c r="J1087" s="5">
        <v>246.99745222332194</v>
      </c>
      <c r="K1087" t="s">
        <v>1195</v>
      </c>
      <c r="L1087" t="s">
        <v>1279</v>
      </c>
      <c r="M1087" t="s">
        <v>1279</v>
      </c>
      <c r="N1087" t="s">
        <v>1288</v>
      </c>
      <c r="O1087" s="12">
        <v>45616</v>
      </c>
      <c r="P1087" t="s">
        <v>1290</v>
      </c>
    </row>
    <row r="1088" spans="1:16" x14ac:dyDescent="0.3">
      <c r="A1088" t="s">
        <v>98</v>
      </c>
      <c r="B1088" t="s">
        <v>128</v>
      </c>
      <c r="C1088" t="s">
        <v>132</v>
      </c>
      <c r="D1088" t="s">
        <v>216</v>
      </c>
      <c r="E1088" s="2">
        <v>71</v>
      </c>
      <c r="F1088" s="3">
        <v>45628</v>
      </c>
      <c r="G1088" s="4">
        <v>54.920050616654919</v>
      </c>
      <c r="H1088" s="5">
        <v>3899.3235937824993</v>
      </c>
      <c r="I1088" s="5">
        <v>2534.5603359586248</v>
      </c>
      <c r="J1088" s="5">
        <v>1364.7632578238745</v>
      </c>
      <c r="K1088" t="s">
        <v>1196</v>
      </c>
      <c r="L1088" t="s">
        <v>1279</v>
      </c>
      <c r="M1088" t="s">
        <v>1279</v>
      </c>
      <c r="N1088" t="s">
        <v>1288</v>
      </c>
      <c r="O1088" s="12">
        <v>45628</v>
      </c>
      <c r="P1088" t="s">
        <v>1290</v>
      </c>
    </row>
    <row r="1089" spans="1:16" x14ac:dyDescent="0.3">
      <c r="A1089" t="s">
        <v>62</v>
      </c>
      <c r="B1089" t="s">
        <v>128</v>
      </c>
      <c r="C1089" t="s">
        <v>132</v>
      </c>
      <c r="D1089" t="s">
        <v>180</v>
      </c>
      <c r="E1089" s="2">
        <v>60</v>
      </c>
      <c r="F1089" s="3">
        <v>45628</v>
      </c>
      <c r="G1089" s="4">
        <v>50.212864761261343</v>
      </c>
      <c r="H1089" s="5">
        <v>3012.7718856756806</v>
      </c>
      <c r="I1089" s="5">
        <v>1958.3017256891924</v>
      </c>
      <c r="J1089" s="5">
        <v>1054.4701599864882</v>
      </c>
      <c r="K1089" t="s">
        <v>1197</v>
      </c>
      <c r="L1089" t="s">
        <v>1279</v>
      </c>
      <c r="M1089" t="s">
        <v>1279</v>
      </c>
      <c r="N1089" t="s">
        <v>1288</v>
      </c>
      <c r="O1089" s="12">
        <v>45628</v>
      </c>
      <c r="P1089" t="s">
        <v>1290</v>
      </c>
    </row>
    <row r="1090" spans="1:16" x14ac:dyDescent="0.3">
      <c r="A1090" t="s">
        <v>41</v>
      </c>
      <c r="B1090" t="s">
        <v>128</v>
      </c>
      <c r="C1090" t="s">
        <v>132</v>
      </c>
      <c r="D1090" t="s">
        <v>159</v>
      </c>
      <c r="E1090" s="2">
        <v>50</v>
      </c>
      <c r="F1090" s="3">
        <v>45628</v>
      </c>
      <c r="G1090" s="4">
        <v>47.998879904600969</v>
      </c>
      <c r="H1090" s="5">
        <v>2399.9439952300486</v>
      </c>
      <c r="I1090" s="5">
        <v>1559.9635968995317</v>
      </c>
      <c r="J1090" s="5">
        <v>839.98039833051689</v>
      </c>
      <c r="K1090" t="s">
        <v>1198</v>
      </c>
      <c r="L1090" t="s">
        <v>1279</v>
      </c>
      <c r="M1090" t="s">
        <v>1279</v>
      </c>
      <c r="N1090" t="s">
        <v>1288</v>
      </c>
      <c r="O1090" s="12">
        <v>45628</v>
      </c>
      <c r="P1090" t="s">
        <v>1290</v>
      </c>
    </row>
    <row r="1091" spans="1:16" x14ac:dyDescent="0.3">
      <c r="A1091" t="s">
        <v>69</v>
      </c>
      <c r="B1091" t="s">
        <v>128</v>
      </c>
      <c r="C1091" t="s">
        <v>132</v>
      </c>
      <c r="D1091" t="s">
        <v>187</v>
      </c>
      <c r="E1091" s="2">
        <v>50</v>
      </c>
      <c r="F1091" s="3">
        <v>45628</v>
      </c>
      <c r="G1091" s="4">
        <v>7.570744059715099</v>
      </c>
      <c r="H1091" s="5">
        <v>378.53720298575496</v>
      </c>
      <c r="I1091" s="5">
        <v>246.04918194074074</v>
      </c>
      <c r="J1091" s="5">
        <v>132.48802104501422</v>
      </c>
      <c r="K1091" t="s">
        <v>1199</v>
      </c>
      <c r="L1091" t="s">
        <v>1281</v>
      </c>
      <c r="M1091" t="s">
        <v>1284</v>
      </c>
      <c r="N1091" t="s">
        <v>1287</v>
      </c>
      <c r="O1091" s="12">
        <v>45628</v>
      </c>
      <c r="P1091" t="s">
        <v>1290</v>
      </c>
    </row>
    <row r="1092" spans="1:16" x14ac:dyDescent="0.3">
      <c r="A1092" t="s">
        <v>89</v>
      </c>
      <c r="B1092" t="s">
        <v>128</v>
      </c>
      <c r="C1092" t="s">
        <v>132</v>
      </c>
      <c r="D1092" t="s">
        <v>207</v>
      </c>
      <c r="E1092" s="2">
        <v>60</v>
      </c>
      <c r="F1092" s="3">
        <v>45628</v>
      </c>
      <c r="G1092" s="4">
        <v>2.8148410221694204</v>
      </c>
      <c r="H1092" s="5">
        <v>168.89046133016524</v>
      </c>
      <c r="I1092" s="5">
        <v>109.77879986460741</v>
      </c>
      <c r="J1092" s="5">
        <v>59.11166146555783</v>
      </c>
      <c r="K1092" t="s">
        <v>1200</v>
      </c>
      <c r="L1092" t="s">
        <v>1281</v>
      </c>
      <c r="M1092" t="s">
        <v>1284</v>
      </c>
      <c r="N1092" t="s">
        <v>1287</v>
      </c>
      <c r="O1092" s="12">
        <v>45628</v>
      </c>
      <c r="P1092" t="s">
        <v>1290</v>
      </c>
    </row>
    <row r="1093" spans="1:16" x14ac:dyDescent="0.3">
      <c r="A1093" t="s">
        <v>115</v>
      </c>
      <c r="B1093" t="s">
        <v>128</v>
      </c>
      <c r="C1093" t="s">
        <v>132</v>
      </c>
      <c r="D1093" t="s">
        <v>233</v>
      </c>
      <c r="E1093" s="2">
        <v>71</v>
      </c>
      <c r="F1093" s="3">
        <v>45629</v>
      </c>
      <c r="G1093" s="4">
        <v>53.584312332926068</v>
      </c>
      <c r="H1093" s="5">
        <v>3804.4861756377509</v>
      </c>
      <c r="I1093" s="5">
        <v>2472.916014164538</v>
      </c>
      <c r="J1093" s="5">
        <v>1331.5701614732129</v>
      </c>
      <c r="K1093" t="s">
        <v>1201</v>
      </c>
      <c r="L1093" t="s">
        <v>1278</v>
      </c>
      <c r="M1093" t="s">
        <v>1286</v>
      </c>
      <c r="N1093" t="s">
        <v>1289</v>
      </c>
      <c r="O1093" s="12">
        <v>45629</v>
      </c>
      <c r="P1093" t="s">
        <v>1290</v>
      </c>
    </row>
    <row r="1094" spans="1:16" x14ac:dyDescent="0.3">
      <c r="A1094" t="s">
        <v>92</v>
      </c>
      <c r="B1094" t="s">
        <v>128</v>
      </c>
      <c r="C1094" t="s">
        <v>132</v>
      </c>
      <c r="D1094" t="s">
        <v>210</v>
      </c>
      <c r="E1094" s="2">
        <v>71</v>
      </c>
      <c r="F1094" s="3">
        <v>45629</v>
      </c>
      <c r="G1094" s="4">
        <v>49.995941922555922</v>
      </c>
      <c r="H1094" s="5">
        <v>3549.7118765014702</v>
      </c>
      <c r="I1094" s="5">
        <v>2307.3127197259555</v>
      </c>
      <c r="J1094" s="5">
        <v>1242.3991567755147</v>
      </c>
      <c r="K1094" t="s">
        <v>1202</v>
      </c>
      <c r="L1094" t="s">
        <v>1275</v>
      </c>
      <c r="M1094" t="s">
        <v>1285</v>
      </c>
      <c r="N1094" t="s">
        <v>1287</v>
      </c>
      <c r="O1094" s="12">
        <v>45629</v>
      </c>
      <c r="P1094" t="s">
        <v>1290</v>
      </c>
    </row>
    <row r="1095" spans="1:16" x14ac:dyDescent="0.3">
      <c r="A1095" t="s">
        <v>34</v>
      </c>
      <c r="B1095" t="s">
        <v>128</v>
      </c>
      <c r="C1095" t="s">
        <v>132</v>
      </c>
      <c r="D1095" t="s">
        <v>152</v>
      </c>
      <c r="E1095" s="2">
        <v>60</v>
      </c>
      <c r="F1095" s="3">
        <v>45629</v>
      </c>
      <c r="G1095" s="4">
        <v>57.564863593824192</v>
      </c>
      <c r="H1095" s="5">
        <v>3453.8918156294517</v>
      </c>
      <c r="I1095" s="5">
        <v>2245.0296801591435</v>
      </c>
      <c r="J1095" s="5">
        <v>1208.8621354703082</v>
      </c>
      <c r="K1095" t="s">
        <v>1203</v>
      </c>
      <c r="L1095" t="s">
        <v>1276</v>
      </c>
      <c r="M1095" t="s">
        <v>1276</v>
      </c>
      <c r="N1095" t="s">
        <v>1288</v>
      </c>
      <c r="O1095" s="12">
        <v>45629</v>
      </c>
      <c r="P1095" t="s">
        <v>1290</v>
      </c>
    </row>
    <row r="1096" spans="1:16" x14ac:dyDescent="0.3">
      <c r="A1096" t="s">
        <v>16</v>
      </c>
      <c r="B1096" t="s">
        <v>128</v>
      </c>
      <c r="C1096" t="s">
        <v>132</v>
      </c>
      <c r="D1096" t="s">
        <v>134</v>
      </c>
      <c r="E1096" s="2">
        <v>71</v>
      </c>
      <c r="F1096" s="3">
        <v>45629</v>
      </c>
      <c r="G1096" s="4">
        <v>42.584795381625014</v>
      </c>
      <c r="H1096" s="5">
        <v>3023.5204720953761</v>
      </c>
      <c r="I1096" s="5">
        <v>1965.2883068619944</v>
      </c>
      <c r="J1096" s="5">
        <v>1058.2321652333817</v>
      </c>
      <c r="K1096" t="s">
        <v>1204</v>
      </c>
      <c r="L1096" t="s">
        <v>1279</v>
      </c>
      <c r="M1096" t="s">
        <v>1279</v>
      </c>
      <c r="N1096" t="s">
        <v>1288</v>
      </c>
      <c r="O1096" s="12">
        <v>45629</v>
      </c>
      <c r="P1096" t="s">
        <v>1290</v>
      </c>
    </row>
    <row r="1097" spans="1:16" x14ac:dyDescent="0.3">
      <c r="A1097" t="s">
        <v>97</v>
      </c>
      <c r="B1097" t="s">
        <v>128</v>
      </c>
      <c r="C1097" t="s">
        <v>132</v>
      </c>
      <c r="D1097" t="s">
        <v>215</v>
      </c>
      <c r="E1097" s="2">
        <v>71</v>
      </c>
      <c r="F1097" s="3">
        <v>45629</v>
      </c>
      <c r="G1097" s="4">
        <v>40.359380725540014</v>
      </c>
      <c r="H1097" s="5">
        <v>2865.5160315133407</v>
      </c>
      <c r="I1097" s="5">
        <v>1862.5854204836714</v>
      </c>
      <c r="J1097" s="5">
        <v>1002.9306110296693</v>
      </c>
      <c r="K1097" t="s">
        <v>1205</v>
      </c>
      <c r="L1097" t="s">
        <v>1276</v>
      </c>
      <c r="M1097" t="s">
        <v>1276</v>
      </c>
      <c r="N1097" t="s">
        <v>1288</v>
      </c>
      <c r="O1097" s="12">
        <v>45629</v>
      </c>
      <c r="P1097" t="s">
        <v>1290</v>
      </c>
    </row>
    <row r="1098" spans="1:16" x14ac:dyDescent="0.3">
      <c r="A1098" t="s">
        <v>22</v>
      </c>
      <c r="B1098" t="s">
        <v>128</v>
      </c>
      <c r="C1098" t="s">
        <v>132</v>
      </c>
      <c r="D1098" t="s">
        <v>140</v>
      </c>
      <c r="E1098" s="2">
        <v>60</v>
      </c>
      <c r="F1098" s="3">
        <v>45629</v>
      </c>
      <c r="G1098" s="4">
        <v>47.51119859110895</v>
      </c>
      <c r="H1098" s="5">
        <v>2850.671915466537</v>
      </c>
      <c r="I1098" s="5">
        <v>1852.9367450532491</v>
      </c>
      <c r="J1098" s="5">
        <v>997.73517041328796</v>
      </c>
      <c r="K1098" t="s">
        <v>1206</v>
      </c>
      <c r="L1098" t="s">
        <v>1279</v>
      </c>
      <c r="M1098" t="s">
        <v>1279</v>
      </c>
      <c r="N1098" t="s">
        <v>1288</v>
      </c>
      <c r="O1098" s="12">
        <v>45629</v>
      </c>
      <c r="P1098" t="s">
        <v>1290</v>
      </c>
    </row>
    <row r="1099" spans="1:16" x14ac:dyDescent="0.3">
      <c r="A1099" t="s">
        <v>36</v>
      </c>
      <c r="B1099" t="s">
        <v>128</v>
      </c>
      <c r="C1099" t="s">
        <v>132</v>
      </c>
      <c r="D1099" t="s">
        <v>154</v>
      </c>
      <c r="E1099" s="2">
        <v>71</v>
      </c>
      <c r="F1099" s="3">
        <v>45629</v>
      </c>
      <c r="G1099" s="4">
        <v>31.62407669252504</v>
      </c>
      <c r="H1099" s="5">
        <v>2245.3094451692778</v>
      </c>
      <c r="I1099" s="5">
        <v>1459.4511393600305</v>
      </c>
      <c r="J1099" s="5">
        <v>785.85830580924721</v>
      </c>
      <c r="K1099" t="s">
        <v>1207</v>
      </c>
      <c r="L1099" t="s">
        <v>1277</v>
      </c>
      <c r="M1099" t="s">
        <v>1277</v>
      </c>
      <c r="N1099" t="s">
        <v>1288</v>
      </c>
      <c r="O1099" s="12">
        <v>45629</v>
      </c>
      <c r="P1099" t="s">
        <v>1290</v>
      </c>
    </row>
    <row r="1100" spans="1:16" x14ac:dyDescent="0.3">
      <c r="A1100" t="s">
        <v>60</v>
      </c>
      <c r="B1100" t="s">
        <v>128</v>
      </c>
      <c r="C1100" t="s">
        <v>132</v>
      </c>
      <c r="D1100" t="s">
        <v>178</v>
      </c>
      <c r="E1100" s="2">
        <v>71</v>
      </c>
      <c r="F1100" s="3">
        <v>45629</v>
      </c>
      <c r="G1100" s="4">
        <v>16.037615514628001</v>
      </c>
      <c r="H1100" s="5">
        <v>1138.670701538588</v>
      </c>
      <c r="I1100" s="5">
        <v>740.13595600008227</v>
      </c>
      <c r="J1100" s="5">
        <v>398.53474553850572</v>
      </c>
      <c r="K1100" t="s">
        <v>1208</v>
      </c>
      <c r="L1100" t="s">
        <v>1282</v>
      </c>
      <c r="M1100" t="s">
        <v>1284</v>
      </c>
      <c r="N1100" t="s">
        <v>1287</v>
      </c>
      <c r="O1100" s="12">
        <v>45629</v>
      </c>
      <c r="P1100" t="s">
        <v>1290</v>
      </c>
    </row>
    <row r="1101" spans="1:16" x14ac:dyDescent="0.3">
      <c r="A1101" t="s">
        <v>33</v>
      </c>
      <c r="B1101" t="s">
        <v>128</v>
      </c>
      <c r="C1101" t="s">
        <v>132</v>
      </c>
      <c r="D1101" t="s">
        <v>151</v>
      </c>
      <c r="E1101" s="2">
        <v>71</v>
      </c>
      <c r="F1101" s="3">
        <v>45629</v>
      </c>
      <c r="G1101" s="4">
        <v>12.447451540642001</v>
      </c>
      <c r="H1101" s="5">
        <v>883.76905938558207</v>
      </c>
      <c r="I1101" s="5">
        <v>574.44988860062836</v>
      </c>
      <c r="J1101" s="5">
        <v>309.31917078495371</v>
      </c>
      <c r="K1101" t="s">
        <v>1209</v>
      </c>
      <c r="L1101" t="s">
        <v>1274</v>
      </c>
      <c r="M1101" t="s">
        <v>1284</v>
      </c>
      <c r="N1101" t="s">
        <v>1287</v>
      </c>
      <c r="O1101" s="12">
        <v>45629</v>
      </c>
      <c r="P1101" t="s">
        <v>1290</v>
      </c>
    </row>
    <row r="1102" spans="1:16" x14ac:dyDescent="0.3">
      <c r="A1102" t="s">
        <v>39</v>
      </c>
      <c r="B1102" t="s">
        <v>128</v>
      </c>
      <c r="C1102" t="s">
        <v>132</v>
      </c>
      <c r="D1102" t="s">
        <v>157</v>
      </c>
      <c r="E1102" s="2">
        <v>71</v>
      </c>
      <c r="F1102" s="3">
        <v>45630</v>
      </c>
      <c r="G1102" s="4">
        <v>62.739780342863646</v>
      </c>
      <c r="H1102" s="5">
        <v>4454.5244043433186</v>
      </c>
      <c r="I1102" s="5">
        <v>2895.4408628231572</v>
      </c>
      <c r="J1102" s="5">
        <v>1559.0835415201614</v>
      </c>
      <c r="K1102" t="s">
        <v>1210</v>
      </c>
      <c r="L1102" t="s">
        <v>1283</v>
      </c>
      <c r="M1102" t="s">
        <v>1283</v>
      </c>
      <c r="N1102" t="s">
        <v>1288</v>
      </c>
      <c r="O1102" s="12">
        <v>45630</v>
      </c>
      <c r="P1102" t="s">
        <v>1290</v>
      </c>
    </row>
    <row r="1103" spans="1:16" x14ac:dyDescent="0.3">
      <c r="A1103" t="s">
        <v>78</v>
      </c>
      <c r="B1103" t="s">
        <v>128</v>
      </c>
      <c r="C1103" t="s">
        <v>132</v>
      </c>
      <c r="D1103" t="s">
        <v>196</v>
      </c>
      <c r="E1103" s="2">
        <v>71</v>
      </c>
      <c r="F1103" s="3">
        <v>45630</v>
      </c>
      <c r="G1103" s="4">
        <v>47.58836024238478</v>
      </c>
      <c r="H1103" s="5">
        <v>3378.7735772093192</v>
      </c>
      <c r="I1103" s="5">
        <v>2196.2028251860575</v>
      </c>
      <c r="J1103" s="5">
        <v>1182.5707520232618</v>
      </c>
      <c r="K1103" t="s">
        <v>965</v>
      </c>
      <c r="L1103" t="s">
        <v>1275</v>
      </c>
      <c r="M1103" t="s">
        <v>1285</v>
      </c>
      <c r="N1103" t="s">
        <v>1287</v>
      </c>
      <c r="O1103" s="12">
        <v>45630</v>
      </c>
      <c r="P1103" t="s">
        <v>1290</v>
      </c>
    </row>
    <row r="1104" spans="1:16" x14ac:dyDescent="0.3">
      <c r="A1104" t="s">
        <v>53</v>
      </c>
      <c r="B1104" t="s">
        <v>128</v>
      </c>
      <c r="C1104" t="s">
        <v>132</v>
      </c>
      <c r="D1104" t="s">
        <v>171</v>
      </c>
      <c r="E1104" s="2">
        <v>60</v>
      </c>
      <c r="F1104" s="3">
        <v>45630</v>
      </c>
      <c r="G1104" s="4">
        <v>52.219771555552271</v>
      </c>
      <c r="H1104" s="5">
        <v>3133.1862933331363</v>
      </c>
      <c r="I1104" s="5">
        <v>2036.5710906665386</v>
      </c>
      <c r="J1104" s="5">
        <v>1096.6152026665977</v>
      </c>
      <c r="K1104" t="s">
        <v>1211</v>
      </c>
      <c r="L1104" t="s">
        <v>1274</v>
      </c>
      <c r="M1104" t="s">
        <v>1284</v>
      </c>
      <c r="N1104" t="s">
        <v>1287</v>
      </c>
      <c r="O1104" s="12">
        <v>45630</v>
      </c>
      <c r="P1104" t="s">
        <v>1290</v>
      </c>
    </row>
    <row r="1105" spans="1:16" x14ac:dyDescent="0.3">
      <c r="A1105" t="s">
        <v>73</v>
      </c>
      <c r="B1105" t="s">
        <v>128</v>
      </c>
      <c r="C1105" t="s">
        <v>132</v>
      </c>
      <c r="D1105" t="s">
        <v>191</v>
      </c>
      <c r="E1105" s="2">
        <v>71</v>
      </c>
      <c r="F1105" s="3">
        <v>45630</v>
      </c>
      <c r="G1105" s="4">
        <v>37.19545806868755</v>
      </c>
      <c r="H1105" s="5">
        <v>2640.8775228768159</v>
      </c>
      <c r="I1105" s="5">
        <v>1716.5703898699303</v>
      </c>
      <c r="J1105" s="5">
        <v>924.30713300688558</v>
      </c>
      <c r="K1105" t="s">
        <v>1212</v>
      </c>
      <c r="L1105" t="s">
        <v>1278</v>
      </c>
      <c r="M1105" t="s">
        <v>1286</v>
      </c>
      <c r="N1105" t="s">
        <v>1289</v>
      </c>
      <c r="O1105" s="12">
        <v>45630</v>
      </c>
      <c r="P1105" t="s">
        <v>1290</v>
      </c>
    </row>
    <row r="1106" spans="1:16" x14ac:dyDescent="0.3">
      <c r="A1106" t="s">
        <v>29</v>
      </c>
      <c r="B1106" t="s">
        <v>128</v>
      </c>
      <c r="C1106" t="s">
        <v>132</v>
      </c>
      <c r="D1106" t="s">
        <v>147</v>
      </c>
      <c r="E1106" s="2">
        <v>60</v>
      </c>
      <c r="F1106" s="3">
        <v>45630</v>
      </c>
      <c r="G1106" s="4">
        <v>30.308629968807974</v>
      </c>
      <c r="H1106" s="5">
        <v>1818.5177981284785</v>
      </c>
      <c r="I1106" s="5">
        <v>1182.036568783511</v>
      </c>
      <c r="J1106" s="5">
        <v>636.48122934496746</v>
      </c>
      <c r="K1106" t="s">
        <v>674</v>
      </c>
      <c r="L1106" t="s">
        <v>1275</v>
      </c>
      <c r="M1106" t="s">
        <v>1285</v>
      </c>
      <c r="N1106" t="s">
        <v>1287</v>
      </c>
      <c r="O1106" s="12">
        <v>45630</v>
      </c>
      <c r="P1106" t="s">
        <v>1290</v>
      </c>
    </row>
    <row r="1107" spans="1:16" x14ac:dyDescent="0.3">
      <c r="A1107" t="s">
        <v>102</v>
      </c>
      <c r="B1107" t="s">
        <v>128</v>
      </c>
      <c r="C1107" t="s">
        <v>132</v>
      </c>
      <c r="D1107" t="s">
        <v>220</v>
      </c>
      <c r="E1107" s="2">
        <v>50</v>
      </c>
      <c r="F1107" s="3">
        <v>45630</v>
      </c>
      <c r="G1107" s="4">
        <v>29.737311617975308</v>
      </c>
      <c r="H1107" s="5">
        <v>1486.8655808987655</v>
      </c>
      <c r="I1107" s="5">
        <v>966.46262758419766</v>
      </c>
      <c r="J1107" s="5">
        <v>520.40295331456787</v>
      </c>
      <c r="K1107" t="s">
        <v>1213</v>
      </c>
      <c r="L1107" t="s">
        <v>1276</v>
      </c>
      <c r="M1107" t="s">
        <v>1276</v>
      </c>
      <c r="N1107" t="s">
        <v>1288</v>
      </c>
      <c r="O1107" s="12">
        <v>45630</v>
      </c>
      <c r="P1107" t="s">
        <v>1290</v>
      </c>
    </row>
    <row r="1108" spans="1:16" x14ac:dyDescent="0.3">
      <c r="A1108" t="s">
        <v>74</v>
      </c>
      <c r="B1108" t="s">
        <v>128</v>
      </c>
      <c r="C1108" t="s">
        <v>132</v>
      </c>
      <c r="D1108" t="s">
        <v>192</v>
      </c>
      <c r="E1108" s="2">
        <v>71</v>
      </c>
      <c r="F1108" s="3">
        <v>45630</v>
      </c>
      <c r="G1108" s="4">
        <v>3.0733841008321368</v>
      </c>
      <c r="H1108" s="5">
        <v>218.21027115908171</v>
      </c>
      <c r="I1108" s="5">
        <v>141.83667625340311</v>
      </c>
      <c r="J1108" s="5">
        <v>76.373594905678601</v>
      </c>
      <c r="K1108" t="s">
        <v>1214</v>
      </c>
      <c r="L1108" t="s">
        <v>1276</v>
      </c>
      <c r="M1108" t="s">
        <v>1276</v>
      </c>
      <c r="N1108" t="s">
        <v>1288</v>
      </c>
      <c r="O1108" s="12">
        <v>45630</v>
      </c>
      <c r="P1108" t="s">
        <v>1290</v>
      </c>
    </row>
    <row r="1109" spans="1:16" x14ac:dyDescent="0.3">
      <c r="A1109" t="s">
        <v>18</v>
      </c>
      <c r="B1109" t="s">
        <v>130</v>
      </c>
      <c r="C1109" t="s">
        <v>132</v>
      </c>
      <c r="D1109" t="s">
        <v>136</v>
      </c>
      <c r="E1109" s="2">
        <v>50</v>
      </c>
      <c r="F1109" s="3">
        <v>45631</v>
      </c>
      <c r="G1109" s="4">
        <v>58.111990693457706</v>
      </c>
      <c r="H1109" s="5">
        <v>2905.5995346728855</v>
      </c>
      <c r="I1109" s="5">
        <v>1888.6396975373757</v>
      </c>
      <c r="J1109" s="5">
        <v>1016.9598371355098</v>
      </c>
      <c r="K1109" t="s">
        <v>542</v>
      </c>
      <c r="L1109" t="s">
        <v>1280</v>
      </c>
      <c r="M1109" t="s">
        <v>1284</v>
      </c>
      <c r="N1109" t="s">
        <v>1287</v>
      </c>
      <c r="O1109" s="12">
        <v>45631</v>
      </c>
      <c r="P1109" t="s">
        <v>1291</v>
      </c>
    </row>
    <row r="1110" spans="1:16" x14ac:dyDescent="0.3">
      <c r="A1110" t="s">
        <v>44</v>
      </c>
      <c r="B1110" t="s">
        <v>128</v>
      </c>
      <c r="C1110" t="s">
        <v>132</v>
      </c>
      <c r="D1110" t="s">
        <v>162</v>
      </c>
      <c r="E1110" s="2">
        <v>71</v>
      </c>
      <c r="F1110" s="3">
        <v>45631</v>
      </c>
      <c r="G1110" s="4">
        <v>33.673502716482119</v>
      </c>
      <c r="H1110" s="5">
        <v>2390.8186928702303</v>
      </c>
      <c r="I1110" s="5">
        <v>1554.0321503656498</v>
      </c>
      <c r="J1110" s="5">
        <v>836.78654250458044</v>
      </c>
      <c r="K1110" t="s">
        <v>1215</v>
      </c>
      <c r="L1110" t="s">
        <v>1279</v>
      </c>
      <c r="M1110" t="s">
        <v>1279</v>
      </c>
      <c r="N1110" t="s">
        <v>1288</v>
      </c>
      <c r="O1110" s="12">
        <v>45631</v>
      </c>
      <c r="P1110" t="s">
        <v>1290</v>
      </c>
    </row>
    <row r="1111" spans="1:16" x14ac:dyDescent="0.3">
      <c r="A1111" t="s">
        <v>54</v>
      </c>
      <c r="B1111" t="s">
        <v>130</v>
      </c>
      <c r="C1111" t="s">
        <v>132</v>
      </c>
      <c r="D1111" t="s">
        <v>172</v>
      </c>
      <c r="E1111" s="2">
        <v>45</v>
      </c>
      <c r="F1111" s="3">
        <v>45631</v>
      </c>
      <c r="G1111" s="4">
        <v>27.502496285657504</v>
      </c>
      <c r="H1111" s="5">
        <v>1237.6123328545877</v>
      </c>
      <c r="I1111" s="5">
        <v>804.44801635548208</v>
      </c>
      <c r="J1111" s="5">
        <v>433.16431649910567</v>
      </c>
      <c r="K1111" t="s">
        <v>735</v>
      </c>
      <c r="L1111" t="s">
        <v>1274</v>
      </c>
      <c r="M1111" t="s">
        <v>1284</v>
      </c>
      <c r="N1111" t="s">
        <v>1287</v>
      </c>
      <c r="O1111" s="12">
        <v>45631</v>
      </c>
      <c r="P1111" t="s">
        <v>1290</v>
      </c>
    </row>
    <row r="1112" spans="1:16" x14ac:dyDescent="0.3">
      <c r="A1112" t="s">
        <v>57</v>
      </c>
      <c r="B1112" t="s">
        <v>128</v>
      </c>
      <c r="C1112" t="s">
        <v>132</v>
      </c>
      <c r="D1112" t="s">
        <v>175</v>
      </c>
      <c r="E1112" s="2">
        <v>71</v>
      </c>
      <c r="F1112" s="3">
        <v>45631</v>
      </c>
      <c r="G1112" s="4">
        <v>15.582720791536916</v>
      </c>
      <c r="H1112" s="5">
        <v>1106.373176199121</v>
      </c>
      <c r="I1112" s="5">
        <v>719.14256452942868</v>
      </c>
      <c r="J1112" s="5">
        <v>387.23061166969228</v>
      </c>
      <c r="K1112" t="s">
        <v>713</v>
      </c>
      <c r="L1112" t="s">
        <v>1281</v>
      </c>
      <c r="M1112" t="s">
        <v>1284</v>
      </c>
      <c r="N1112" t="s">
        <v>1287</v>
      </c>
      <c r="O1112" s="12">
        <v>45631</v>
      </c>
      <c r="P1112" t="s">
        <v>1290</v>
      </c>
    </row>
    <row r="1113" spans="1:16" x14ac:dyDescent="0.3">
      <c r="A1113" t="s">
        <v>121</v>
      </c>
      <c r="B1113" t="s">
        <v>130</v>
      </c>
      <c r="C1113" t="s">
        <v>132</v>
      </c>
      <c r="D1113" t="s">
        <v>239</v>
      </c>
      <c r="E1113" s="2">
        <v>50</v>
      </c>
      <c r="F1113" s="3">
        <v>45632</v>
      </c>
      <c r="G1113" s="4">
        <v>37.135987414956034</v>
      </c>
      <c r="H1113" s="5">
        <v>1856.7993707478017</v>
      </c>
      <c r="I1113" s="5">
        <v>1206.9195909860712</v>
      </c>
      <c r="J1113" s="5">
        <v>649.87977976173056</v>
      </c>
      <c r="K1113" t="s">
        <v>1216</v>
      </c>
      <c r="L1113" t="s">
        <v>1279</v>
      </c>
      <c r="M1113" t="s">
        <v>1279</v>
      </c>
      <c r="N1113" t="s">
        <v>1288</v>
      </c>
      <c r="O1113" s="12">
        <v>45632</v>
      </c>
      <c r="P1113" t="s">
        <v>1290</v>
      </c>
    </row>
    <row r="1114" spans="1:16" x14ac:dyDescent="0.3">
      <c r="A1114" t="s">
        <v>52</v>
      </c>
      <c r="B1114" t="s">
        <v>130</v>
      </c>
      <c r="C1114" t="s">
        <v>132</v>
      </c>
      <c r="D1114" t="s">
        <v>170</v>
      </c>
      <c r="E1114" s="2">
        <v>50</v>
      </c>
      <c r="F1114" s="3">
        <v>45632</v>
      </c>
      <c r="G1114" s="4">
        <v>21.34881977972319</v>
      </c>
      <c r="H1114" s="5">
        <v>1067.4409889861595</v>
      </c>
      <c r="I1114" s="5">
        <v>693.83664284100371</v>
      </c>
      <c r="J1114" s="5">
        <v>373.60434614515577</v>
      </c>
      <c r="K1114" t="s">
        <v>783</v>
      </c>
      <c r="L1114" t="s">
        <v>1274</v>
      </c>
      <c r="M1114" t="s">
        <v>1284</v>
      </c>
      <c r="N1114" t="s">
        <v>1287</v>
      </c>
      <c r="O1114" s="12">
        <v>45632</v>
      </c>
      <c r="P1114" t="s">
        <v>1290</v>
      </c>
    </row>
    <row r="1115" spans="1:16" x14ac:dyDescent="0.3">
      <c r="A1115" t="s">
        <v>71</v>
      </c>
      <c r="B1115" t="s">
        <v>130</v>
      </c>
      <c r="C1115" t="s">
        <v>132</v>
      </c>
      <c r="D1115" t="s">
        <v>189</v>
      </c>
      <c r="E1115" s="2">
        <v>50</v>
      </c>
      <c r="F1115" s="3">
        <v>45632</v>
      </c>
      <c r="G1115" s="4">
        <v>6.8241045752059613</v>
      </c>
      <c r="H1115" s="5">
        <v>341.20522876029804</v>
      </c>
      <c r="I1115" s="5">
        <v>221.78339869419372</v>
      </c>
      <c r="J1115" s="5">
        <v>119.42183006610432</v>
      </c>
      <c r="K1115" t="s">
        <v>1217</v>
      </c>
      <c r="L1115" t="s">
        <v>1276</v>
      </c>
      <c r="M1115" t="s">
        <v>1276</v>
      </c>
      <c r="N1115" t="s">
        <v>1288</v>
      </c>
      <c r="O1115" s="12">
        <v>45632</v>
      </c>
      <c r="P1115" t="s">
        <v>1290</v>
      </c>
    </row>
    <row r="1116" spans="1:16" x14ac:dyDescent="0.3">
      <c r="A1116" t="s">
        <v>42</v>
      </c>
      <c r="B1116" t="s">
        <v>130</v>
      </c>
      <c r="C1116" t="s">
        <v>132</v>
      </c>
      <c r="D1116" t="s">
        <v>160</v>
      </c>
      <c r="E1116" s="2">
        <v>60</v>
      </c>
      <c r="F1116" s="3">
        <v>45635</v>
      </c>
      <c r="G1116" s="4">
        <v>61.857323315828957</v>
      </c>
      <c r="H1116" s="5">
        <v>3711.4393989497376</v>
      </c>
      <c r="I1116" s="5">
        <v>2412.4356093173296</v>
      </c>
      <c r="J1116" s="5">
        <v>1299.0037896324079</v>
      </c>
      <c r="K1116" t="s">
        <v>1218</v>
      </c>
      <c r="L1116" t="s">
        <v>1276</v>
      </c>
      <c r="M1116" t="s">
        <v>1276</v>
      </c>
      <c r="N1116" t="s">
        <v>1288</v>
      </c>
      <c r="O1116" s="12">
        <v>45635</v>
      </c>
      <c r="P1116" t="s">
        <v>1290</v>
      </c>
    </row>
    <row r="1117" spans="1:16" x14ac:dyDescent="0.3">
      <c r="A1117" t="s">
        <v>47</v>
      </c>
      <c r="B1117" t="s">
        <v>130</v>
      </c>
      <c r="C1117" t="s">
        <v>132</v>
      </c>
      <c r="D1117" t="s">
        <v>165</v>
      </c>
      <c r="E1117" s="2">
        <v>50</v>
      </c>
      <c r="F1117" s="3">
        <v>45635</v>
      </c>
      <c r="G1117" s="4">
        <v>37.911253279438021</v>
      </c>
      <c r="H1117" s="5">
        <v>1895.562663971901</v>
      </c>
      <c r="I1117" s="5">
        <v>1232.1157315817356</v>
      </c>
      <c r="J1117" s="5">
        <v>663.44693239016533</v>
      </c>
      <c r="K1117" t="s">
        <v>1219</v>
      </c>
      <c r="L1117" t="s">
        <v>1277</v>
      </c>
      <c r="M1117" t="s">
        <v>1277</v>
      </c>
      <c r="N1117" t="s">
        <v>1288</v>
      </c>
      <c r="O1117" s="12">
        <v>45635</v>
      </c>
      <c r="P1117" t="s">
        <v>1290</v>
      </c>
    </row>
    <row r="1118" spans="1:16" x14ac:dyDescent="0.3">
      <c r="A1118" t="s">
        <v>101</v>
      </c>
      <c r="B1118" t="s">
        <v>130</v>
      </c>
      <c r="C1118" t="s">
        <v>132</v>
      </c>
      <c r="D1118" t="s">
        <v>219</v>
      </c>
      <c r="E1118" s="2">
        <v>60</v>
      </c>
      <c r="F1118" s="3">
        <v>45635</v>
      </c>
      <c r="G1118" s="4">
        <v>24.013266082756186</v>
      </c>
      <c r="H1118" s="5">
        <v>1440.7959649653712</v>
      </c>
      <c r="I1118" s="5">
        <v>936.51737722749135</v>
      </c>
      <c r="J1118" s="5">
        <v>504.27858773787989</v>
      </c>
      <c r="K1118" t="s">
        <v>1220</v>
      </c>
      <c r="L1118" t="s">
        <v>1281</v>
      </c>
      <c r="M1118" t="s">
        <v>1284</v>
      </c>
      <c r="N1118" t="s">
        <v>1287</v>
      </c>
      <c r="O1118" s="12">
        <v>45635</v>
      </c>
      <c r="P1118" t="s">
        <v>1290</v>
      </c>
    </row>
    <row r="1119" spans="1:16" x14ac:dyDescent="0.3">
      <c r="A1119" t="s">
        <v>103</v>
      </c>
      <c r="B1119" t="s">
        <v>130</v>
      </c>
      <c r="C1119" t="s">
        <v>132</v>
      </c>
      <c r="D1119" t="s">
        <v>221</v>
      </c>
      <c r="E1119" s="2">
        <v>50</v>
      </c>
      <c r="F1119" s="3">
        <v>45635</v>
      </c>
      <c r="G1119" s="4">
        <v>21.291292027807209</v>
      </c>
      <c r="H1119" s="5">
        <v>1064.5646013903604</v>
      </c>
      <c r="I1119" s="5">
        <v>691.96699090373431</v>
      </c>
      <c r="J1119" s="5">
        <v>372.59761048662608</v>
      </c>
      <c r="K1119" t="s">
        <v>1221</v>
      </c>
      <c r="L1119" t="s">
        <v>1283</v>
      </c>
      <c r="M1119" t="s">
        <v>1283</v>
      </c>
      <c r="N1119" t="s">
        <v>1288</v>
      </c>
      <c r="O1119" s="12">
        <v>45635</v>
      </c>
      <c r="P1119" t="s">
        <v>1290</v>
      </c>
    </row>
    <row r="1120" spans="1:16" x14ac:dyDescent="0.3">
      <c r="A1120" t="s">
        <v>124</v>
      </c>
      <c r="B1120" t="s">
        <v>130</v>
      </c>
      <c r="C1120" t="s">
        <v>132</v>
      </c>
      <c r="D1120" t="s">
        <v>242</v>
      </c>
      <c r="E1120" s="2">
        <v>60</v>
      </c>
      <c r="F1120" s="3">
        <v>45635</v>
      </c>
      <c r="G1120" s="4">
        <v>13.897121551574465</v>
      </c>
      <c r="H1120" s="5">
        <v>833.8272930944679</v>
      </c>
      <c r="I1120" s="5">
        <v>541.98774051140413</v>
      </c>
      <c r="J1120" s="5">
        <v>291.83955258306378</v>
      </c>
      <c r="K1120" t="s">
        <v>1222</v>
      </c>
      <c r="L1120" t="s">
        <v>1280</v>
      </c>
      <c r="M1120" t="s">
        <v>1284</v>
      </c>
      <c r="N1120" t="s">
        <v>1287</v>
      </c>
      <c r="O1120" s="12">
        <v>45635</v>
      </c>
      <c r="P1120" t="s">
        <v>1290</v>
      </c>
    </row>
    <row r="1121" spans="1:16" x14ac:dyDescent="0.3">
      <c r="A1121" t="s">
        <v>94</v>
      </c>
      <c r="B1121" t="s">
        <v>130</v>
      </c>
      <c r="C1121" t="s">
        <v>132</v>
      </c>
      <c r="D1121" t="s">
        <v>212</v>
      </c>
      <c r="E1121" s="2">
        <v>50</v>
      </c>
      <c r="F1121" s="3">
        <v>45635</v>
      </c>
      <c r="G1121" s="4">
        <v>5.2166764762387841</v>
      </c>
      <c r="H1121" s="5">
        <v>260.83382381193923</v>
      </c>
      <c r="I1121" s="5">
        <v>169.54198547776051</v>
      </c>
      <c r="J1121" s="5">
        <v>91.291838334178721</v>
      </c>
      <c r="K1121" t="s">
        <v>810</v>
      </c>
      <c r="L1121" t="s">
        <v>1275</v>
      </c>
      <c r="M1121" t="s">
        <v>1285</v>
      </c>
      <c r="N1121" t="s">
        <v>1287</v>
      </c>
      <c r="O1121" s="12">
        <v>45635</v>
      </c>
      <c r="P1121" t="s">
        <v>1290</v>
      </c>
    </row>
    <row r="1122" spans="1:16" x14ac:dyDescent="0.3">
      <c r="A1122" t="s">
        <v>40</v>
      </c>
      <c r="B1122" t="s">
        <v>130</v>
      </c>
      <c r="C1122" t="s">
        <v>132</v>
      </c>
      <c r="D1122" t="s">
        <v>158</v>
      </c>
      <c r="E1122" s="2">
        <v>60</v>
      </c>
      <c r="F1122" s="3">
        <v>45636</v>
      </c>
      <c r="G1122" s="4">
        <v>49.437250285113713</v>
      </c>
      <c r="H1122" s="5">
        <v>2966.2350171068229</v>
      </c>
      <c r="I1122" s="5">
        <v>1928.052761119435</v>
      </c>
      <c r="J1122" s="5">
        <v>1038.1822559873879</v>
      </c>
      <c r="K1122" t="s">
        <v>785</v>
      </c>
      <c r="L1122" t="s">
        <v>1282</v>
      </c>
      <c r="M1122" t="s">
        <v>1284</v>
      </c>
      <c r="N1122" t="s">
        <v>1287</v>
      </c>
      <c r="O1122" s="12">
        <v>45636</v>
      </c>
      <c r="P1122" t="s">
        <v>1290</v>
      </c>
    </row>
    <row r="1123" spans="1:16" x14ac:dyDescent="0.3">
      <c r="A1123" t="s">
        <v>59</v>
      </c>
      <c r="B1123" t="s">
        <v>130</v>
      </c>
      <c r="C1123" t="s">
        <v>132</v>
      </c>
      <c r="D1123" t="s">
        <v>177</v>
      </c>
      <c r="E1123" s="2">
        <v>60</v>
      </c>
      <c r="F1123" s="3">
        <v>45636</v>
      </c>
      <c r="G1123" s="4">
        <v>44.563023332659156</v>
      </c>
      <c r="H1123" s="5">
        <v>2673.7813999595492</v>
      </c>
      <c r="I1123" s="5">
        <v>1737.957909973707</v>
      </c>
      <c r="J1123" s="5">
        <v>935.82348998584212</v>
      </c>
      <c r="K1123" t="s">
        <v>1223</v>
      </c>
      <c r="L1123" t="s">
        <v>1280</v>
      </c>
      <c r="M1123" t="s">
        <v>1284</v>
      </c>
      <c r="N1123" t="s">
        <v>1287</v>
      </c>
      <c r="O1123" s="12">
        <v>45636</v>
      </c>
      <c r="P1123" t="s">
        <v>1290</v>
      </c>
    </row>
    <row r="1124" spans="1:16" x14ac:dyDescent="0.3">
      <c r="A1124" t="s">
        <v>32</v>
      </c>
      <c r="B1124" t="s">
        <v>130</v>
      </c>
      <c r="C1124" t="s">
        <v>132</v>
      </c>
      <c r="D1124" t="s">
        <v>150</v>
      </c>
      <c r="E1124" s="2">
        <v>60</v>
      </c>
      <c r="F1124" s="3">
        <v>45636</v>
      </c>
      <c r="G1124" s="4">
        <v>39.715909313075215</v>
      </c>
      <c r="H1124" s="5">
        <v>2382.9545587845128</v>
      </c>
      <c r="I1124" s="5">
        <v>1548.9204632099334</v>
      </c>
      <c r="J1124" s="5">
        <v>834.0340955745794</v>
      </c>
      <c r="K1124" t="s">
        <v>1224</v>
      </c>
      <c r="L1124" t="s">
        <v>1276</v>
      </c>
      <c r="M1124" t="s">
        <v>1276</v>
      </c>
      <c r="N1124" t="s">
        <v>1288</v>
      </c>
      <c r="O1124" s="12">
        <v>45636</v>
      </c>
      <c r="P1124" t="s">
        <v>1290</v>
      </c>
    </row>
    <row r="1125" spans="1:16" x14ac:dyDescent="0.3">
      <c r="A1125" t="s">
        <v>49</v>
      </c>
      <c r="B1125" t="s">
        <v>130</v>
      </c>
      <c r="C1125" t="s">
        <v>132</v>
      </c>
      <c r="D1125" t="s">
        <v>167</v>
      </c>
      <c r="E1125" s="2">
        <v>60</v>
      </c>
      <c r="F1125" s="3">
        <v>45636</v>
      </c>
      <c r="G1125" s="4">
        <v>31.105991426722145</v>
      </c>
      <c r="H1125" s="5">
        <v>1866.3594856033287</v>
      </c>
      <c r="I1125" s="5">
        <v>1213.1336656421638</v>
      </c>
      <c r="J1125" s="5">
        <v>653.22581996116492</v>
      </c>
      <c r="K1125" t="s">
        <v>620</v>
      </c>
      <c r="L1125" t="s">
        <v>1274</v>
      </c>
      <c r="M1125" t="s">
        <v>1284</v>
      </c>
      <c r="N1125" t="s">
        <v>1287</v>
      </c>
      <c r="O1125" s="12">
        <v>45636</v>
      </c>
      <c r="P1125" t="s">
        <v>1290</v>
      </c>
    </row>
    <row r="1126" spans="1:16" x14ac:dyDescent="0.3">
      <c r="A1126" t="s">
        <v>21</v>
      </c>
      <c r="B1126" t="s">
        <v>130</v>
      </c>
      <c r="C1126" t="s">
        <v>132</v>
      </c>
      <c r="D1126" t="s">
        <v>139</v>
      </c>
      <c r="E1126" s="2">
        <v>50</v>
      </c>
      <c r="F1126" s="3">
        <v>45636</v>
      </c>
      <c r="G1126" s="4">
        <v>32.882551208297741</v>
      </c>
      <c r="H1126" s="5">
        <v>1644.1275604148871</v>
      </c>
      <c r="I1126" s="5">
        <v>1068.6829142696765</v>
      </c>
      <c r="J1126" s="5">
        <v>575.44464614521053</v>
      </c>
      <c r="K1126" t="s">
        <v>1225</v>
      </c>
      <c r="L1126" t="s">
        <v>1282</v>
      </c>
      <c r="M1126" t="s">
        <v>1284</v>
      </c>
      <c r="N1126" t="s">
        <v>1287</v>
      </c>
      <c r="O1126" s="12">
        <v>45636</v>
      </c>
      <c r="P1126" t="s">
        <v>1290</v>
      </c>
    </row>
    <row r="1127" spans="1:16" x14ac:dyDescent="0.3">
      <c r="A1127" t="s">
        <v>113</v>
      </c>
      <c r="B1127" t="s">
        <v>130</v>
      </c>
      <c r="C1127" t="s">
        <v>132</v>
      </c>
      <c r="D1127" t="s">
        <v>231</v>
      </c>
      <c r="E1127" s="2">
        <v>60</v>
      </c>
      <c r="F1127" s="3">
        <v>45636</v>
      </c>
      <c r="G1127" s="4">
        <v>26.677128423069846</v>
      </c>
      <c r="H1127" s="5">
        <v>1600.6277053841907</v>
      </c>
      <c r="I1127" s="5">
        <v>1040.408008499724</v>
      </c>
      <c r="J1127" s="5">
        <v>560.21969688446666</v>
      </c>
      <c r="K1127" t="s">
        <v>1226</v>
      </c>
      <c r="L1127" t="s">
        <v>1277</v>
      </c>
      <c r="M1127" t="s">
        <v>1277</v>
      </c>
      <c r="N1127" t="s">
        <v>1288</v>
      </c>
      <c r="O1127" s="12">
        <v>45636</v>
      </c>
      <c r="P1127" t="s">
        <v>1290</v>
      </c>
    </row>
    <row r="1128" spans="1:16" x14ac:dyDescent="0.3">
      <c r="A1128" t="s">
        <v>25</v>
      </c>
      <c r="B1128" t="s">
        <v>130</v>
      </c>
      <c r="C1128" t="s">
        <v>132</v>
      </c>
      <c r="D1128" t="s">
        <v>143</v>
      </c>
      <c r="E1128" s="2">
        <v>60</v>
      </c>
      <c r="F1128" s="3">
        <v>45636</v>
      </c>
      <c r="G1128" s="4">
        <v>25.611035204141437</v>
      </c>
      <c r="H1128" s="5">
        <v>1536.6621122484862</v>
      </c>
      <c r="I1128" s="5">
        <v>998.8303729615161</v>
      </c>
      <c r="J1128" s="5">
        <v>537.83173928697011</v>
      </c>
      <c r="K1128" t="s">
        <v>1111</v>
      </c>
      <c r="L1128" t="s">
        <v>1282</v>
      </c>
      <c r="M1128" t="s">
        <v>1284</v>
      </c>
      <c r="N1128" t="s">
        <v>1287</v>
      </c>
      <c r="O1128" s="12">
        <v>45636</v>
      </c>
      <c r="P1128" t="s">
        <v>1290</v>
      </c>
    </row>
    <row r="1129" spans="1:16" x14ac:dyDescent="0.3">
      <c r="A1129" t="s">
        <v>46</v>
      </c>
      <c r="B1129" t="s">
        <v>130</v>
      </c>
      <c r="C1129" t="s">
        <v>132</v>
      </c>
      <c r="D1129" t="s">
        <v>164</v>
      </c>
      <c r="E1129" s="2">
        <v>60</v>
      </c>
      <c r="F1129" s="3">
        <v>45636</v>
      </c>
      <c r="G1129" s="4">
        <v>13.574611151125309</v>
      </c>
      <c r="H1129" s="5">
        <v>814.47666906751851</v>
      </c>
      <c r="I1129" s="5">
        <v>529.40983489388702</v>
      </c>
      <c r="J1129" s="5">
        <v>285.06683417363149</v>
      </c>
      <c r="K1129" t="s">
        <v>1227</v>
      </c>
      <c r="L1129" t="s">
        <v>1277</v>
      </c>
      <c r="M1129" t="s">
        <v>1277</v>
      </c>
      <c r="N1129" t="s">
        <v>1288</v>
      </c>
      <c r="O1129" s="12">
        <v>45636</v>
      </c>
      <c r="P1129" t="s">
        <v>1290</v>
      </c>
    </row>
    <row r="1130" spans="1:16" x14ac:dyDescent="0.3">
      <c r="A1130" t="s">
        <v>56</v>
      </c>
      <c r="B1130" t="s">
        <v>130</v>
      </c>
      <c r="C1130" t="s">
        <v>132</v>
      </c>
      <c r="D1130" t="s">
        <v>174</v>
      </c>
      <c r="E1130" s="2">
        <v>60</v>
      </c>
      <c r="F1130" s="3">
        <v>45637</v>
      </c>
      <c r="G1130" s="4">
        <v>6.2868734454787871</v>
      </c>
      <c r="H1130" s="5">
        <v>377.21240672872722</v>
      </c>
      <c r="I1130" s="5">
        <v>245.18806437367269</v>
      </c>
      <c r="J1130" s="5">
        <v>132.02434235505453</v>
      </c>
      <c r="K1130" t="s">
        <v>1228</v>
      </c>
      <c r="L1130" t="s">
        <v>1280</v>
      </c>
      <c r="M1130" t="s">
        <v>1284</v>
      </c>
      <c r="N1130" t="s">
        <v>1287</v>
      </c>
      <c r="O1130" s="12">
        <v>45637</v>
      </c>
      <c r="P1130" t="s">
        <v>1290</v>
      </c>
    </row>
    <row r="1131" spans="1:16" x14ac:dyDescent="0.3">
      <c r="A1131" t="s">
        <v>100</v>
      </c>
      <c r="B1131" t="s">
        <v>130</v>
      </c>
      <c r="C1131" t="s">
        <v>132</v>
      </c>
      <c r="D1131" t="s">
        <v>218</v>
      </c>
      <c r="E1131" s="2">
        <v>50</v>
      </c>
      <c r="F1131" s="3">
        <v>45638</v>
      </c>
      <c r="G1131" s="4">
        <v>58.505430747842055</v>
      </c>
      <c r="H1131" s="5">
        <v>2925.2715373921028</v>
      </c>
      <c r="I1131" s="5">
        <v>1901.4264993048669</v>
      </c>
      <c r="J1131" s="5">
        <v>1023.8450380872359</v>
      </c>
      <c r="K1131" t="s">
        <v>547</v>
      </c>
      <c r="L1131" t="s">
        <v>1282</v>
      </c>
      <c r="M1131" t="s">
        <v>1284</v>
      </c>
      <c r="N1131" t="s">
        <v>1287</v>
      </c>
      <c r="O1131" s="12">
        <v>45638</v>
      </c>
      <c r="P1131" t="s">
        <v>1291</v>
      </c>
    </row>
    <row r="1132" spans="1:16" x14ac:dyDescent="0.3">
      <c r="A1132" t="s">
        <v>63</v>
      </c>
      <c r="B1132" t="s">
        <v>130</v>
      </c>
      <c r="C1132" t="s">
        <v>132</v>
      </c>
      <c r="D1132" t="s">
        <v>181</v>
      </c>
      <c r="E1132" s="2">
        <v>60</v>
      </c>
      <c r="F1132" s="3">
        <v>45638</v>
      </c>
      <c r="G1132" s="4">
        <v>54.749950908139539</v>
      </c>
      <c r="H1132" s="5">
        <v>3284.9970544883722</v>
      </c>
      <c r="I1132" s="5">
        <v>2135.2480854174419</v>
      </c>
      <c r="J1132" s="5">
        <v>1149.7489690709303</v>
      </c>
      <c r="K1132" t="s">
        <v>1229</v>
      </c>
      <c r="L1132" t="s">
        <v>1277</v>
      </c>
      <c r="M1132" t="s">
        <v>1277</v>
      </c>
      <c r="N1132" t="s">
        <v>1288</v>
      </c>
      <c r="O1132" s="12">
        <v>45638</v>
      </c>
      <c r="P1132" t="s">
        <v>1290</v>
      </c>
    </row>
    <row r="1133" spans="1:16" x14ac:dyDescent="0.3">
      <c r="A1133" t="s">
        <v>38</v>
      </c>
      <c r="B1133" t="s">
        <v>130</v>
      </c>
      <c r="C1133" t="s">
        <v>132</v>
      </c>
      <c r="D1133" t="s">
        <v>156</v>
      </c>
      <c r="E1133" s="2">
        <v>60</v>
      </c>
      <c r="F1133" s="3">
        <v>45638</v>
      </c>
      <c r="G1133" s="4">
        <v>30.894237444443601</v>
      </c>
      <c r="H1133" s="5">
        <v>1853.654246666616</v>
      </c>
      <c r="I1133" s="5">
        <v>1204.8752603333005</v>
      </c>
      <c r="J1133" s="5">
        <v>648.77898633331552</v>
      </c>
      <c r="K1133" t="s">
        <v>1230</v>
      </c>
      <c r="L1133" t="s">
        <v>1282</v>
      </c>
      <c r="M1133" t="s">
        <v>1284</v>
      </c>
      <c r="N1133" t="s">
        <v>1287</v>
      </c>
      <c r="O1133" s="12">
        <v>45638</v>
      </c>
      <c r="P1133" t="s">
        <v>1290</v>
      </c>
    </row>
    <row r="1134" spans="1:16" x14ac:dyDescent="0.3">
      <c r="A1134" t="s">
        <v>28</v>
      </c>
      <c r="B1134" t="s">
        <v>130</v>
      </c>
      <c r="C1134" t="s">
        <v>132</v>
      </c>
      <c r="D1134" t="s">
        <v>146</v>
      </c>
      <c r="E1134" s="2">
        <v>60</v>
      </c>
      <c r="F1134" s="3">
        <v>45638</v>
      </c>
      <c r="G1134" s="4">
        <v>25.369538723164439</v>
      </c>
      <c r="H1134" s="5">
        <v>1522.1723233898663</v>
      </c>
      <c r="I1134" s="5">
        <v>989.41201020341316</v>
      </c>
      <c r="J1134" s="5">
        <v>532.76031318645312</v>
      </c>
      <c r="K1134" t="s">
        <v>1231</v>
      </c>
      <c r="L1134" t="s">
        <v>1282</v>
      </c>
      <c r="M1134" t="s">
        <v>1284</v>
      </c>
      <c r="N1134" t="s">
        <v>1287</v>
      </c>
      <c r="O1134" s="12">
        <v>45638</v>
      </c>
      <c r="P1134" t="s">
        <v>1290</v>
      </c>
    </row>
    <row r="1135" spans="1:16" x14ac:dyDescent="0.3">
      <c r="A1135" t="s">
        <v>85</v>
      </c>
      <c r="B1135" t="s">
        <v>130</v>
      </c>
      <c r="C1135" t="s">
        <v>132</v>
      </c>
      <c r="D1135" t="s">
        <v>203</v>
      </c>
      <c r="E1135" s="2">
        <v>60</v>
      </c>
      <c r="F1135" s="3">
        <v>45638</v>
      </c>
      <c r="G1135" s="4">
        <v>7.0936330608000642</v>
      </c>
      <c r="H1135" s="5">
        <v>425.61798364800387</v>
      </c>
      <c r="I1135" s="5">
        <v>276.65168937120251</v>
      </c>
      <c r="J1135" s="5">
        <v>148.96629427680136</v>
      </c>
      <c r="K1135" t="s">
        <v>1232</v>
      </c>
      <c r="L1135" t="s">
        <v>1277</v>
      </c>
      <c r="M1135" t="s">
        <v>1277</v>
      </c>
      <c r="N1135" t="s">
        <v>1288</v>
      </c>
      <c r="O1135" s="12">
        <v>45638</v>
      </c>
      <c r="P1135" t="s">
        <v>1290</v>
      </c>
    </row>
    <row r="1136" spans="1:16" x14ac:dyDescent="0.3">
      <c r="A1136" t="s">
        <v>120</v>
      </c>
      <c r="B1136" t="s">
        <v>130</v>
      </c>
      <c r="C1136" t="s">
        <v>132</v>
      </c>
      <c r="D1136" t="s">
        <v>238</v>
      </c>
      <c r="E1136" s="2">
        <v>60</v>
      </c>
      <c r="F1136" s="3">
        <v>45638</v>
      </c>
      <c r="G1136" s="4">
        <v>6.6932270539685312</v>
      </c>
      <c r="H1136" s="5">
        <v>401.59362323811189</v>
      </c>
      <c r="I1136" s="5">
        <v>261.03585510477274</v>
      </c>
      <c r="J1136" s="5">
        <v>140.55776813333915</v>
      </c>
      <c r="K1136" t="s">
        <v>1233</v>
      </c>
      <c r="L1136" t="s">
        <v>1282</v>
      </c>
      <c r="M1136" t="s">
        <v>1284</v>
      </c>
      <c r="N1136" t="s">
        <v>1287</v>
      </c>
      <c r="O1136" s="12">
        <v>45638</v>
      </c>
      <c r="P1136" t="s">
        <v>1290</v>
      </c>
    </row>
    <row r="1137" spans="1:16" x14ac:dyDescent="0.3">
      <c r="A1137" t="s">
        <v>91</v>
      </c>
      <c r="B1137" t="s">
        <v>130</v>
      </c>
      <c r="C1137" t="s">
        <v>132</v>
      </c>
      <c r="D1137" t="s">
        <v>209</v>
      </c>
      <c r="E1137" s="2">
        <v>50</v>
      </c>
      <c r="F1137" s="3">
        <v>45638</v>
      </c>
      <c r="G1137" s="4">
        <v>7.6755010937323416</v>
      </c>
      <c r="H1137" s="5">
        <v>383.77505468661707</v>
      </c>
      <c r="I1137" s="5">
        <v>249.45378554630111</v>
      </c>
      <c r="J1137" s="5">
        <v>134.32126914031596</v>
      </c>
      <c r="K1137" t="s">
        <v>1234</v>
      </c>
      <c r="L1137" t="s">
        <v>1282</v>
      </c>
      <c r="M1137" t="s">
        <v>1284</v>
      </c>
      <c r="N1137" t="s">
        <v>1287</v>
      </c>
      <c r="O1137" s="12">
        <v>45638</v>
      </c>
      <c r="P1137" t="s">
        <v>1290</v>
      </c>
    </row>
    <row r="1138" spans="1:16" x14ac:dyDescent="0.3">
      <c r="A1138" t="s">
        <v>87</v>
      </c>
      <c r="B1138" t="s">
        <v>130</v>
      </c>
      <c r="C1138" t="s">
        <v>132</v>
      </c>
      <c r="D1138" t="s">
        <v>205</v>
      </c>
      <c r="E1138" s="2">
        <v>64</v>
      </c>
      <c r="F1138" s="3">
        <v>45639</v>
      </c>
      <c r="G1138" s="4">
        <v>60.588758482225785</v>
      </c>
      <c r="H1138" s="5">
        <v>3877.6805428624502</v>
      </c>
      <c r="I1138" s="5">
        <v>2520.4923528605927</v>
      </c>
      <c r="J1138" s="5">
        <v>1357.1881900018575</v>
      </c>
      <c r="K1138" t="s">
        <v>1235</v>
      </c>
      <c r="L1138" t="s">
        <v>1276</v>
      </c>
      <c r="M1138" t="s">
        <v>1276</v>
      </c>
      <c r="N1138" t="s">
        <v>1288</v>
      </c>
      <c r="O1138" s="12">
        <v>45639</v>
      </c>
      <c r="P1138" t="s">
        <v>1290</v>
      </c>
    </row>
    <row r="1139" spans="1:16" x14ac:dyDescent="0.3">
      <c r="A1139" t="s">
        <v>110</v>
      </c>
      <c r="B1139" t="s">
        <v>131</v>
      </c>
      <c r="C1139" t="s">
        <v>132</v>
      </c>
      <c r="D1139" t="s">
        <v>228</v>
      </c>
      <c r="E1139" s="2">
        <v>60</v>
      </c>
      <c r="F1139" s="3">
        <v>45639</v>
      </c>
      <c r="G1139" s="4">
        <v>61.55206898750437</v>
      </c>
      <c r="H1139" s="5">
        <v>3693.124139250262</v>
      </c>
      <c r="I1139" s="5">
        <v>2400.5306905126704</v>
      </c>
      <c r="J1139" s="5">
        <v>1292.5934487375916</v>
      </c>
      <c r="K1139" t="s">
        <v>1236</v>
      </c>
      <c r="L1139" t="s">
        <v>1276</v>
      </c>
      <c r="M1139" t="s">
        <v>1276</v>
      </c>
      <c r="N1139" t="s">
        <v>1288</v>
      </c>
      <c r="O1139" s="12">
        <v>45639</v>
      </c>
      <c r="P1139" t="s">
        <v>1290</v>
      </c>
    </row>
    <row r="1140" spans="1:16" x14ac:dyDescent="0.3">
      <c r="A1140" t="s">
        <v>50</v>
      </c>
      <c r="B1140" t="s">
        <v>131</v>
      </c>
      <c r="C1140" t="s">
        <v>132</v>
      </c>
      <c r="D1140" t="s">
        <v>168</v>
      </c>
      <c r="E1140" s="2">
        <v>54</v>
      </c>
      <c r="F1140" s="3">
        <v>45639</v>
      </c>
      <c r="G1140" s="4">
        <v>58.817550069130817</v>
      </c>
      <c r="H1140" s="5">
        <v>3176.1477037330642</v>
      </c>
      <c r="I1140" s="5">
        <v>2064.4960074264918</v>
      </c>
      <c r="J1140" s="5">
        <v>1111.6516963065724</v>
      </c>
      <c r="K1140" t="s">
        <v>1237</v>
      </c>
      <c r="L1140" t="s">
        <v>1276</v>
      </c>
      <c r="M1140" t="s">
        <v>1276</v>
      </c>
      <c r="N1140" t="s">
        <v>1288</v>
      </c>
      <c r="O1140" s="12">
        <v>45639</v>
      </c>
      <c r="P1140" t="s">
        <v>1290</v>
      </c>
    </row>
    <row r="1141" spans="1:16" x14ac:dyDescent="0.3">
      <c r="A1141" t="s">
        <v>58</v>
      </c>
      <c r="B1141" t="s">
        <v>131</v>
      </c>
      <c r="C1141" t="s">
        <v>132</v>
      </c>
      <c r="D1141" t="s">
        <v>176</v>
      </c>
      <c r="E1141" s="2">
        <v>50</v>
      </c>
      <c r="F1141" s="3">
        <v>45639</v>
      </c>
      <c r="G1141" s="4">
        <v>61.276044705271119</v>
      </c>
      <c r="H1141" s="5">
        <v>3063.8022352635558</v>
      </c>
      <c r="I1141" s="5">
        <v>1991.4714529213113</v>
      </c>
      <c r="J1141" s="5">
        <v>1072.3307823422444</v>
      </c>
      <c r="K1141" t="s">
        <v>1238</v>
      </c>
      <c r="L1141" t="s">
        <v>1276</v>
      </c>
      <c r="M1141" t="s">
        <v>1276</v>
      </c>
      <c r="N1141" t="s">
        <v>1288</v>
      </c>
      <c r="O1141" s="12">
        <v>45639</v>
      </c>
      <c r="P1141" t="s">
        <v>1290</v>
      </c>
    </row>
    <row r="1142" spans="1:16" x14ac:dyDescent="0.3">
      <c r="A1142" t="s">
        <v>51</v>
      </c>
      <c r="B1142" t="s">
        <v>130</v>
      </c>
      <c r="C1142" t="s">
        <v>132</v>
      </c>
      <c r="D1142" t="s">
        <v>169</v>
      </c>
      <c r="E1142" s="2">
        <v>60</v>
      </c>
      <c r="F1142" s="3">
        <v>45639</v>
      </c>
      <c r="G1142" s="4">
        <v>40.889325673394119</v>
      </c>
      <c r="H1142" s="5">
        <v>2453.3595404036473</v>
      </c>
      <c r="I1142" s="5">
        <v>1594.6837012623707</v>
      </c>
      <c r="J1142" s="5">
        <v>858.67583914127658</v>
      </c>
      <c r="K1142" t="s">
        <v>1239</v>
      </c>
      <c r="L1142" t="s">
        <v>1278</v>
      </c>
      <c r="M1142" t="s">
        <v>1286</v>
      </c>
      <c r="N1142" t="s">
        <v>1289</v>
      </c>
      <c r="O1142" s="12">
        <v>45639</v>
      </c>
      <c r="P1142" t="s">
        <v>1290</v>
      </c>
    </row>
    <row r="1143" spans="1:16" x14ac:dyDescent="0.3">
      <c r="A1143" t="s">
        <v>122</v>
      </c>
      <c r="B1143" t="s">
        <v>130</v>
      </c>
      <c r="C1143" t="s">
        <v>132</v>
      </c>
      <c r="D1143" t="s">
        <v>240</v>
      </c>
      <c r="E1143" s="2">
        <v>60</v>
      </c>
      <c r="F1143" s="3">
        <v>45639</v>
      </c>
      <c r="G1143" s="4">
        <v>6.7909723277080456</v>
      </c>
      <c r="H1143" s="5">
        <v>407.45833966248273</v>
      </c>
      <c r="I1143" s="5">
        <v>264.84792078061378</v>
      </c>
      <c r="J1143" s="5">
        <v>142.61041888186895</v>
      </c>
      <c r="K1143" t="s">
        <v>1240</v>
      </c>
      <c r="L1143" t="s">
        <v>1276</v>
      </c>
      <c r="M1143" t="s">
        <v>1276</v>
      </c>
      <c r="N1143" t="s">
        <v>1288</v>
      </c>
      <c r="O1143" s="12">
        <v>45639</v>
      </c>
      <c r="P1143" t="s">
        <v>1290</v>
      </c>
    </row>
    <row r="1144" spans="1:16" x14ac:dyDescent="0.3">
      <c r="A1144" t="s">
        <v>114</v>
      </c>
      <c r="B1144" t="s">
        <v>131</v>
      </c>
      <c r="C1144" t="s">
        <v>132</v>
      </c>
      <c r="D1144" t="s">
        <v>232</v>
      </c>
      <c r="E1144" s="2">
        <v>60</v>
      </c>
      <c r="F1144" s="3">
        <v>45642</v>
      </c>
      <c r="G1144" s="4">
        <v>26.419217669478421</v>
      </c>
      <c r="H1144" s="5">
        <v>1585.1530601687052</v>
      </c>
      <c r="I1144" s="5">
        <v>1030.3494891096584</v>
      </c>
      <c r="J1144" s="5">
        <v>554.80357105904682</v>
      </c>
      <c r="K1144" t="s">
        <v>472</v>
      </c>
      <c r="L1144" t="s">
        <v>1282</v>
      </c>
      <c r="M1144" t="s">
        <v>1284</v>
      </c>
      <c r="N1144" t="s">
        <v>1287</v>
      </c>
      <c r="O1144" s="12">
        <v>45642</v>
      </c>
      <c r="P1144" t="s">
        <v>1291</v>
      </c>
    </row>
    <row r="1145" spans="1:16" x14ac:dyDescent="0.3">
      <c r="A1145" t="s">
        <v>17</v>
      </c>
      <c r="B1145" t="s">
        <v>129</v>
      </c>
      <c r="C1145" t="s">
        <v>133</v>
      </c>
      <c r="D1145" t="s">
        <v>135</v>
      </c>
      <c r="E1145" s="2">
        <v>53.9</v>
      </c>
      <c r="F1145" s="3">
        <v>45642</v>
      </c>
      <c r="G1145" s="4">
        <v>37.620904988217333</v>
      </c>
      <c r="H1145" s="5">
        <v>2027.7667788649142</v>
      </c>
      <c r="I1145" s="5">
        <v>1318.0484062621942</v>
      </c>
      <c r="J1145" s="5">
        <v>709.71837260271991</v>
      </c>
      <c r="K1145" t="s">
        <v>510</v>
      </c>
      <c r="L1145" t="s">
        <v>1275</v>
      </c>
      <c r="M1145" t="s">
        <v>1285</v>
      </c>
      <c r="N1145" t="s">
        <v>1287</v>
      </c>
      <c r="O1145" s="12">
        <v>45642</v>
      </c>
      <c r="P1145" t="s">
        <v>1291</v>
      </c>
    </row>
    <row r="1146" spans="1:16" x14ac:dyDescent="0.3">
      <c r="A1146" t="s">
        <v>61</v>
      </c>
      <c r="B1146" t="s">
        <v>129</v>
      </c>
      <c r="C1146" t="s">
        <v>133</v>
      </c>
      <c r="D1146" t="s">
        <v>179</v>
      </c>
      <c r="E1146" s="2">
        <v>53.9</v>
      </c>
      <c r="F1146" s="3">
        <v>45642</v>
      </c>
      <c r="G1146" s="4">
        <v>51.892718306502026</v>
      </c>
      <c r="H1146" s="5">
        <v>2797.0175167204593</v>
      </c>
      <c r="I1146" s="5">
        <v>1818.0613858682987</v>
      </c>
      <c r="J1146" s="5">
        <v>978.95613085216064</v>
      </c>
      <c r="K1146" t="s">
        <v>1241</v>
      </c>
      <c r="L1146" t="s">
        <v>1281</v>
      </c>
      <c r="M1146" t="s">
        <v>1284</v>
      </c>
      <c r="N1146" t="s">
        <v>1287</v>
      </c>
      <c r="O1146" s="12">
        <v>45642</v>
      </c>
      <c r="P1146" t="s">
        <v>1290</v>
      </c>
    </row>
    <row r="1147" spans="1:16" x14ac:dyDescent="0.3">
      <c r="A1147" t="s">
        <v>117</v>
      </c>
      <c r="B1147" t="s">
        <v>131</v>
      </c>
      <c r="C1147" t="s">
        <v>132</v>
      </c>
      <c r="D1147" t="s">
        <v>235</v>
      </c>
      <c r="E1147" s="2">
        <v>60</v>
      </c>
      <c r="F1147" s="3">
        <v>45642</v>
      </c>
      <c r="G1147" s="4">
        <v>41.441947212075242</v>
      </c>
      <c r="H1147" s="5">
        <v>2486.5168327245146</v>
      </c>
      <c r="I1147" s="5">
        <v>1616.2359412709345</v>
      </c>
      <c r="J1147" s="5">
        <v>870.28089145358013</v>
      </c>
      <c r="K1147" t="s">
        <v>1242</v>
      </c>
      <c r="L1147" t="s">
        <v>1277</v>
      </c>
      <c r="M1147" t="s">
        <v>1277</v>
      </c>
      <c r="N1147" t="s">
        <v>1288</v>
      </c>
      <c r="O1147" s="12">
        <v>45642</v>
      </c>
      <c r="P1147" t="s">
        <v>1290</v>
      </c>
    </row>
    <row r="1148" spans="1:16" x14ac:dyDescent="0.3">
      <c r="A1148" t="s">
        <v>23</v>
      </c>
      <c r="B1148" t="s">
        <v>131</v>
      </c>
      <c r="C1148" t="s">
        <v>132</v>
      </c>
      <c r="D1148" t="s">
        <v>141</v>
      </c>
      <c r="E1148" s="2">
        <v>60</v>
      </c>
      <c r="F1148" s="3">
        <v>45642</v>
      </c>
      <c r="G1148" s="4">
        <v>38.851767751873858</v>
      </c>
      <c r="H1148" s="5">
        <v>2331.1060651124317</v>
      </c>
      <c r="I1148" s="5">
        <v>1515.2189423230807</v>
      </c>
      <c r="J1148" s="5">
        <v>815.887122789351</v>
      </c>
      <c r="K1148" t="s">
        <v>1003</v>
      </c>
      <c r="L1148" t="s">
        <v>1274</v>
      </c>
      <c r="M1148" t="s">
        <v>1284</v>
      </c>
      <c r="N1148" t="s">
        <v>1287</v>
      </c>
      <c r="O1148" s="12">
        <v>45642</v>
      </c>
      <c r="P1148" t="s">
        <v>1290</v>
      </c>
    </row>
    <row r="1149" spans="1:16" x14ac:dyDescent="0.3">
      <c r="A1149" t="s">
        <v>81</v>
      </c>
      <c r="B1149" t="s">
        <v>129</v>
      </c>
      <c r="C1149" t="s">
        <v>133</v>
      </c>
      <c r="D1149" t="s">
        <v>199</v>
      </c>
      <c r="E1149" s="2">
        <v>53.9</v>
      </c>
      <c r="F1149" s="3">
        <v>45642</v>
      </c>
      <c r="G1149" s="4">
        <v>39.623731208214807</v>
      </c>
      <c r="H1149" s="5">
        <v>2135.7191121227779</v>
      </c>
      <c r="I1149" s="5">
        <v>1388.2174228798058</v>
      </c>
      <c r="J1149" s="5">
        <v>747.50168924297213</v>
      </c>
      <c r="K1149" t="s">
        <v>1243</v>
      </c>
      <c r="L1149" t="s">
        <v>1274</v>
      </c>
      <c r="M1149" t="s">
        <v>1284</v>
      </c>
      <c r="N1149" t="s">
        <v>1287</v>
      </c>
      <c r="O1149" s="12">
        <v>45642</v>
      </c>
      <c r="P1149" t="s">
        <v>1290</v>
      </c>
    </row>
    <row r="1150" spans="1:16" x14ac:dyDescent="0.3">
      <c r="A1150" t="s">
        <v>65</v>
      </c>
      <c r="B1150" t="s">
        <v>129</v>
      </c>
      <c r="C1150" t="s">
        <v>133</v>
      </c>
      <c r="D1150" t="s">
        <v>183</v>
      </c>
      <c r="E1150" s="2">
        <v>53.9</v>
      </c>
      <c r="F1150" s="3">
        <v>45642</v>
      </c>
      <c r="G1150" s="4">
        <v>33.510621610717536</v>
      </c>
      <c r="H1150" s="5">
        <v>1806.2225048176751</v>
      </c>
      <c r="I1150" s="5">
        <v>1174.0446281314889</v>
      </c>
      <c r="J1150" s="5">
        <v>632.17787668618621</v>
      </c>
      <c r="K1150" t="s">
        <v>1244</v>
      </c>
      <c r="L1150" t="s">
        <v>1275</v>
      </c>
      <c r="M1150" t="s">
        <v>1285</v>
      </c>
      <c r="N1150" t="s">
        <v>1287</v>
      </c>
      <c r="O1150" s="12">
        <v>45642</v>
      </c>
      <c r="P1150" t="s">
        <v>1290</v>
      </c>
    </row>
    <row r="1151" spans="1:16" x14ac:dyDescent="0.3">
      <c r="A1151" t="s">
        <v>118</v>
      </c>
      <c r="B1151" t="s">
        <v>131</v>
      </c>
      <c r="C1151" t="s">
        <v>132</v>
      </c>
      <c r="D1151" t="s">
        <v>236</v>
      </c>
      <c r="E1151" s="2">
        <v>60</v>
      </c>
      <c r="F1151" s="3">
        <v>45642</v>
      </c>
      <c r="G1151" s="4">
        <v>28.389490858374742</v>
      </c>
      <c r="H1151" s="5">
        <v>1703.3694515024845</v>
      </c>
      <c r="I1151" s="5">
        <v>1107.190143476615</v>
      </c>
      <c r="J1151" s="5">
        <v>596.17930802586943</v>
      </c>
      <c r="K1151" t="s">
        <v>464</v>
      </c>
      <c r="L1151" t="s">
        <v>1279</v>
      </c>
      <c r="M1151" t="s">
        <v>1279</v>
      </c>
      <c r="N1151" t="s">
        <v>1288</v>
      </c>
      <c r="O1151" s="12">
        <v>45642</v>
      </c>
      <c r="P1151" t="s">
        <v>1290</v>
      </c>
    </row>
    <row r="1152" spans="1:16" x14ac:dyDescent="0.3">
      <c r="A1152" t="s">
        <v>75</v>
      </c>
      <c r="B1152" t="s">
        <v>129</v>
      </c>
      <c r="C1152" t="s">
        <v>133</v>
      </c>
      <c r="D1152" t="s">
        <v>193</v>
      </c>
      <c r="E1152" s="2">
        <v>53.9</v>
      </c>
      <c r="F1152" s="3">
        <v>45642</v>
      </c>
      <c r="G1152" s="4">
        <v>9.2162349041674876</v>
      </c>
      <c r="H1152" s="5">
        <v>496.75506133462756</v>
      </c>
      <c r="I1152" s="5">
        <v>322.89078986750792</v>
      </c>
      <c r="J1152" s="5">
        <v>173.86427146711964</v>
      </c>
      <c r="K1152" t="s">
        <v>1245</v>
      </c>
      <c r="L1152" t="s">
        <v>1282</v>
      </c>
      <c r="M1152" t="s">
        <v>1284</v>
      </c>
      <c r="N1152" t="s">
        <v>1287</v>
      </c>
      <c r="O1152" s="12">
        <v>45642</v>
      </c>
      <c r="P1152" t="s">
        <v>1290</v>
      </c>
    </row>
    <row r="1153" spans="1:16" x14ac:dyDescent="0.3">
      <c r="A1153" t="s">
        <v>26</v>
      </c>
      <c r="B1153" t="s">
        <v>129</v>
      </c>
      <c r="C1153" t="s">
        <v>133</v>
      </c>
      <c r="D1153" t="s">
        <v>144</v>
      </c>
      <c r="E1153" s="2">
        <v>63.9</v>
      </c>
      <c r="F1153" s="3">
        <v>45643</v>
      </c>
      <c r="G1153" s="4">
        <v>57.430321689571656</v>
      </c>
      <c r="H1153" s="5">
        <v>3669.7975559636288</v>
      </c>
      <c r="I1153" s="5">
        <v>2385.3684113763588</v>
      </c>
      <c r="J1153" s="5">
        <v>1284.42914458727</v>
      </c>
      <c r="K1153" t="s">
        <v>1246</v>
      </c>
      <c r="L1153" t="s">
        <v>1278</v>
      </c>
      <c r="M1153" t="s">
        <v>1286</v>
      </c>
      <c r="N1153" t="s">
        <v>1289</v>
      </c>
      <c r="O1153" s="12">
        <v>45643</v>
      </c>
      <c r="P1153" t="s">
        <v>1290</v>
      </c>
    </row>
    <row r="1154" spans="1:16" x14ac:dyDescent="0.3">
      <c r="A1154" t="s">
        <v>45</v>
      </c>
      <c r="B1154" t="s">
        <v>129</v>
      </c>
      <c r="C1154" t="s">
        <v>133</v>
      </c>
      <c r="D1154" t="s">
        <v>163</v>
      </c>
      <c r="E1154" s="2">
        <v>57.6</v>
      </c>
      <c r="F1154" s="3">
        <v>45643</v>
      </c>
      <c r="G1154" s="4">
        <v>47.861374468956285</v>
      </c>
      <c r="H1154" s="5">
        <v>2756.8151694118819</v>
      </c>
      <c r="I1154" s="5">
        <v>1791.9298601177234</v>
      </c>
      <c r="J1154" s="5">
        <v>964.88530929415856</v>
      </c>
      <c r="K1154" t="s">
        <v>1247</v>
      </c>
      <c r="L1154" t="s">
        <v>1280</v>
      </c>
      <c r="M1154" t="s">
        <v>1284</v>
      </c>
      <c r="N1154" t="s">
        <v>1287</v>
      </c>
      <c r="O1154" s="12">
        <v>45643</v>
      </c>
      <c r="P1154" t="s">
        <v>1290</v>
      </c>
    </row>
    <row r="1155" spans="1:16" x14ac:dyDescent="0.3">
      <c r="A1155" t="s">
        <v>30</v>
      </c>
      <c r="B1155" t="s">
        <v>129</v>
      </c>
      <c r="C1155" t="s">
        <v>133</v>
      </c>
      <c r="D1155" t="s">
        <v>148</v>
      </c>
      <c r="E1155" s="2">
        <v>53.9</v>
      </c>
      <c r="F1155" s="3">
        <v>45643</v>
      </c>
      <c r="G1155" s="4">
        <v>47.907448170490404</v>
      </c>
      <c r="H1155" s="5">
        <v>2582.2114563894329</v>
      </c>
      <c r="I1155" s="5">
        <v>1678.4374466531315</v>
      </c>
      <c r="J1155" s="5">
        <v>903.77400973630142</v>
      </c>
      <c r="K1155" t="s">
        <v>1248</v>
      </c>
      <c r="L1155" t="s">
        <v>1280</v>
      </c>
      <c r="M1155" t="s">
        <v>1284</v>
      </c>
      <c r="N1155" t="s">
        <v>1287</v>
      </c>
      <c r="O1155" s="12">
        <v>45643</v>
      </c>
      <c r="P1155" t="s">
        <v>1290</v>
      </c>
    </row>
    <row r="1156" spans="1:16" x14ac:dyDescent="0.3">
      <c r="A1156" t="s">
        <v>72</v>
      </c>
      <c r="B1156" t="s">
        <v>129</v>
      </c>
      <c r="C1156" t="s">
        <v>133</v>
      </c>
      <c r="D1156" t="s">
        <v>190</v>
      </c>
      <c r="E1156" s="2">
        <v>63.9</v>
      </c>
      <c r="F1156" s="3">
        <v>45643</v>
      </c>
      <c r="G1156" s="4">
        <v>35.629923481084653</v>
      </c>
      <c r="H1156" s="5">
        <v>2276.7521104413095</v>
      </c>
      <c r="I1156" s="5">
        <v>1479.8888717868513</v>
      </c>
      <c r="J1156" s="5">
        <v>796.8632386544582</v>
      </c>
      <c r="K1156" t="s">
        <v>1249</v>
      </c>
      <c r="L1156" t="s">
        <v>1280</v>
      </c>
      <c r="M1156" t="s">
        <v>1284</v>
      </c>
      <c r="N1156" t="s">
        <v>1287</v>
      </c>
      <c r="O1156" s="12">
        <v>45643</v>
      </c>
      <c r="P1156" t="s">
        <v>1290</v>
      </c>
    </row>
    <row r="1157" spans="1:16" x14ac:dyDescent="0.3">
      <c r="A1157" t="s">
        <v>106</v>
      </c>
      <c r="B1157" t="s">
        <v>129</v>
      </c>
      <c r="C1157" t="s">
        <v>133</v>
      </c>
      <c r="D1157" t="s">
        <v>224</v>
      </c>
      <c r="E1157" s="2">
        <v>57.6</v>
      </c>
      <c r="F1157" s="3">
        <v>45643</v>
      </c>
      <c r="G1157" s="4">
        <v>31.864426578299028</v>
      </c>
      <c r="H1157" s="5">
        <v>1835.390970910024</v>
      </c>
      <c r="I1157" s="5">
        <v>1193.0041310915155</v>
      </c>
      <c r="J1157" s="5">
        <v>642.38683981850841</v>
      </c>
      <c r="K1157" t="s">
        <v>1250</v>
      </c>
      <c r="L1157" t="s">
        <v>1278</v>
      </c>
      <c r="M1157" t="s">
        <v>1286</v>
      </c>
      <c r="N1157" t="s">
        <v>1289</v>
      </c>
      <c r="O1157" s="12">
        <v>45643</v>
      </c>
      <c r="P1157" t="s">
        <v>1290</v>
      </c>
    </row>
    <row r="1158" spans="1:16" x14ac:dyDescent="0.3">
      <c r="A1158" t="s">
        <v>48</v>
      </c>
      <c r="B1158" t="s">
        <v>129</v>
      </c>
      <c r="C1158" t="s">
        <v>133</v>
      </c>
      <c r="D1158" t="s">
        <v>166</v>
      </c>
      <c r="E1158" s="2">
        <v>63.9</v>
      </c>
      <c r="F1158" s="3">
        <v>45643</v>
      </c>
      <c r="G1158" s="4">
        <v>19.268642727534754</v>
      </c>
      <c r="H1158" s="5">
        <v>1231.2662702894709</v>
      </c>
      <c r="I1158" s="5">
        <v>800.32307568815611</v>
      </c>
      <c r="J1158" s="5">
        <v>430.94319460131476</v>
      </c>
      <c r="K1158" t="s">
        <v>1251</v>
      </c>
      <c r="L1158" t="s">
        <v>1276</v>
      </c>
      <c r="M1158" t="s">
        <v>1276</v>
      </c>
      <c r="N1158" t="s">
        <v>1288</v>
      </c>
      <c r="O1158" s="12">
        <v>45643</v>
      </c>
      <c r="P1158" t="s">
        <v>1290</v>
      </c>
    </row>
    <row r="1159" spans="1:16" x14ac:dyDescent="0.3">
      <c r="A1159" t="s">
        <v>20</v>
      </c>
      <c r="B1159" t="s">
        <v>129</v>
      </c>
      <c r="C1159" t="s">
        <v>133</v>
      </c>
      <c r="D1159" t="s">
        <v>138</v>
      </c>
      <c r="E1159" s="2">
        <v>63.9</v>
      </c>
      <c r="F1159" s="3">
        <v>45643</v>
      </c>
      <c r="G1159" s="4">
        <v>17.424627188859287</v>
      </c>
      <c r="H1159" s="5">
        <v>1113.4336773681084</v>
      </c>
      <c r="I1159" s="5">
        <v>723.7318902892705</v>
      </c>
      <c r="J1159" s="5">
        <v>389.70178707883792</v>
      </c>
      <c r="K1159" t="s">
        <v>1252</v>
      </c>
      <c r="L1159" t="s">
        <v>1280</v>
      </c>
      <c r="M1159" t="s">
        <v>1284</v>
      </c>
      <c r="N1159" t="s">
        <v>1287</v>
      </c>
      <c r="O1159" s="12">
        <v>45643</v>
      </c>
      <c r="P1159" t="s">
        <v>1290</v>
      </c>
    </row>
    <row r="1160" spans="1:16" x14ac:dyDescent="0.3">
      <c r="A1160" t="s">
        <v>108</v>
      </c>
      <c r="B1160" t="s">
        <v>129</v>
      </c>
      <c r="C1160" t="s">
        <v>133</v>
      </c>
      <c r="D1160" t="s">
        <v>226</v>
      </c>
      <c r="E1160" s="2">
        <v>53.9</v>
      </c>
      <c r="F1160" s="3">
        <v>45643</v>
      </c>
      <c r="G1160" s="4">
        <v>11.578446555059941</v>
      </c>
      <c r="H1160" s="5">
        <v>624.07826931773081</v>
      </c>
      <c r="I1160" s="5">
        <v>405.65087505652502</v>
      </c>
      <c r="J1160" s="5">
        <v>218.42739426120579</v>
      </c>
      <c r="K1160" t="s">
        <v>1253</v>
      </c>
      <c r="L1160" t="s">
        <v>1280</v>
      </c>
      <c r="M1160" t="s">
        <v>1284</v>
      </c>
      <c r="N1160" t="s">
        <v>1287</v>
      </c>
      <c r="O1160" s="12">
        <v>45643</v>
      </c>
      <c r="P1160" t="s">
        <v>1290</v>
      </c>
    </row>
    <row r="1161" spans="1:16" x14ac:dyDescent="0.3">
      <c r="A1161" t="s">
        <v>82</v>
      </c>
      <c r="B1161" t="s">
        <v>129</v>
      </c>
      <c r="C1161" t="s">
        <v>133</v>
      </c>
      <c r="D1161" t="s">
        <v>200</v>
      </c>
      <c r="E1161" s="2">
        <v>53.9</v>
      </c>
      <c r="F1161" s="3">
        <v>45643</v>
      </c>
      <c r="G1161" s="4">
        <v>3.3924424901933974</v>
      </c>
      <c r="H1161" s="5">
        <v>182.85265022142411</v>
      </c>
      <c r="I1161" s="5">
        <v>118.85422264392568</v>
      </c>
      <c r="J1161" s="5">
        <v>63.998427577498433</v>
      </c>
      <c r="K1161" t="s">
        <v>1254</v>
      </c>
      <c r="L1161" t="s">
        <v>1281</v>
      </c>
      <c r="M1161" t="s">
        <v>1284</v>
      </c>
      <c r="N1161" t="s">
        <v>1287</v>
      </c>
      <c r="O1161" s="12">
        <v>45643</v>
      </c>
      <c r="P1161" t="s">
        <v>1290</v>
      </c>
    </row>
    <row r="1162" spans="1:16" x14ac:dyDescent="0.3">
      <c r="A1162" t="s">
        <v>84</v>
      </c>
      <c r="B1162" t="s">
        <v>129</v>
      </c>
      <c r="C1162" t="s">
        <v>133</v>
      </c>
      <c r="D1162" t="s">
        <v>202</v>
      </c>
      <c r="E1162" s="2">
        <v>63.9</v>
      </c>
      <c r="F1162" s="3">
        <v>45644</v>
      </c>
      <c r="G1162" s="4">
        <v>53.973426996792696</v>
      </c>
      <c r="H1162" s="5">
        <v>3448.9019850950531</v>
      </c>
      <c r="I1162" s="5">
        <v>2241.7862903117848</v>
      </c>
      <c r="J1162" s="5">
        <v>1207.1156947832683</v>
      </c>
      <c r="K1162" t="s">
        <v>1255</v>
      </c>
      <c r="L1162" t="s">
        <v>1275</v>
      </c>
      <c r="M1162" t="s">
        <v>1285</v>
      </c>
      <c r="N1162" t="s">
        <v>1287</v>
      </c>
      <c r="O1162" s="12">
        <v>45644</v>
      </c>
      <c r="P1162" t="s">
        <v>1290</v>
      </c>
    </row>
    <row r="1163" spans="1:16" x14ac:dyDescent="0.3">
      <c r="A1163" t="s">
        <v>67</v>
      </c>
      <c r="B1163" t="s">
        <v>129</v>
      </c>
      <c r="C1163" t="s">
        <v>133</v>
      </c>
      <c r="D1163" t="s">
        <v>185</v>
      </c>
      <c r="E1163" s="2">
        <v>74.7</v>
      </c>
      <c r="F1163" s="3">
        <v>45644</v>
      </c>
      <c r="G1163" s="4">
        <v>36.237025045727862</v>
      </c>
      <c r="H1163" s="5">
        <v>2706.9057709158715</v>
      </c>
      <c r="I1163" s="5">
        <v>1759.4887510953165</v>
      </c>
      <c r="J1163" s="5">
        <v>947.41701982055497</v>
      </c>
      <c r="K1163" t="s">
        <v>1256</v>
      </c>
      <c r="L1163" t="s">
        <v>1276</v>
      </c>
      <c r="M1163" t="s">
        <v>1276</v>
      </c>
      <c r="N1163" t="s">
        <v>1288</v>
      </c>
      <c r="O1163" s="12">
        <v>45644</v>
      </c>
      <c r="P1163" t="s">
        <v>1290</v>
      </c>
    </row>
    <row r="1164" spans="1:16" x14ac:dyDescent="0.3">
      <c r="A1164" t="s">
        <v>64</v>
      </c>
      <c r="B1164" t="s">
        <v>129</v>
      </c>
      <c r="C1164" t="s">
        <v>133</v>
      </c>
      <c r="D1164" t="s">
        <v>182</v>
      </c>
      <c r="E1164" s="2">
        <v>63.9</v>
      </c>
      <c r="F1164" s="3">
        <v>45644</v>
      </c>
      <c r="G1164" s="4">
        <v>35.830289619386626</v>
      </c>
      <c r="H1164" s="5">
        <v>2289.5555066788052</v>
      </c>
      <c r="I1164" s="5">
        <v>1488.2110793412235</v>
      </c>
      <c r="J1164" s="5">
        <v>801.34442733758169</v>
      </c>
      <c r="K1164" t="s">
        <v>1257</v>
      </c>
      <c r="L1164" t="s">
        <v>1276</v>
      </c>
      <c r="M1164" t="s">
        <v>1276</v>
      </c>
      <c r="N1164" t="s">
        <v>1288</v>
      </c>
      <c r="O1164" s="12">
        <v>45644</v>
      </c>
      <c r="P1164" t="s">
        <v>1290</v>
      </c>
    </row>
    <row r="1165" spans="1:16" x14ac:dyDescent="0.3">
      <c r="A1165" t="s">
        <v>27</v>
      </c>
      <c r="B1165" t="s">
        <v>129</v>
      </c>
      <c r="C1165" t="s">
        <v>133</v>
      </c>
      <c r="D1165" t="s">
        <v>145</v>
      </c>
      <c r="E1165" s="2">
        <v>74.7</v>
      </c>
      <c r="F1165" s="3">
        <v>45644</v>
      </c>
      <c r="G1165" s="4">
        <v>28.323401602568946</v>
      </c>
      <c r="H1165" s="5">
        <v>2115.7580997119003</v>
      </c>
      <c r="I1165" s="5">
        <v>1375.2427648127352</v>
      </c>
      <c r="J1165" s="5">
        <v>740.51533489916505</v>
      </c>
      <c r="K1165" t="s">
        <v>1258</v>
      </c>
      <c r="L1165" t="s">
        <v>1275</v>
      </c>
      <c r="M1165" t="s">
        <v>1285</v>
      </c>
      <c r="N1165" t="s">
        <v>1287</v>
      </c>
      <c r="O1165" s="12">
        <v>45644</v>
      </c>
      <c r="P1165" t="s">
        <v>1290</v>
      </c>
    </row>
    <row r="1166" spans="1:16" x14ac:dyDescent="0.3">
      <c r="A1166" t="s">
        <v>116</v>
      </c>
      <c r="B1166" t="s">
        <v>129</v>
      </c>
      <c r="C1166" t="s">
        <v>133</v>
      </c>
      <c r="D1166" t="s">
        <v>234</v>
      </c>
      <c r="E1166" s="2">
        <v>63.9</v>
      </c>
      <c r="F1166" s="3">
        <v>45644</v>
      </c>
      <c r="G1166" s="4">
        <v>32.347288400647457</v>
      </c>
      <c r="H1166" s="5">
        <v>2066.9917288013726</v>
      </c>
      <c r="I1166" s="5">
        <v>1343.5446237208923</v>
      </c>
      <c r="J1166" s="5">
        <v>723.44710508048024</v>
      </c>
      <c r="K1166" t="s">
        <v>1259</v>
      </c>
      <c r="L1166" t="s">
        <v>1282</v>
      </c>
      <c r="M1166" t="s">
        <v>1284</v>
      </c>
      <c r="N1166" t="s">
        <v>1287</v>
      </c>
      <c r="O1166" s="12">
        <v>45644</v>
      </c>
      <c r="P1166" t="s">
        <v>1290</v>
      </c>
    </row>
    <row r="1167" spans="1:16" x14ac:dyDescent="0.3">
      <c r="A1167" t="s">
        <v>70</v>
      </c>
      <c r="B1167" t="s">
        <v>129</v>
      </c>
      <c r="C1167" t="s">
        <v>133</v>
      </c>
      <c r="D1167" t="s">
        <v>188</v>
      </c>
      <c r="E1167" s="2">
        <v>74.7</v>
      </c>
      <c r="F1167" s="3">
        <v>45644</v>
      </c>
      <c r="G1167" s="4">
        <v>15.334575009682579</v>
      </c>
      <c r="H1167" s="5">
        <v>1145.4927532232887</v>
      </c>
      <c r="I1167" s="5">
        <v>744.57028959513764</v>
      </c>
      <c r="J1167" s="5">
        <v>400.92246362815104</v>
      </c>
      <c r="K1167" t="s">
        <v>1260</v>
      </c>
      <c r="L1167" t="s">
        <v>1282</v>
      </c>
      <c r="M1167" t="s">
        <v>1284</v>
      </c>
      <c r="N1167" t="s">
        <v>1287</v>
      </c>
      <c r="O1167" s="12">
        <v>45644</v>
      </c>
      <c r="P1167" t="s">
        <v>1290</v>
      </c>
    </row>
    <row r="1168" spans="1:16" x14ac:dyDescent="0.3">
      <c r="A1168" t="s">
        <v>112</v>
      </c>
      <c r="B1168" t="s">
        <v>129</v>
      </c>
      <c r="C1168" t="s">
        <v>133</v>
      </c>
      <c r="D1168" t="s">
        <v>230</v>
      </c>
      <c r="E1168" s="2">
        <v>63.9</v>
      </c>
      <c r="F1168" s="3">
        <v>45644</v>
      </c>
      <c r="G1168" s="4">
        <v>8.3239750338857377</v>
      </c>
      <c r="H1168" s="5">
        <v>531.90200466529859</v>
      </c>
      <c r="I1168" s="5">
        <v>345.73630303244408</v>
      </c>
      <c r="J1168" s="5">
        <v>186.16570163285451</v>
      </c>
      <c r="K1168" t="s">
        <v>1261</v>
      </c>
      <c r="L1168" t="s">
        <v>1276</v>
      </c>
      <c r="M1168" t="s">
        <v>1276</v>
      </c>
      <c r="N1168" t="s">
        <v>1288</v>
      </c>
      <c r="O1168" s="12">
        <v>45644</v>
      </c>
      <c r="P1168" t="s">
        <v>1290</v>
      </c>
    </row>
    <row r="1169" spans="1:16" x14ac:dyDescent="0.3">
      <c r="A1169" t="s">
        <v>111</v>
      </c>
      <c r="B1169" t="s">
        <v>129</v>
      </c>
      <c r="C1169" t="s">
        <v>133</v>
      </c>
      <c r="D1169" t="s">
        <v>229</v>
      </c>
      <c r="E1169" s="2">
        <v>63.9</v>
      </c>
      <c r="F1169" s="3">
        <v>45644</v>
      </c>
      <c r="G1169" s="4">
        <v>6.874491237629222</v>
      </c>
      <c r="H1169" s="5">
        <v>439.27999008450729</v>
      </c>
      <c r="I1169" s="5">
        <v>285.53199355492973</v>
      </c>
      <c r="J1169" s="5">
        <v>153.74799652957756</v>
      </c>
      <c r="K1169" t="s">
        <v>1262</v>
      </c>
      <c r="L1169" t="s">
        <v>1279</v>
      </c>
      <c r="M1169" t="s">
        <v>1279</v>
      </c>
      <c r="N1169" t="s">
        <v>1288</v>
      </c>
      <c r="O1169" s="12">
        <v>45644</v>
      </c>
      <c r="P1169" t="s">
        <v>1290</v>
      </c>
    </row>
    <row r="1170" spans="1:16" x14ac:dyDescent="0.3">
      <c r="A1170" t="s">
        <v>119</v>
      </c>
      <c r="B1170" t="s">
        <v>129</v>
      </c>
      <c r="C1170" t="s">
        <v>133</v>
      </c>
      <c r="D1170" t="s">
        <v>237</v>
      </c>
      <c r="E1170" s="2">
        <v>74.7</v>
      </c>
      <c r="F1170" s="3">
        <v>45645</v>
      </c>
      <c r="G1170" s="4">
        <v>56.050969413840541</v>
      </c>
      <c r="H1170" s="5">
        <v>4187.0074152138886</v>
      </c>
      <c r="I1170" s="5">
        <v>2721.5548198890278</v>
      </c>
      <c r="J1170" s="5">
        <v>1465.4525953248608</v>
      </c>
      <c r="K1170" t="s">
        <v>1263</v>
      </c>
      <c r="L1170" t="s">
        <v>1275</v>
      </c>
      <c r="M1170" t="s">
        <v>1285</v>
      </c>
      <c r="N1170" t="s">
        <v>1287</v>
      </c>
      <c r="O1170" s="12">
        <v>45645</v>
      </c>
      <c r="P1170" t="s">
        <v>1290</v>
      </c>
    </row>
    <row r="1171" spans="1:16" x14ac:dyDescent="0.3">
      <c r="A1171" t="s">
        <v>88</v>
      </c>
      <c r="B1171" t="s">
        <v>129</v>
      </c>
      <c r="C1171" t="s">
        <v>133</v>
      </c>
      <c r="D1171" t="s">
        <v>206</v>
      </c>
      <c r="E1171" s="2">
        <v>74.7</v>
      </c>
      <c r="F1171" s="3">
        <v>45645</v>
      </c>
      <c r="G1171" s="4">
        <v>46.56009952659403</v>
      </c>
      <c r="H1171" s="5">
        <v>3478.0394346365742</v>
      </c>
      <c r="I1171" s="5">
        <v>2260.7256325137732</v>
      </c>
      <c r="J1171" s="5">
        <v>1217.313802122801</v>
      </c>
      <c r="K1171" t="s">
        <v>1264</v>
      </c>
      <c r="L1171" t="s">
        <v>1277</v>
      </c>
      <c r="M1171" t="s">
        <v>1277</v>
      </c>
      <c r="N1171" t="s">
        <v>1288</v>
      </c>
      <c r="O1171" s="12">
        <v>45645</v>
      </c>
      <c r="P1171" t="s">
        <v>1290</v>
      </c>
    </row>
    <row r="1172" spans="1:16" x14ac:dyDescent="0.3">
      <c r="A1172" t="s">
        <v>83</v>
      </c>
      <c r="B1172" t="s">
        <v>129</v>
      </c>
      <c r="C1172" t="s">
        <v>133</v>
      </c>
      <c r="D1172" t="s">
        <v>201</v>
      </c>
      <c r="E1172" s="2">
        <v>74.7</v>
      </c>
      <c r="F1172" s="3">
        <v>45645</v>
      </c>
      <c r="G1172" s="4">
        <v>45.9315129016382</v>
      </c>
      <c r="H1172" s="5">
        <v>3431.0840137523737</v>
      </c>
      <c r="I1172" s="5">
        <v>2230.2046089390428</v>
      </c>
      <c r="J1172" s="5">
        <v>1200.8794048133309</v>
      </c>
      <c r="K1172" t="s">
        <v>1265</v>
      </c>
      <c r="L1172" t="s">
        <v>1278</v>
      </c>
      <c r="M1172" t="s">
        <v>1286</v>
      </c>
      <c r="N1172" t="s">
        <v>1289</v>
      </c>
      <c r="O1172" s="12">
        <v>45645</v>
      </c>
      <c r="P1172" t="s">
        <v>1290</v>
      </c>
    </row>
    <row r="1173" spans="1:16" x14ac:dyDescent="0.3">
      <c r="A1173" t="s">
        <v>19</v>
      </c>
      <c r="B1173" t="s">
        <v>129</v>
      </c>
      <c r="C1173" t="s">
        <v>133</v>
      </c>
      <c r="D1173" t="s">
        <v>137</v>
      </c>
      <c r="E1173" s="2">
        <v>74.7</v>
      </c>
      <c r="F1173" s="3">
        <v>45645</v>
      </c>
      <c r="G1173" s="4">
        <v>38.361779327784532</v>
      </c>
      <c r="H1173" s="5">
        <v>2865.6249157855045</v>
      </c>
      <c r="I1173" s="5">
        <v>1862.656195260578</v>
      </c>
      <c r="J1173" s="5">
        <v>1002.9687205249265</v>
      </c>
      <c r="K1173" t="s">
        <v>1266</v>
      </c>
      <c r="L1173" t="s">
        <v>1280</v>
      </c>
      <c r="M1173" t="s">
        <v>1284</v>
      </c>
      <c r="N1173" t="s">
        <v>1287</v>
      </c>
      <c r="O1173" s="12">
        <v>45645</v>
      </c>
      <c r="P1173" t="s">
        <v>1290</v>
      </c>
    </row>
    <row r="1174" spans="1:16" x14ac:dyDescent="0.3">
      <c r="A1174" t="s">
        <v>43</v>
      </c>
      <c r="B1174" t="s">
        <v>129</v>
      </c>
      <c r="C1174" t="s">
        <v>133</v>
      </c>
      <c r="D1174" t="s">
        <v>161</v>
      </c>
      <c r="E1174" s="2">
        <v>74.7</v>
      </c>
      <c r="F1174" s="3">
        <v>45645</v>
      </c>
      <c r="G1174" s="4">
        <v>27.766374099923652</v>
      </c>
      <c r="H1174" s="5">
        <v>2074.148145264297</v>
      </c>
      <c r="I1174" s="5">
        <v>1348.196294421793</v>
      </c>
      <c r="J1174" s="5">
        <v>725.95185084250397</v>
      </c>
      <c r="K1174" t="s">
        <v>1267</v>
      </c>
      <c r="L1174" t="s">
        <v>1279</v>
      </c>
      <c r="M1174" t="s">
        <v>1279</v>
      </c>
      <c r="N1174" t="s">
        <v>1288</v>
      </c>
      <c r="O1174" s="12">
        <v>45645</v>
      </c>
      <c r="P1174" t="s">
        <v>1290</v>
      </c>
    </row>
    <row r="1175" spans="1:16" x14ac:dyDescent="0.3">
      <c r="A1175" t="s">
        <v>123</v>
      </c>
      <c r="B1175" t="s">
        <v>129</v>
      </c>
      <c r="C1175" t="s">
        <v>133</v>
      </c>
      <c r="D1175" t="s">
        <v>241</v>
      </c>
      <c r="E1175" s="2">
        <v>74.7</v>
      </c>
      <c r="F1175" s="3">
        <v>45645</v>
      </c>
      <c r="G1175" s="4">
        <v>27.082447943873941</v>
      </c>
      <c r="H1175" s="5">
        <v>2023.0588614073836</v>
      </c>
      <c r="I1175" s="5">
        <v>1314.9882599147993</v>
      </c>
      <c r="J1175" s="5">
        <v>708.07060149258427</v>
      </c>
      <c r="K1175" t="s">
        <v>1268</v>
      </c>
      <c r="L1175" t="s">
        <v>1278</v>
      </c>
      <c r="M1175" t="s">
        <v>1286</v>
      </c>
      <c r="N1175" t="s">
        <v>1289</v>
      </c>
      <c r="O1175" s="12">
        <v>45645</v>
      </c>
      <c r="P1175" t="s">
        <v>1290</v>
      </c>
    </row>
    <row r="1176" spans="1:16" x14ac:dyDescent="0.3">
      <c r="A1176" t="s">
        <v>80</v>
      </c>
      <c r="B1176" t="s">
        <v>129</v>
      </c>
      <c r="C1176" t="s">
        <v>133</v>
      </c>
      <c r="D1176" t="s">
        <v>198</v>
      </c>
      <c r="E1176" s="2">
        <v>74.7</v>
      </c>
      <c r="F1176" s="3">
        <v>45645</v>
      </c>
      <c r="G1176" s="4">
        <v>25.002957677967668</v>
      </c>
      <c r="H1176" s="5">
        <v>1867.7209385441849</v>
      </c>
      <c r="I1176" s="5">
        <v>1214.0186100537203</v>
      </c>
      <c r="J1176" s="5">
        <v>653.70232849046465</v>
      </c>
      <c r="K1176" t="s">
        <v>1269</v>
      </c>
      <c r="L1176" t="s">
        <v>1282</v>
      </c>
      <c r="M1176" t="s">
        <v>1284</v>
      </c>
      <c r="N1176" t="s">
        <v>1287</v>
      </c>
      <c r="O1176" s="12">
        <v>45645</v>
      </c>
      <c r="P1176" t="s">
        <v>1290</v>
      </c>
    </row>
    <row r="1177" spans="1:16" x14ac:dyDescent="0.3">
      <c r="A1177" t="s">
        <v>99</v>
      </c>
      <c r="B1177" t="s">
        <v>129</v>
      </c>
      <c r="C1177" t="s">
        <v>133</v>
      </c>
      <c r="D1177" t="s">
        <v>217</v>
      </c>
      <c r="E1177" s="2">
        <v>74.7</v>
      </c>
      <c r="F1177" s="3">
        <v>45646</v>
      </c>
      <c r="G1177" s="4">
        <v>25.441480377265293</v>
      </c>
      <c r="H1177" s="5">
        <v>1900.4785841817175</v>
      </c>
      <c r="I1177" s="5">
        <v>1235.3110797181164</v>
      </c>
      <c r="J1177" s="5">
        <v>665.16750446360106</v>
      </c>
      <c r="K1177" t="s">
        <v>1270</v>
      </c>
      <c r="L1177" t="s">
        <v>1281</v>
      </c>
      <c r="M1177" t="s">
        <v>1284</v>
      </c>
      <c r="N1177" t="s">
        <v>1287</v>
      </c>
      <c r="O1177" s="12">
        <v>45646</v>
      </c>
      <c r="P1177" t="s">
        <v>1290</v>
      </c>
    </row>
    <row r="1178" spans="1:16" x14ac:dyDescent="0.3">
      <c r="A1178" t="s">
        <v>96</v>
      </c>
      <c r="B1178" t="s">
        <v>129</v>
      </c>
      <c r="C1178" t="s">
        <v>133</v>
      </c>
      <c r="D1178" t="s">
        <v>214</v>
      </c>
      <c r="E1178" s="2">
        <v>74.7</v>
      </c>
      <c r="F1178" s="3">
        <v>45646</v>
      </c>
      <c r="G1178" s="4">
        <v>18.565172061977645</v>
      </c>
      <c r="H1178" s="5">
        <v>1386.8183530297301</v>
      </c>
      <c r="I1178" s="5">
        <v>901.43192946932459</v>
      </c>
      <c r="J1178" s="5">
        <v>485.38642356040555</v>
      </c>
      <c r="K1178" t="s">
        <v>1271</v>
      </c>
      <c r="L1178" t="s">
        <v>1277</v>
      </c>
      <c r="M1178" t="s">
        <v>1277</v>
      </c>
      <c r="N1178" t="s">
        <v>1288</v>
      </c>
      <c r="O1178" s="12">
        <v>45646</v>
      </c>
      <c r="P1178" t="s">
        <v>1290</v>
      </c>
    </row>
    <row r="1179" spans="1:16" x14ac:dyDescent="0.3">
      <c r="A1179" t="s">
        <v>104</v>
      </c>
      <c r="B1179" t="s">
        <v>129</v>
      </c>
      <c r="C1179" t="s">
        <v>133</v>
      </c>
      <c r="D1179" t="s">
        <v>222</v>
      </c>
      <c r="E1179" s="2">
        <v>74.7</v>
      </c>
      <c r="F1179" s="3">
        <v>45646</v>
      </c>
      <c r="G1179" s="4">
        <v>5.4964257702031034</v>
      </c>
      <c r="H1179" s="5">
        <v>410.58300503417183</v>
      </c>
      <c r="I1179" s="5">
        <v>266.87895327221167</v>
      </c>
      <c r="J1179" s="5">
        <v>143.70405176196016</v>
      </c>
      <c r="K1179" t="s">
        <v>1272</v>
      </c>
      <c r="L1179" t="s">
        <v>1277</v>
      </c>
      <c r="M1179" t="s">
        <v>1277</v>
      </c>
      <c r="N1179" t="s">
        <v>1288</v>
      </c>
      <c r="O1179" s="12">
        <v>45646</v>
      </c>
      <c r="P1179" t="s">
        <v>1290</v>
      </c>
    </row>
    <row r="1180" spans="1:16" x14ac:dyDescent="0.3">
      <c r="A1180" t="s">
        <v>105</v>
      </c>
      <c r="B1180" t="s">
        <v>129</v>
      </c>
      <c r="C1180" t="s">
        <v>133</v>
      </c>
      <c r="D1180" t="s">
        <v>223</v>
      </c>
      <c r="E1180" s="2">
        <v>80.8</v>
      </c>
      <c r="F1180" s="3">
        <v>45646</v>
      </c>
      <c r="G1180" s="4">
        <v>4.6736088789700823</v>
      </c>
      <c r="H1180" s="5">
        <v>377.62759742078265</v>
      </c>
      <c r="I1180" s="5">
        <v>245.45793832350873</v>
      </c>
      <c r="J1180" s="5">
        <v>132.16965909727392</v>
      </c>
      <c r="K1180" t="s">
        <v>1273</v>
      </c>
      <c r="L1180" t="s">
        <v>1279</v>
      </c>
      <c r="M1180" t="s">
        <v>1279</v>
      </c>
      <c r="N1180" t="s">
        <v>1288</v>
      </c>
      <c r="O1180" s="12">
        <v>45646</v>
      </c>
      <c r="P1180" t="s">
        <v>1290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0DC6-06D6-4052-8A87-F476D7EB9AB0}">
  <dimension ref="A3:L41"/>
  <sheetViews>
    <sheetView workbookViewId="0">
      <selection activeCell="H19" sqref="H19"/>
    </sheetView>
  </sheetViews>
  <sheetFormatPr defaultRowHeight="14.4" x14ac:dyDescent="0.3"/>
  <cols>
    <col min="1" max="1" width="13.88671875" bestFit="1" customWidth="1"/>
    <col min="2" max="2" width="19.21875" bestFit="1" customWidth="1"/>
    <col min="3" max="3" width="17.33203125" bestFit="1" customWidth="1"/>
    <col min="4" max="4" width="13.88671875" bestFit="1" customWidth="1"/>
    <col min="6" max="6" width="12.5546875" bestFit="1" customWidth="1"/>
    <col min="7" max="7" width="18.6640625" bestFit="1" customWidth="1"/>
    <col min="8" max="9" width="13.44140625" bestFit="1" customWidth="1"/>
    <col min="10" max="10" width="11.77734375" bestFit="1" customWidth="1"/>
    <col min="11" max="11" width="17.44140625" bestFit="1" customWidth="1"/>
    <col min="12" max="12" width="17.33203125" bestFit="1" customWidth="1"/>
    <col min="13" max="18" width="11.77734375" bestFit="1" customWidth="1"/>
    <col min="19" max="19" width="13.44140625" bestFit="1" customWidth="1"/>
  </cols>
  <sheetData>
    <row r="3" spans="1:12" x14ac:dyDescent="0.3">
      <c r="A3" s="6" t="s">
        <v>1296</v>
      </c>
      <c r="B3" t="s">
        <v>1298</v>
      </c>
      <c r="F3" s="6" t="s">
        <v>1296</v>
      </c>
      <c r="G3" t="s">
        <v>1298</v>
      </c>
      <c r="K3" s="6" t="s">
        <v>1296</v>
      </c>
      <c r="L3" t="s">
        <v>1298</v>
      </c>
    </row>
    <row r="4" spans="1:12" x14ac:dyDescent="0.3">
      <c r="A4" s="7" t="s">
        <v>1289</v>
      </c>
      <c r="B4" s="4">
        <v>218.4815662055768</v>
      </c>
      <c r="F4" s="7" t="s">
        <v>128</v>
      </c>
      <c r="G4" s="4">
        <v>1035.5102388309042</v>
      </c>
      <c r="H4" s="14">
        <f>GETPIVOTDATA("SQFT_SOLD",$F$3,"MATERIAL_NAME","CORIAN")/GETPIVOTDATA("SQFT_SOLD",$F$3)</f>
        <v>0.21835817633206359</v>
      </c>
      <c r="I4" s="4" t="str">
        <f>F4</f>
        <v>CORIAN</v>
      </c>
      <c r="J4" s="15">
        <f>H4</f>
        <v>0.21835817633206359</v>
      </c>
      <c r="K4" s="7" t="s">
        <v>241</v>
      </c>
      <c r="L4" s="4">
        <v>93.833849537991696</v>
      </c>
    </row>
    <row r="5" spans="1:12" x14ac:dyDescent="0.3">
      <c r="A5" s="7" t="s">
        <v>1287</v>
      </c>
      <c r="B5" s="4">
        <v>2224.7370434649142</v>
      </c>
      <c r="F5" s="7" t="s">
        <v>130</v>
      </c>
      <c r="G5" s="4">
        <v>1480.9679814703225</v>
      </c>
      <c r="H5" s="14">
        <f>GETPIVOTDATA("SQFT_SOLD",$F$3,"MATERIAL_NAME","HI-MACS")/GETPIVOTDATA("SQFT_SOLD",$F$3)</f>
        <v>0.31229190742250518</v>
      </c>
      <c r="I5" s="4" t="str">
        <f>F5</f>
        <v>HI-MACS</v>
      </c>
      <c r="J5" s="15">
        <f>H5</f>
        <v>0.31229190742250518</v>
      </c>
      <c r="K5" s="7" t="s">
        <v>142</v>
      </c>
      <c r="L5" s="4">
        <v>95.660531817289254</v>
      </c>
    </row>
    <row r="6" spans="1:12" x14ac:dyDescent="0.3">
      <c r="A6" s="7" t="s">
        <v>1288</v>
      </c>
      <c r="B6" s="4">
        <v>2299.0367811062383</v>
      </c>
      <c r="F6" s="7" t="s">
        <v>129</v>
      </c>
      <c r="G6" s="4">
        <v>1809.7330870096227</v>
      </c>
      <c r="H6" s="14">
        <f>GETPIVOTDATA("SQFT_SOLD",$F$3,"MATERIAL_NAME","STONEMARK")/GETPIVOTDATA("SQFT_SOLD",$F$3)</f>
        <v>0.38161864722203587</v>
      </c>
      <c r="I6" s="4" t="str">
        <f>F6</f>
        <v>STONEMARK</v>
      </c>
      <c r="J6" s="15">
        <f>H6</f>
        <v>0.38161864722203587</v>
      </c>
      <c r="K6" s="7" t="s">
        <v>184</v>
      </c>
      <c r="L6" s="4">
        <v>95.90500580607096</v>
      </c>
    </row>
    <row r="7" spans="1:12" x14ac:dyDescent="0.3">
      <c r="A7" s="7" t="s">
        <v>1297</v>
      </c>
      <c r="B7" s="4">
        <v>4742.2553907767287</v>
      </c>
      <c r="F7" s="7" t="s">
        <v>131</v>
      </c>
      <c r="G7" s="4">
        <v>416.04408346587996</v>
      </c>
      <c r="H7" s="14">
        <f>GETPIVOTDATA("SQFT_SOLD",$F$3,"MATERIAL_NAME","WILSONART")/GETPIVOTDATA("SQFT_SOLD",$F$3)</f>
        <v>8.7731269023395314E-2</v>
      </c>
      <c r="I7" s="4" t="str">
        <f>F7</f>
        <v>WILSONART</v>
      </c>
      <c r="J7" s="15">
        <f>H7</f>
        <v>8.7731269023395314E-2</v>
      </c>
      <c r="K7" s="7" t="s">
        <v>150</v>
      </c>
      <c r="L7" s="4">
        <v>95.978945922083398</v>
      </c>
    </row>
    <row r="8" spans="1:12" x14ac:dyDescent="0.3">
      <c r="F8" s="7" t="s">
        <v>1297</v>
      </c>
      <c r="G8" s="4">
        <v>4742.2553907767297</v>
      </c>
      <c r="H8" s="4"/>
      <c r="I8" s="4"/>
      <c r="K8" s="7" t="s">
        <v>224</v>
      </c>
      <c r="L8" s="4">
        <v>97.600807201929953</v>
      </c>
    </row>
    <row r="9" spans="1:12" x14ac:dyDescent="0.3">
      <c r="K9" s="7" t="s">
        <v>211</v>
      </c>
      <c r="L9" s="4">
        <v>98.478678557007626</v>
      </c>
    </row>
    <row r="10" spans="1:12" x14ac:dyDescent="0.3">
      <c r="K10" s="7" t="s">
        <v>175</v>
      </c>
      <c r="L10" s="4">
        <v>101.03862523070694</v>
      </c>
    </row>
    <row r="11" spans="1:12" x14ac:dyDescent="0.3">
      <c r="K11" s="7" t="s">
        <v>232</v>
      </c>
      <c r="L11" s="4">
        <v>102.92615554630565</v>
      </c>
    </row>
    <row r="12" spans="1:12" x14ac:dyDescent="0.3">
      <c r="A12" s="6" t="s">
        <v>1296</v>
      </c>
      <c r="B12" t="s">
        <v>1299</v>
      </c>
      <c r="F12" s="6" t="s">
        <v>1296</v>
      </c>
      <c r="G12" t="s">
        <v>1300</v>
      </c>
      <c r="K12" s="7" t="s">
        <v>189</v>
      </c>
      <c r="L12" s="4">
        <v>103.31728412418502</v>
      </c>
    </row>
    <row r="13" spans="1:12" x14ac:dyDescent="0.3">
      <c r="A13" s="7" t="s">
        <v>1276</v>
      </c>
      <c r="B13">
        <v>11</v>
      </c>
      <c r="C13" t="str">
        <f>A13</f>
        <v>Alexandria</v>
      </c>
      <c r="D13">
        <f>B13</f>
        <v>11</v>
      </c>
      <c r="F13" s="7" t="s">
        <v>1289</v>
      </c>
      <c r="G13" s="5">
        <v>13511.031277797705</v>
      </c>
      <c r="H13" s="5"/>
      <c r="I13" s="5"/>
      <c r="K13" s="7" t="s">
        <v>187</v>
      </c>
      <c r="L13" s="4">
        <v>103.81882390635204</v>
      </c>
    </row>
    <row r="14" spans="1:12" x14ac:dyDescent="0.3">
      <c r="A14" s="7" t="s">
        <v>1283</v>
      </c>
      <c r="B14">
        <v>10</v>
      </c>
      <c r="C14" t="str">
        <f t="shared" ref="C14:D19" si="0">A14</f>
        <v>Arlington</v>
      </c>
      <c r="D14">
        <f t="shared" si="0"/>
        <v>10</v>
      </c>
      <c r="F14" s="7" t="s">
        <v>1287</v>
      </c>
      <c r="G14" s="5">
        <v>141573.97168202759</v>
      </c>
      <c r="H14" s="5"/>
      <c r="I14" s="5"/>
      <c r="K14" s="7" t="s">
        <v>1297</v>
      </c>
      <c r="L14" s="4">
        <v>988.55870764992255</v>
      </c>
    </row>
    <row r="15" spans="1:12" x14ac:dyDescent="0.3">
      <c r="A15" s="7" t="s">
        <v>1285</v>
      </c>
      <c r="B15">
        <v>5</v>
      </c>
      <c r="C15" t="str">
        <f t="shared" si="0"/>
        <v>Baltimore City</v>
      </c>
      <c r="D15">
        <f t="shared" si="0"/>
        <v>5</v>
      </c>
      <c r="F15" s="7" t="s">
        <v>1288</v>
      </c>
      <c r="G15" s="5">
        <v>139623.26833673252</v>
      </c>
      <c r="H15" s="5"/>
      <c r="I15" s="5"/>
    </row>
    <row r="16" spans="1:12" x14ac:dyDescent="0.3">
      <c r="A16" s="7" t="s">
        <v>1286</v>
      </c>
      <c r="B16">
        <v>6</v>
      </c>
      <c r="C16" t="str">
        <f t="shared" si="0"/>
        <v>District of Columbia</v>
      </c>
      <c r="D16">
        <f t="shared" si="0"/>
        <v>6</v>
      </c>
      <c r="F16" s="7" t="s">
        <v>1297</v>
      </c>
      <c r="G16" s="5">
        <v>294708.27129655785</v>
      </c>
      <c r="H16" s="5"/>
      <c r="I16" s="5"/>
    </row>
    <row r="17" spans="1:11" x14ac:dyDescent="0.3">
      <c r="A17" s="7" t="s">
        <v>1277</v>
      </c>
      <c r="B17">
        <v>13</v>
      </c>
      <c r="C17" t="str">
        <f t="shared" si="0"/>
        <v>Fairfax</v>
      </c>
      <c r="D17">
        <f t="shared" si="0"/>
        <v>13</v>
      </c>
    </row>
    <row r="18" spans="1:11" x14ac:dyDescent="0.3">
      <c r="A18" s="7" t="s">
        <v>1279</v>
      </c>
      <c r="B18">
        <v>6</v>
      </c>
      <c r="C18" t="str">
        <f t="shared" si="0"/>
        <v>Falls Church</v>
      </c>
      <c r="D18">
        <f t="shared" si="0"/>
        <v>6</v>
      </c>
    </row>
    <row r="19" spans="1:11" x14ac:dyDescent="0.3">
      <c r="A19" s="7" t="s">
        <v>1284</v>
      </c>
      <c r="B19">
        <v>38</v>
      </c>
      <c r="C19" t="str">
        <f t="shared" si="0"/>
        <v>Montgomery</v>
      </c>
      <c r="D19">
        <f t="shared" si="0"/>
        <v>38</v>
      </c>
      <c r="F19" s="6" t="s">
        <v>1296</v>
      </c>
      <c r="G19" t="s">
        <v>1315</v>
      </c>
    </row>
    <row r="20" spans="1:11" x14ac:dyDescent="0.3">
      <c r="A20" s="7" t="s">
        <v>1297</v>
      </c>
      <c r="B20">
        <v>89</v>
      </c>
      <c r="F20" s="7" t="s">
        <v>1289</v>
      </c>
      <c r="G20">
        <v>6</v>
      </c>
      <c r="H20" t="str">
        <f>F20</f>
        <v>DC</v>
      </c>
      <c r="I20">
        <f>GETPIVOTDATA("CUSTOMER",$F$19,"STATE","DC")</f>
        <v>6</v>
      </c>
    </row>
    <row r="21" spans="1:11" x14ac:dyDescent="0.3">
      <c r="F21" s="7" t="s">
        <v>1287</v>
      </c>
      <c r="G21">
        <v>43</v>
      </c>
      <c r="H21" t="str">
        <f>F21</f>
        <v>MD</v>
      </c>
      <c r="I21">
        <f>GETPIVOTDATA("CUSTOMER",$F$19,"STATE","MD")</f>
        <v>43</v>
      </c>
    </row>
    <row r="22" spans="1:11" x14ac:dyDescent="0.3">
      <c r="F22" s="7" t="s">
        <v>1288</v>
      </c>
      <c r="G22">
        <v>40</v>
      </c>
      <c r="H22" t="str">
        <f>F22</f>
        <v>VA</v>
      </c>
      <c r="I22">
        <f>GETPIVOTDATA("CUSTOMER",$F$19,"STATE","VA")</f>
        <v>40</v>
      </c>
    </row>
    <row r="23" spans="1:11" x14ac:dyDescent="0.3">
      <c r="F23" s="7" t="s">
        <v>1297</v>
      </c>
      <c r="G23">
        <v>89</v>
      </c>
    </row>
    <row r="25" spans="1:11" x14ac:dyDescent="0.3">
      <c r="A25" s="6" t="s">
        <v>1296</v>
      </c>
      <c r="B25" t="s">
        <v>1300</v>
      </c>
    </row>
    <row r="26" spans="1:11" x14ac:dyDescent="0.3">
      <c r="A26" s="7" t="s">
        <v>133</v>
      </c>
      <c r="B26" s="5">
        <v>122600.87106446465</v>
      </c>
      <c r="C26" t="str">
        <f>A26</f>
        <v>GRANITE</v>
      </c>
      <c r="D26" s="8">
        <f>B26</f>
        <v>122600.87106446465</v>
      </c>
    </row>
    <row r="27" spans="1:11" x14ac:dyDescent="0.3">
      <c r="A27" s="7" t="s">
        <v>132</v>
      </c>
      <c r="B27" s="5">
        <v>172107.40023209315</v>
      </c>
      <c r="C27" t="str">
        <f>A27</f>
        <v>SOLID SURFACE</v>
      </c>
      <c r="D27" s="8">
        <f>B27</f>
        <v>172107.40023209315</v>
      </c>
      <c r="F27" s="6" t="s">
        <v>1300</v>
      </c>
      <c r="G27" s="6" t="s">
        <v>1314</v>
      </c>
    </row>
    <row r="28" spans="1:11" x14ac:dyDescent="0.3">
      <c r="A28" s="7" t="s">
        <v>1297</v>
      </c>
      <c r="B28" s="5">
        <v>294708.2712965578</v>
      </c>
      <c r="C28" t="str">
        <f>A28</f>
        <v>Grand Total</v>
      </c>
      <c r="D28" s="8">
        <f>GETPIVOTDATA("SALES_TOTAL",$A$25)</f>
        <v>294708.2712965578</v>
      </c>
      <c r="F28" s="6" t="s">
        <v>1296</v>
      </c>
      <c r="G28" t="s">
        <v>1291</v>
      </c>
      <c r="H28" t="s">
        <v>1290</v>
      </c>
      <c r="I28" t="s">
        <v>1297</v>
      </c>
    </row>
    <row r="29" spans="1:11" x14ac:dyDescent="0.3">
      <c r="F29" s="7" t="s">
        <v>1301</v>
      </c>
      <c r="G29" s="5">
        <v>19089.215078854122</v>
      </c>
      <c r="H29" s="5">
        <v>189102.11986122979</v>
      </c>
      <c r="I29" s="5">
        <v>208191.33494008391</v>
      </c>
      <c r="J29" t="str">
        <f>F29</f>
        <v>Jan</v>
      </c>
      <c r="K29" s="8">
        <f>GETPIVOTDATA("SALES_TOTAL",$F$27,"Months (SELL_DATE)",1)</f>
        <v>208191.33494008391</v>
      </c>
    </row>
    <row r="30" spans="1:11" x14ac:dyDescent="0.3">
      <c r="F30" s="7" t="s">
        <v>1302</v>
      </c>
      <c r="G30" s="5">
        <v>31355.300253799054</v>
      </c>
      <c r="H30" s="5">
        <v>196659.91535157894</v>
      </c>
      <c r="I30" s="5">
        <v>228015.21560537798</v>
      </c>
      <c r="J30" t="str">
        <f t="shared" ref="J30:J40" si="1">F30</f>
        <v>Feb</v>
      </c>
      <c r="K30" s="8">
        <f>GETPIVOTDATA("SALES_TOTAL",$F$27,"Months (SELL_DATE)",2)</f>
        <v>228015.21560537798</v>
      </c>
    </row>
    <row r="31" spans="1:11" x14ac:dyDescent="0.3">
      <c r="F31" s="7" t="s">
        <v>1303</v>
      </c>
      <c r="G31" s="5">
        <v>73122.011147705169</v>
      </c>
      <c r="H31" s="5">
        <v>187604.27334020782</v>
      </c>
      <c r="I31" s="5">
        <v>260726.28448791298</v>
      </c>
      <c r="J31" t="str">
        <f t="shared" si="1"/>
        <v>Mar</v>
      </c>
      <c r="K31" s="8">
        <f>GETPIVOTDATA("SALES_TOTAL",$F$27,"Months (SELL_DATE)",3)</f>
        <v>260726.28448791298</v>
      </c>
    </row>
    <row r="32" spans="1:11" x14ac:dyDescent="0.3">
      <c r="F32" s="7" t="s">
        <v>1304</v>
      </c>
      <c r="G32" s="5">
        <v>245464.60373120563</v>
      </c>
      <c r="H32" s="5">
        <v>217248.52903587837</v>
      </c>
      <c r="I32" s="5">
        <v>462713.132767084</v>
      </c>
      <c r="J32" t="str">
        <f t="shared" si="1"/>
        <v>Apr</v>
      </c>
      <c r="K32" s="8">
        <f>GETPIVOTDATA("SALES_TOTAL",$F$27,"Months (SELL_DATE)",4)</f>
        <v>462713.132767084</v>
      </c>
    </row>
    <row r="33" spans="1:11" x14ac:dyDescent="0.3">
      <c r="A33" s="6" t="s">
        <v>1296</v>
      </c>
      <c r="B33" t="s">
        <v>1300</v>
      </c>
      <c r="C33" t="s">
        <v>1298</v>
      </c>
      <c r="F33" s="7" t="s">
        <v>1305</v>
      </c>
      <c r="G33" s="5">
        <v>145937.71786026494</v>
      </c>
      <c r="H33" s="5">
        <v>183993.13109006087</v>
      </c>
      <c r="I33" s="5">
        <v>329930.8489503258</v>
      </c>
      <c r="J33" t="str">
        <f t="shared" si="1"/>
        <v>May</v>
      </c>
      <c r="K33" s="8">
        <f>GETPIVOTDATA("SALES_TOTAL",$F$27,"Months (SELL_DATE)",5)</f>
        <v>329930.8489503258</v>
      </c>
    </row>
    <row r="34" spans="1:11" x14ac:dyDescent="0.3">
      <c r="A34" s="7" t="s">
        <v>1306</v>
      </c>
      <c r="B34" s="5">
        <v>294708.27129655774</v>
      </c>
      <c r="C34" s="4">
        <v>4742.2553907767306</v>
      </c>
      <c r="F34" s="7" t="s">
        <v>1306</v>
      </c>
      <c r="G34" s="5">
        <v>92045.432267376178</v>
      </c>
      <c r="H34" s="5">
        <v>202662.83902918172</v>
      </c>
      <c r="I34" s="5">
        <v>294708.27129655791</v>
      </c>
      <c r="J34" t="str">
        <f t="shared" si="1"/>
        <v>Jun</v>
      </c>
      <c r="K34" s="8">
        <f>GETPIVOTDATA("SALES_TOTAL",$F$27,"Months (SELL_DATE)",6)</f>
        <v>294708.27129655791</v>
      </c>
    </row>
    <row r="35" spans="1:11" x14ac:dyDescent="0.3">
      <c r="A35" s="7" t="s">
        <v>1297</v>
      </c>
      <c r="B35" s="5">
        <v>294708.27129655774</v>
      </c>
      <c r="C35" s="4">
        <v>4742.2553907767306</v>
      </c>
      <c r="F35" s="7" t="s">
        <v>1307</v>
      </c>
      <c r="G35" s="5">
        <v>68014.795610569083</v>
      </c>
      <c r="H35" s="5">
        <v>237472.1910684912</v>
      </c>
      <c r="I35" s="5">
        <v>305486.98667906027</v>
      </c>
      <c r="J35" t="str">
        <f t="shared" si="1"/>
        <v>Jul</v>
      </c>
      <c r="K35" s="8">
        <f>GETPIVOTDATA("SALES_TOTAL",$F$27,"Months (SELL_DATE)",7)</f>
        <v>305486.98667906027</v>
      </c>
    </row>
    <row r="36" spans="1:11" x14ac:dyDescent="0.3">
      <c r="F36" s="7" t="s">
        <v>1308</v>
      </c>
      <c r="G36" s="5">
        <v>62772.960639205936</v>
      </c>
      <c r="H36" s="5">
        <v>191536.04073752512</v>
      </c>
      <c r="I36" s="5">
        <v>254309.00137673106</v>
      </c>
      <c r="J36" t="str">
        <f t="shared" si="1"/>
        <v>Aug</v>
      </c>
      <c r="K36" s="8">
        <f>GETPIVOTDATA("SALES_TOTAL",$F$27,"Months (SELL_DATE)",8)</f>
        <v>254309.00137673106</v>
      </c>
    </row>
    <row r="37" spans="1:11" x14ac:dyDescent="0.3">
      <c r="F37" s="7" t="s">
        <v>1309</v>
      </c>
      <c r="G37" s="5">
        <v>12336.423478939372</v>
      </c>
      <c r="H37" s="5">
        <v>152746.3804453171</v>
      </c>
      <c r="I37" s="5">
        <v>165082.80392425647</v>
      </c>
      <c r="J37" t="str">
        <f t="shared" si="1"/>
        <v>Sep</v>
      </c>
      <c r="K37" s="8">
        <f>GETPIVOTDATA("SALES_TOTAL",$F$27,"Months (SELL_DATE)",9)</f>
        <v>165082.80392425647</v>
      </c>
    </row>
    <row r="38" spans="1:11" x14ac:dyDescent="0.3">
      <c r="F38" s="7" t="s">
        <v>1310</v>
      </c>
      <c r="G38" s="5">
        <v>78711.270418266999</v>
      </c>
      <c r="H38" s="5">
        <v>240463.98281858297</v>
      </c>
      <c r="I38" s="5">
        <v>319175.25323684997</v>
      </c>
      <c r="J38" t="str">
        <f t="shared" si="1"/>
        <v>Oct</v>
      </c>
      <c r="K38" s="8">
        <f>GETPIVOTDATA("SALES_TOTAL",$F$27,"Months (SELL_DATE)",10)</f>
        <v>319175.25323684997</v>
      </c>
    </row>
    <row r="39" spans="1:11" x14ac:dyDescent="0.3">
      <c r="F39" s="7" t="s">
        <v>1311</v>
      </c>
      <c r="G39" s="5">
        <v>67822.056175324135</v>
      </c>
      <c r="H39" s="5">
        <v>243578.61540125712</v>
      </c>
      <c r="I39" s="5">
        <v>311400.67157658126</v>
      </c>
      <c r="J39" t="str">
        <f t="shared" si="1"/>
        <v>Nov</v>
      </c>
      <c r="K39" s="8">
        <f>GETPIVOTDATA("SALES_TOTAL",$F$27,"Months (SELL_DATE)",11)</f>
        <v>311400.67157658126</v>
      </c>
    </row>
    <row r="40" spans="1:11" x14ac:dyDescent="0.3">
      <c r="F40" s="7" t="s">
        <v>1312</v>
      </c>
      <c r="G40" s="5">
        <v>9443.7909110986075</v>
      </c>
      <c r="H40" s="5">
        <v>177195.34709717811</v>
      </c>
      <c r="I40" s="5">
        <v>186639.1380082767</v>
      </c>
      <c r="J40" t="str">
        <f t="shared" si="1"/>
        <v>Dec</v>
      </c>
      <c r="K40" s="8">
        <f>GETPIVOTDATA("SALES_TOTAL",$F$27,"Months (SELL_DATE)",12)</f>
        <v>186639.1380082767</v>
      </c>
    </row>
    <row r="41" spans="1:11" x14ac:dyDescent="0.3">
      <c r="F41" s="7" t="s">
        <v>1297</v>
      </c>
      <c r="G41" s="5">
        <v>906115.57757260918</v>
      </c>
      <c r="H41" s="5">
        <v>2420263.3652764889</v>
      </c>
      <c r="I41" s="5">
        <v>3326378.9428490978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C512-84F9-41C0-AA53-6D16DBBD7367}">
  <dimension ref="A1:AD39"/>
  <sheetViews>
    <sheetView tabSelected="1" zoomScale="70" zoomScaleNormal="70" workbookViewId="0">
      <selection activeCell="M7" sqref="M7"/>
    </sheetView>
  </sheetViews>
  <sheetFormatPr defaultRowHeight="14.4" x14ac:dyDescent="0.3"/>
  <sheetData>
    <row r="1" spans="1:30"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x14ac:dyDescent="0.3">
      <c r="A8" s="9"/>
      <c r="B8" s="9"/>
      <c r="C8" s="9"/>
      <c r="D8" s="9"/>
      <c r="E8" s="9"/>
      <c r="F8" s="9"/>
      <c r="G8" s="9"/>
      <c r="H8" s="9"/>
      <c r="I8" s="9"/>
      <c r="J8" s="9"/>
      <c r="K8" s="9"/>
      <c r="L8" s="9"/>
      <c r="M8" s="9"/>
      <c r="N8" s="9"/>
      <c r="O8" s="9"/>
      <c r="P8" s="13"/>
      <c r="Q8" s="9"/>
      <c r="R8" s="9"/>
      <c r="S8" s="9"/>
      <c r="T8" s="9"/>
      <c r="U8" s="9"/>
      <c r="V8" s="9"/>
      <c r="W8" s="9"/>
      <c r="X8" s="9"/>
      <c r="Y8" s="9"/>
      <c r="Z8" s="9"/>
      <c r="AA8" s="9"/>
      <c r="AB8" s="9"/>
      <c r="AC8" s="9"/>
      <c r="AD8" s="9"/>
    </row>
    <row r="9" spans="1:30"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sheetData>
  <pageMargins left="0.7" right="0.7" top="0.75" bottom="0.75" header="0.3" footer="0.3"/>
  <pageSetup scale="3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DADOS_LIMPOS</vt:lpstr>
      <vt:lpstr>DADOS</vt:lpstr>
      <vt:lpstr>TABELA_DINAMICA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Fagundes</dc:creator>
  <cp:lastModifiedBy>Luis Claudio Fagundes</cp:lastModifiedBy>
  <dcterms:created xsi:type="dcterms:W3CDTF">2025-05-01T20:25:45Z</dcterms:created>
  <dcterms:modified xsi:type="dcterms:W3CDTF">2025-05-08T03:35:56Z</dcterms:modified>
</cp:coreProperties>
</file>