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cheng/Documents/notes/datafeeds/subscriptioncache/"/>
    </mc:Choice>
  </mc:AlternateContent>
  <xr:revisionPtr revIDLastSave="0" documentId="13_ncr:1_{6E0E8F3F-9227-8446-ACE8-63AF6069E551}" xr6:coauthVersionLast="45" xr6:coauthVersionMax="45" xr10:uidLastSave="{00000000-0000-0000-0000-000000000000}"/>
  <bookViews>
    <workbookView xWindow="34400" yWindow="-28340" windowWidth="34400" windowHeight="28340" activeTab="1" xr2:uid="{0CE58859-4F50-D04F-B30D-5303C239E830}"/>
  </bookViews>
  <sheets>
    <sheet name="Sheet1" sheetId="1" r:id="rId1"/>
    <sheet name="filecreation" sheetId="3" r:id="rId2"/>
    <sheet name="multima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C10" i="3"/>
  <c r="D10" i="3"/>
  <c r="E10" i="3"/>
  <c r="F10" i="3"/>
  <c r="B10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C25" i="3"/>
  <c r="D25" i="3"/>
  <c r="E25" i="3"/>
  <c r="F25" i="3"/>
  <c r="B25" i="3"/>
  <c r="C61" i="1"/>
  <c r="D61" i="1"/>
  <c r="E61" i="1"/>
  <c r="F61" i="1"/>
  <c r="B61" i="1"/>
  <c r="B62" i="1"/>
  <c r="B30" i="2" l="1"/>
  <c r="B31" i="2"/>
  <c r="B32" i="2"/>
  <c r="B29" i="2"/>
  <c r="B14" i="2"/>
  <c r="B15" i="2"/>
  <c r="B16" i="2"/>
  <c r="B13" i="2"/>
  <c r="R10" i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R12" i="1"/>
  <c r="S12" i="1"/>
  <c r="T12" i="1"/>
  <c r="U12" i="1"/>
  <c r="V12" i="1"/>
  <c r="W12" i="1"/>
  <c r="X12" i="1"/>
  <c r="R13" i="1"/>
  <c r="S13" i="1"/>
  <c r="T13" i="1"/>
  <c r="U13" i="1"/>
  <c r="V13" i="1"/>
  <c r="W13" i="1"/>
  <c r="X13" i="1"/>
  <c r="S9" i="1"/>
  <c r="T9" i="1"/>
  <c r="U9" i="1"/>
  <c r="V9" i="1"/>
  <c r="W9" i="1"/>
  <c r="X9" i="1"/>
  <c r="R9" i="1"/>
  <c r="C217" i="1" l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B218" i="1"/>
  <c r="B219" i="1"/>
  <c r="B220" i="1"/>
  <c r="B221" i="1"/>
  <c r="B217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B158" i="1"/>
  <c r="B159" i="1"/>
  <c r="B160" i="1"/>
  <c r="B161" i="1"/>
  <c r="B157" i="1"/>
  <c r="B107" i="1"/>
  <c r="C107" i="1"/>
  <c r="D107" i="1"/>
  <c r="E107" i="1"/>
  <c r="F107" i="1"/>
  <c r="G107" i="1"/>
  <c r="H107" i="1"/>
  <c r="A108" i="1"/>
  <c r="A109" i="1"/>
  <c r="A110" i="1"/>
  <c r="A111" i="1"/>
  <c r="A112" i="1"/>
  <c r="A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B109" i="1"/>
  <c r="B110" i="1"/>
  <c r="B111" i="1"/>
  <c r="B112" i="1"/>
  <c r="B108" i="1"/>
  <c r="B60" i="1"/>
  <c r="C60" i="1"/>
  <c r="D60" i="1"/>
  <c r="E60" i="1"/>
  <c r="F60" i="1"/>
  <c r="G60" i="1"/>
  <c r="H60" i="1"/>
  <c r="A62" i="1"/>
  <c r="A63" i="1"/>
  <c r="A64" i="1"/>
  <c r="A65" i="1"/>
  <c r="A60" i="1"/>
  <c r="D62" i="1"/>
  <c r="H62" i="1"/>
  <c r="H63" i="1"/>
  <c r="H64" i="1"/>
  <c r="H65" i="1"/>
  <c r="C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B63" i="1"/>
  <c r="B64" i="1"/>
  <c r="B65" i="1"/>
  <c r="A8" i="1"/>
  <c r="A9" i="1"/>
  <c r="A10" i="1"/>
  <c r="A11" i="1"/>
  <c r="A12" i="1"/>
  <c r="B7" i="1"/>
  <c r="C7" i="1"/>
  <c r="D7" i="1"/>
  <c r="E7" i="1"/>
  <c r="F7" i="1"/>
  <c r="G7" i="1"/>
  <c r="H7" i="1"/>
  <c r="A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<sst xmlns="http://schemas.openxmlformats.org/spreadsheetml/2006/main" count="95" uniqueCount="23">
  <si>
    <t>Database</t>
  </si>
  <si>
    <t>ConcurrentMap</t>
  </si>
  <si>
    <t>Chronicle Map</t>
  </si>
  <si>
    <t>MapDB</t>
  </si>
  <si>
    <t>LevelDB</t>
  </si>
  <si>
    <t>RocksDB</t>
  </si>
  <si>
    <t>Entries (max time to read a record from a map of n entries, ms)</t>
  </si>
  <si>
    <t>Concurrent Map</t>
  </si>
  <si>
    <t>Entries (min time to read a record from a map of n entries, ms)</t>
  </si>
  <si>
    <t>Average insert time (ns)</t>
  </si>
  <si>
    <t>Create time</t>
  </si>
  <si>
    <t>CQEngine</t>
  </si>
  <si>
    <t>ConcurentMap</t>
  </si>
  <si>
    <t>Type</t>
  </si>
  <si>
    <t>CDB</t>
  </si>
  <si>
    <t>File</t>
  </si>
  <si>
    <t>Compressed</t>
  </si>
  <si>
    <t>File creation in milliseconds</t>
  </si>
  <si>
    <t>File sizes in bytes</t>
  </si>
  <si>
    <t>MTCompressed</t>
  </si>
  <si>
    <t>DNF</t>
  </si>
  <si>
    <t>File sizes in MB</t>
  </si>
  <si>
    <t>File creation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</si>
</sst>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Creation time for</a:t>
            </a:r>
            <a:r>
              <a:rPr lang="en-US" baseline="0"/>
              <a:t> </a:t>
            </a:r>
            <a:r>
              <a:rPr lang="en-US" i="1" baseline="0"/>
              <a:t>n</a:t>
            </a:r>
            <a:r>
              <a:rPr lang="en-US" i="0" baseline="0"/>
              <a:t> records (in 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ConcurrentMap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2.0292074E-2</c:v>
                </c:pt>
                <c:pt idx="1">
                  <c:v>5.3030083999999998E-2</c:v>
                </c:pt>
                <c:pt idx="2">
                  <c:v>2.9319948189999998</c:v>
                </c:pt>
                <c:pt idx="3">
                  <c:v>5.3802721330000001</c:v>
                </c:pt>
                <c:pt idx="4">
                  <c:v>13.324460067</c:v>
                </c:pt>
                <c:pt idx="5">
                  <c:v>32.402223087000003</c:v>
                </c:pt>
                <c:pt idx="6">
                  <c:v>71.558125855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4-8A4C-A274-DC9B7B509CEB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7.1871684000000005E-2</c:v>
                </c:pt>
                <c:pt idx="1">
                  <c:v>0.123063888</c:v>
                </c:pt>
                <c:pt idx="2">
                  <c:v>6.155059112</c:v>
                </c:pt>
                <c:pt idx="3">
                  <c:v>10.278468389</c:v>
                </c:pt>
                <c:pt idx="4">
                  <c:v>20.722566561000001</c:v>
                </c:pt>
                <c:pt idx="5">
                  <c:v>59.268268003999999</c:v>
                </c:pt>
                <c:pt idx="6">
                  <c:v>119.921207845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94-8A4C-A274-DC9B7B509CEB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2.3322209999999999E-2</c:v>
                </c:pt>
                <c:pt idx="1">
                  <c:v>0.132694232</c:v>
                </c:pt>
                <c:pt idx="2">
                  <c:v>8.0686518409999994</c:v>
                </c:pt>
                <c:pt idx="3">
                  <c:v>15.568087172</c:v>
                </c:pt>
                <c:pt idx="4">
                  <c:v>31.379530040999999</c:v>
                </c:pt>
                <c:pt idx="5">
                  <c:v>89.865876041999996</c:v>
                </c:pt>
                <c:pt idx="6">
                  <c:v>195.56371448499999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94-8A4C-A274-DC9B7B509CEB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2.8371270000000001E-2</c:v>
                </c:pt>
                <c:pt idx="1">
                  <c:v>0.166094557</c:v>
                </c:pt>
                <c:pt idx="2">
                  <c:v>9.9145236780000001</c:v>
                </c:pt>
                <c:pt idx="3">
                  <c:v>27.942511516</c:v>
                </c:pt>
                <c:pt idx="4">
                  <c:v>58.623869384999999</c:v>
                </c:pt>
                <c:pt idx="5">
                  <c:v>198.79356677000001</c:v>
                </c:pt>
                <c:pt idx="6">
                  <c:v>471.89931640700001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94-8A4C-A274-DC9B7B509CEB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1.895935E-2</c:v>
                </c:pt>
                <c:pt idx="1">
                  <c:v>0.15035627300000001</c:v>
                </c:pt>
                <c:pt idx="2">
                  <c:v>7.6547373570000001</c:v>
                </c:pt>
                <c:pt idx="3">
                  <c:v>15.474008783</c:v>
                </c:pt>
                <c:pt idx="4">
                  <c:v>30.772118763000002</c:v>
                </c:pt>
                <c:pt idx="5">
                  <c:v>82.493743472000006</c:v>
                </c:pt>
                <c:pt idx="6">
                  <c:v>206.313466401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94-8A4C-A274-DC9B7B50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55631"/>
        <c:axId val="1724099471"/>
      </c:scatterChart>
      <c:valAx>
        <c:axId val="1581355631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99471"/>
        <c:crosses val="autoZero"/>
        <c:crossBetween val="midCat"/>
      </c:valAx>
      <c:valAx>
        <c:axId val="172409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size for </a:t>
            </a:r>
            <a:r>
              <a:rPr lang="en-US" i="1" baseline="0"/>
              <a:t>n</a:t>
            </a:r>
            <a:r>
              <a:rPr lang="en-US" i="0" baseline="0"/>
              <a:t> records (in 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ConcurentMap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Sheet1!$B$60:$H$60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Sheet1!$B$61:$H$61</c:f>
              <c:numCache>
                <c:formatCode>General</c:formatCode>
                <c:ptCount val="7"/>
                <c:pt idx="0">
                  <c:v>0.76827199999999995</c:v>
                </c:pt>
                <c:pt idx="1">
                  <c:v>7.665616</c:v>
                </c:pt>
                <c:pt idx="2">
                  <c:v>384.19438400000001</c:v>
                </c:pt>
                <c:pt idx="3">
                  <c:v>768.388688</c:v>
                </c:pt>
                <c:pt idx="4">
                  <c:v>1536.777296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8-9E45-9899-88B6FC9CDA65}"/>
            </c:ext>
          </c:extLst>
        </c:ser>
        <c:ser>
          <c:idx val="1"/>
          <c:order val="1"/>
          <c:tx>
            <c:strRef>
              <c:f>Sheet1!$A$62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Sheet1!$B$60:$H$60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Sheet1!$B$62:$H$62</c:f>
              <c:numCache>
                <c:formatCode>General</c:formatCode>
                <c:ptCount val="7"/>
                <c:pt idx="0">
                  <c:v>0.76185599999999998</c:v>
                </c:pt>
                <c:pt idx="1">
                  <c:v>8.9251839999999998</c:v>
                </c:pt>
                <c:pt idx="2">
                  <c:v>403.90246400000001</c:v>
                </c:pt>
                <c:pt idx="3">
                  <c:v>807.80083200000001</c:v>
                </c:pt>
                <c:pt idx="4">
                  <c:v>1615.5975679999999</c:v>
                </c:pt>
                <c:pt idx="5">
                  <c:v>4003.0740479999999</c:v>
                </c:pt>
                <c:pt idx="6">
                  <c:v>8006.1440000000002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8-9E45-9899-88B6FC9CDA65}"/>
            </c:ext>
          </c:extLst>
        </c:ser>
        <c:ser>
          <c:idx val="2"/>
          <c:order val="2"/>
          <c:tx>
            <c:strRef>
              <c:f>Sheet1!$A$63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Sheet1!$B$60:$H$60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2.0971519999999999</c:v>
                </c:pt>
                <c:pt idx="1">
                  <c:v>8.3886079999999996</c:v>
                </c:pt>
                <c:pt idx="2">
                  <c:v>346.03008</c:v>
                </c:pt>
                <c:pt idx="3">
                  <c:v>684.72012800000005</c:v>
                </c:pt>
                <c:pt idx="4">
                  <c:v>1368.39168</c:v>
                </c:pt>
                <c:pt idx="5">
                  <c:v>3448.7664639999998</c:v>
                </c:pt>
                <c:pt idx="6">
                  <c:v>6974.0789759999998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68-9E45-9899-88B6FC9CDA65}"/>
            </c:ext>
          </c:extLst>
        </c:ser>
        <c:ser>
          <c:idx val="3"/>
          <c:order val="3"/>
          <c:tx>
            <c:strRef>
              <c:f>Sheet1!$A$64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Sheet1!$B$60:$H$60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Sheet1!$B$64:$H$64</c:f>
              <c:numCache>
                <c:formatCode>General</c:formatCode>
                <c:ptCount val="7"/>
                <c:pt idx="0">
                  <c:v>0.63625600000000004</c:v>
                </c:pt>
                <c:pt idx="1">
                  <c:v>4.1776710000000001</c:v>
                </c:pt>
                <c:pt idx="2">
                  <c:v>140.74940900000001</c:v>
                </c:pt>
                <c:pt idx="3">
                  <c:v>281.787149</c:v>
                </c:pt>
                <c:pt idx="4">
                  <c:v>561.65991699999995</c:v>
                </c:pt>
                <c:pt idx="5">
                  <c:v>1399.5495490000001</c:v>
                </c:pt>
                <c:pt idx="6">
                  <c:v>2794.7321820000002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68-9E45-9899-88B6FC9CDA65}"/>
            </c:ext>
          </c:extLst>
        </c:ser>
        <c:ser>
          <c:idx val="4"/>
          <c:order val="4"/>
          <c:tx>
            <c:strRef>
              <c:f>Sheet1!$A$65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Sheet1!$B$60:$H$60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Sheet1!$B$65:$H$65</c:f>
              <c:numCache>
                <c:formatCode>General</c:formatCode>
                <c:ptCount val="7"/>
                <c:pt idx="0">
                  <c:v>0.66280300000000003</c:v>
                </c:pt>
                <c:pt idx="1">
                  <c:v>6.3880160000000004</c:v>
                </c:pt>
                <c:pt idx="2">
                  <c:v>173.85236900000001</c:v>
                </c:pt>
                <c:pt idx="3">
                  <c:v>310.200853</c:v>
                </c:pt>
                <c:pt idx="4">
                  <c:v>582.49709399999995</c:v>
                </c:pt>
                <c:pt idx="5">
                  <c:v>1445.2054659999999</c:v>
                </c:pt>
                <c:pt idx="6">
                  <c:v>2809.9759370000002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4-4E4C-BC79-8CF5134B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48623"/>
        <c:axId val="1721410479"/>
      </c:scatterChart>
      <c:valAx>
        <c:axId val="1727448623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10479"/>
        <c:crosses val="autoZero"/>
        <c:crossBetween val="midCat"/>
      </c:valAx>
      <c:valAx>
        <c:axId val="17214104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4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access time for maps of </a:t>
            </a:r>
            <a:r>
              <a:rPr lang="en-US" i="1" baseline="0"/>
              <a:t>n </a:t>
            </a:r>
            <a:r>
              <a:rPr lang="en-US" i="0" baseline="0"/>
              <a:t>size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ConcurrentMap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Sheet1!$B$108:$H$108</c:f>
              <c:numCache>
                <c:formatCode>General</c:formatCode>
                <c:ptCount val="7"/>
                <c:pt idx="0">
                  <c:v>1.9941999999999998E-4</c:v>
                </c:pt>
                <c:pt idx="1">
                  <c:v>2.5464999999999998E-4</c:v>
                </c:pt>
                <c:pt idx="2">
                  <c:v>3.4241000000000002E-4</c:v>
                </c:pt>
                <c:pt idx="3">
                  <c:v>3.7908000000000001E-4</c:v>
                </c:pt>
                <c:pt idx="4">
                  <c:v>3.9572000000000001E-4</c:v>
                </c:pt>
                <c:pt idx="5">
                  <c:v>4.6832999999999998E-4</c:v>
                </c:pt>
                <c:pt idx="6">
                  <c:v>4.9534999999999998E-4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D-DB4F-B4FA-29B8F398FC1F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Sheet1!$B$109:$H$109</c:f>
              <c:numCache>
                <c:formatCode>General</c:formatCode>
                <c:ptCount val="7"/>
                <c:pt idx="0">
                  <c:v>1.0818350000000001E-2</c:v>
                </c:pt>
                <c:pt idx="1">
                  <c:v>1.0673190000000001E-2</c:v>
                </c:pt>
                <c:pt idx="2">
                  <c:v>1.0831E-2</c:v>
                </c:pt>
                <c:pt idx="3">
                  <c:v>1.124467E-2</c:v>
                </c:pt>
                <c:pt idx="4">
                  <c:v>1.2809709999999998E-2</c:v>
                </c:pt>
                <c:pt idx="5">
                  <c:v>1.125525E-2</c:v>
                </c:pt>
                <c:pt idx="6">
                  <c:v>1.128501E-2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D-DB4F-B4FA-29B8F398FC1F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Sheet1!$B$110:$H$110</c:f>
              <c:numCache>
                <c:formatCode>General</c:formatCode>
                <c:ptCount val="7"/>
                <c:pt idx="0">
                  <c:v>1.292395E-2</c:v>
                </c:pt>
                <c:pt idx="1">
                  <c:v>1.28392E-2</c:v>
                </c:pt>
                <c:pt idx="2">
                  <c:v>1.408188E-2</c:v>
                </c:pt>
                <c:pt idx="3">
                  <c:v>1.2790459999999998E-2</c:v>
                </c:pt>
                <c:pt idx="4">
                  <c:v>1.295316E-2</c:v>
                </c:pt>
                <c:pt idx="5">
                  <c:v>1.347636E-2</c:v>
                </c:pt>
                <c:pt idx="6">
                  <c:v>1.426855E-2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8D-DB4F-B4FA-29B8F398FC1F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Sheet1!$B$111:$H$111</c:f>
              <c:numCache>
                <c:formatCode>General</c:formatCode>
                <c:ptCount val="7"/>
                <c:pt idx="0">
                  <c:v>1.5955399999999999E-3</c:v>
                </c:pt>
                <c:pt idx="1">
                  <c:v>3.0793499999999998E-3</c:v>
                </c:pt>
                <c:pt idx="2">
                  <c:v>9.6693899999999999E-3</c:v>
                </c:pt>
                <c:pt idx="3">
                  <c:v>9.9954199999999997E-3</c:v>
                </c:pt>
                <c:pt idx="4">
                  <c:v>1.0494059999999999E-2</c:v>
                </c:pt>
                <c:pt idx="5">
                  <c:v>1.0708780000000001E-2</c:v>
                </c:pt>
                <c:pt idx="6">
                  <c:v>4.0025039999999998E-2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D-DB4F-B4FA-29B8F398FC1F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Sheet1!$B$112:$H$112</c:f>
              <c:numCache>
                <c:formatCode>General</c:formatCode>
                <c:ptCount val="7"/>
                <c:pt idx="0">
                  <c:v>1.3868299999999999E-3</c:v>
                </c:pt>
                <c:pt idx="1">
                  <c:v>1.7440000000000001E-3</c:v>
                </c:pt>
                <c:pt idx="2">
                  <c:v>1.499291E-2</c:v>
                </c:pt>
                <c:pt idx="3">
                  <c:v>2.4813769999999999E-2</c:v>
                </c:pt>
                <c:pt idx="4">
                  <c:v>3.8368480000000003E-2</c:v>
                </c:pt>
                <c:pt idx="5">
                  <c:v>2.7162180000000001E-2</c:v>
                </c:pt>
                <c:pt idx="6">
                  <c:v>4.4229900000000003E-2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D-DB4F-B4FA-29B8F398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2399"/>
        <c:axId val="1726347039"/>
      </c:scatterChart>
      <c:valAx>
        <c:axId val="1722212399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47039"/>
        <c:crosses val="autoZero"/>
        <c:crossBetween val="midCat"/>
      </c:valAx>
      <c:valAx>
        <c:axId val="17263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insert time for maps of </a:t>
            </a:r>
            <a:r>
              <a:rPr lang="en-US" i="1" baseline="0"/>
              <a:t>n </a:t>
            </a:r>
            <a:r>
              <a:rPr lang="en-US" i="0" baseline="0"/>
              <a:t>size (ms)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ConcurrentMap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Sheet1!$R$9:$X$9</c:f>
              <c:numCache>
                <c:formatCode>General</c:formatCode>
                <c:ptCount val="7"/>
                <c:pt idx="0">
                  <c:v>5.0366650000000001E-3</c:v>
                </c:pt>
                <c:pt idx="1">
                  <c:v>5.2123522E-3</c:v>
                </c:pt>
                <c:pt idx="2">
                  <c:v>5.8236340220000002E-3</c:v>
                </c:pt>
                <c:pt idx="3">
                  <c:v>5.3409416160000002E-3</c:v>
                </c:pt>
                <c:pt idx="4">
                  <c:v>6.6213738469999995E-3</c:v>
                </c:pt>
                <c:pt idx="5">
                  <c:v>6.4390021596E-3</c:v>
                </c:pt>
                <c:pt idx="6">
                  <c:v>7.0833141518999998E-3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A-BD4A-A61A-19B465565BB2}"/>
            </c:ext>
          </c:extLst>
        </c:ser>
        <c:ser>
          <c:idx val="1"/>
          <c:order val="1"/>
          <c:tx>
            <c:strRef>
              <c:f>Sheet1!$Q$10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Sheet1!$R$10:$X$10</c:f>
              <c:numCache>
                <c:formatCode>General</c:formatCode>
                <c:ptCount val="7"/>
                <c:pt idx="0">
                  <c:v>9.6461959999999992E-3</c:v>
                </c:pt>
                <c:pt idx="1">
                  <c:v>1.21588732E-2</c:v>
                </c:pt>
                <c:pt idx="2">
                  <c:v>1.2261231811999999E-2</c:v>
                </c:pt>
                <c:pt idx="3">
                  <c:v>1.0230472701E-2</c:v>
                </c:pt>
                <c:pt idx="4">
                  <c:v>1.03066373635E-2</c:v>
                </c:pt>
                <c:pt idx="5">
                  <c:v>1.1798504642600001E-2</c:v>
                </c:pt>
                <c:pt idx="6">
                  <c:v>1.193411938E-2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A-BD4A-A61A-19B465565BB2}"/>
            </c:ext>
          </c:extLst>
        </c:ser>
        <c:ser>
          <c:idx val="2"/>
          <c:order val="2"/>
          <c:tx>
            <c:strRef>
              <c:f>Sheet1!$Q$11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Sheet1!$R$11:$X$11</c:f>
              <c:numCache>
                <c:formatCode>General</c:formatCode>
                <c:ptCount val="7"/>
                <c:pt idx="0">
                  <c:v>1.1653236999999999E-2</c:v>
                </c:pt>
                <c:pt idx="1">
                  <c:v>1.31320953E-2</c:v>
                </c:pt>
                <c:pt idx="2">
                  <c:v>1.6089105199999999E-2</c:v>
                </c:pt>
                <c:pt idx="3">
                  <c:v>1.5514565905E-2</c:v>
                </c:pt>
                <c:pt idx="4">
                  <c:v>1.5633676071499999E-2</c:v>
                </c:pt>
                <c:pt idx="5">
                  <c:v>1.7915305598199999E-2</c:v>
                </c:pt>
                <c:pt idx="6">
                  <c:v>1.9498048713299999E-2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7A-BD4A-A61A-19B465565BB2}"/>
            </c:ext>
          </c:extLst>
        </c:ser>
        <c:ser>
          <c:idx val="3"/>
          <c:order val="3"/>
          <c:tx>
            <c:strRef>
              <c:f>Sheet1!$Q$12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Sheet1!$R$12:$X$12</c:f>
              <c:numCache>
                <c:formatCode>General</c:formatCode>
                <c:ptCount val="7"/>
                <c:pt idx="0">
                  <c:v>1.1761083E-2</c:v>
                </c:pt>
                <c:pt idx="1">
                  <c:v>1.6440432799999998E-2</c:v>
                </c:pt>
                <c:pt idx="2">
                  <c:v>1.9773824088000002E-2</c:v>
                </c:pt>
                <c:pt idx="3">
                  <c:v>2.7883052823000003E-2</c:v>
                </c:pt>
                <c:pt idx="4">
                  <c:v>2.9251908054499998E-2</c:v>
                </c:pt>
                <c:pt idx="5">
                  <c:v>3.9699290633800004E-2</c:v>
                </c:pt>
                <c:pt idx="6">
                  <c:v>4.7129083625799997E-2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7A-BD4A-A61A-19B465565BB2}"/>
            </c:ext>
          </c:extLst>
        </c:ser>
        <c:ser>
          <c:idx val="4"/>
          <c:order val="4"/>
          <c:tx>
            <c:strRef>
              <c:f>Sheet1!$Q$13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Sheet1!$R$13:$X$13</c:f>
              <c:numCache>
                <c:formatCode>General</c:formatCode>
                <c:ptCount val="7"/>
                <c:pt idx="0">
                  <c:v>1.3353486999999999E-2</c:v>
                </c:pt>
                <c:pt idx="1">
                  <c:v>1.49668153E-2</c:v>
                </c:pt>
                <c:pt idx="2">
                  <c:v>1.5251296042E-2</c:v>
                </c:pt>
                <c:pt idx="3">
                  <c:v>1.5414504308E-2</c:v>
                </c:pt>
                <c:pt idx="4">
                  <c:v>1.5326223042999999E-2</c:v>
                </c:pt>
                <c:pt idx="5">
                  <c:v>1.6439728538799998E-2</c:v>
                </c:pt>
                <c:pt idx="6">
                  <c:v>2.0570654573399998E-2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7A-BD4A-A61A-19B46556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65743"/>
        <c:axId val="1721467375"/>
      </c:scatterChart>
      <c:valAx>
        <c:axId val="1721465743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67375"/>
        <c:crosses val="autoZero"/>
        <c:crossBetween val="midCat"/>
      </c:valAx>
      <c:valAx>
        <c:axId val="17214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6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size for n records (in 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60372435402273E-2"/>
          <c:y val="9.847298085487062E-2"/>
          <c:w val="0.92805147051085335"/>
          <c:h val="0.809095348629469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filecreation!$A$25</c:f>
              <c:strCache>
                <c:ptCount val="1"/>
                <c:pt idx="0">
                  <c:v>CDB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filecreation!$B$24:$H$24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filecreation!$B$25:$H$25</c:f>
              <c:numCache>
                <c:formatCode>General</c:formatCode>
                <c:ptCount val="7"/>
                <c:pt idx="0">
                  <c:v>0.60204800000000003</c:v>
                </c:pt>
                <c:pt idx="1">
                  <c:v>6.0020480000000003</c:v>
                </c:pt>
                <c:pt idx="2">
                  <c:v>300.002048</c:v>
                </c:pt>
                <c:pt idx="3">
                  <c:v>600.00204799999995</c:v>
                </c:pt>
                <c:pt idx="4">
                  <c:v>1200.0020480000001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E-D34E-96CB-60F3506E191B}"/>
            </c:ext>
          </c:extLst>
        </c:ser>
        <c:ser>
          <c:idx val="1"/>
          <c:order val="1"/>
          <c:tx>
            <c:strRef>
              <c:f>filecreation!$A$26</c:f>
              <c:strCache>
                <c:ptCount val="1"/>
                <c:pt idx="0">
                  <c:v>File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filecreation!$B$24:$H$24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filecreation!$B$26:$H$26</c:f>
              <c:numCache>
                <c:formatCode>General</c:formatCode>
                <c:ptCount val="7"/>
                <c:pt idx="0">
                  <c:v>0.504</c:v>
                </c:pt>
                <c:pt idx="1">
                  <c:v>5.04</c:v>
                </c:pt>
                <c:pt idx="2">
                  <c:v>252</c:v>
                </c:pt>
                <c:pt idx="3">
                  <c:v>504</c:v>
                </c:pt>
                <c:pt idx="4">
                  <c:v>1008</c:v>
                </c:pt>
                <c:pt idx="5">
                  <c:v>2520</c:v>
                </c:pt>
                <c:pt idx="6">
                  <c:v>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E-D34E-96CB-60F3506E191B}"/>
            </c:ext>
          </c:extLst>
        </c:ser>
        <c:ser>
          <c:idx val="2"/>
          <c:order val="2"/>
          <c:tx>
            <c:strRef>
              <c:f>filecreation!$A$27</c:f>
              <c:strCache>
                <c:ptCount val="1"/>
                <c:pt idx="0">
                  <c:v>Compressed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filecreation!$B$24:$H$24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filecreation!$B$27:$H$27</c:f>
              <c:numCache>
                <c:formatCode>General</c:formatCode>
                <c:ptCount val="7"/>
                <c:pt idx="0">
                  <c:v>0.165547</c:v>
                </c:pt>
                <c:pt idx="1">
                  <c:v>1.6498969999999999</c:v>
                </c:pt>
                <c:pt idx="2">
                  <c:v>82.462922000000006</c:v>
                </c:pt>
                <c:pt idx="3">
                  <c:v>164.920973</c:v>
                </c:pt>
                <c:pt idx="4">
                  <c:v>329.84925399999997</c:v>
                </c:pt>
                <c:pt idx="5">
                  <c:v>824.62838499999998</c:v>
                </c:pt>
                <c:pt idx="6">
                  <c:v>1649.246654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E-D34E-96CB-60F3506E191B}"/>
            </c:ext>
          </c:extLst>
        </c:ser>
        <c:ser>
          <c:idx val="3"/>
          <c:order val="3"/>
          <c:tx>
            <c:strRef>
              <c:f>filecreation!$A$28</c:f>
              <c:strCache>
                <c:ptCount val="1"/>
                <c:pt idx="0">
                  <c:v>MTCompressed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filecreation!$B$24:$H$24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filecreation!$B$28:$H$28</c:f>
              <c:numCache>
                <c:formatCode>General</c:formatCode>
                <c:ptCount val="7"/>
                <c:pt idx="0">
                  <c:v>0.164886</c:v>
                </c:pt>
                <c:pt idx="1">
                  <c:v>1.64842</c:v>
                </c:pt>
                <c:pt idx="2">
                  <c:v>82.415516999999994</c:v>
                </c:pt>
                <c:pt idx="3">
                  <c:v>164.83435900000001</c:v>
                </c:pt>
                <c:pt idx="4">
                  <c:v>329.66646700000001</c:v>
                </c:pt>
                <c:pt idx="5">
                  <c:v>824.16249300000004</c:v>
                </c:pt>
                <c:pt idx="6">
                  <c:v>1648.3384940000001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E-D34E-96CB-60F3506E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42256"/>
        <c:axId val="1958327888"/>
      </c:scatterChart>
      <c:valAx>
        <c:axId val="1958542256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27888"/>
        <c:crosses val="autoZero"/>
        <c:crossBetween val="midCat"/>
      </c:valAx>
      <c:valAx>
        <c:axId val="195832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54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Creation time for n records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filecreation!$A$10</c:f>
              <c:strCache>
                <c:ptCount val="1"/>
                <c:pt idx="0">
                  <c:v>CDB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filecreation!$B$9:$H$9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filecreation!$B$10:$H$10</c:f>
              <c:numCache>
                <c:formatCode>General</c:formatCode>
                <c:ptCount val="7"/>
                <c:pt idx="0">
                  <c:v>0.13300000000000001</c:v>
                </c:pt>
                <c:pt idx="1">
                  <c:v>0.19400000000000001</c:v>
                </c:pt>
                <c:pt idx="2">
                  <c:v>6.524</c:v>
                </c:pt>
                <c:pt idx="3">
                  <c:v>12.618</c:v>
                </c:pt>
                <c:pt idx="4">
                  <c:v>22.33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7-9049-807C-493821D57323}"/>
            </c:ext>
          </c:extLst>
        </c:ser>
        <c:ser>
          <c:idx val="1"/>
          <c:order val="1"/>
          <c:tx>
            <c:strRef>
              <c:f>filecreation!$A$11</c:f>
              <c:strCache>
                <c:ptCount val="1"/>
                <c:pt idx="0">
                  <c:v>File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filecreation!$B$9:$H$9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filecreation!$B$11:$H$11</c:f>
              <c:numCache>
                <c:formatCode>General</c:formatCode>
                <c:ptCount val="7"/>
                <c:pt idx="0">
                  <c:v>1.4E-2</c:v>
                </c:pt>
                <c:pt idx="1">
                  <c:v>8.4000000000000005E-2</c:v>
                </c:pt>
                <c:pt idx="2">
                  <c:v>4.3010000000000002</c:v>
                </c:pt>
                <c:pt idx="3">
                  <c:v>8.7420000000000009</c:v>
                </c:pt>
                <c:pt idx="4">
                  <c:v>18.547000000000001</c:v>
                </c:pt>
                <c:pt idx="5">
                  <c:v>41.343000000000004</c:v>
                </c:pt>
                <c:pt idx="6">
                  <c:v>82.123000000000005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07-9049-807C-493821D57323}"/>
            </c:ext>
          </c:extLst>
        </c:ser>
        <c:ser>
          <c:idx val="2"/>
          <c:order val="2"/>
          <c:tx>
            <c:strRef>
              <c:f>filecreation!$A$12</c:f>
              <c:strCache>
                <c:ptCount val="1"/>
                <c:pt idx="0">
                  <c:v>Compressed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filecreation!$B$9:$H$9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filecreation!$B$12:$H$12</c:f>
              <c:numCache>
                <c:formatCode>General</c:formatCode>
                <c:ptCount val="7"/>
                <c:pt idx="0">
                  <c:v>2.5999999999999999E-2</c:v>
                </c:pt>
                <c:pt idx="1">
                  <c:v>0.25</c:v>
                </c:pt>
                <c:pt idx="2">
                  <c:v>12.34</c:v>
                </c:pt>
                <c:pt idx="3">
                  <c:v>24.658000000000001</c:v>
                </c:pt>
                <c:pt idx="4">
                  <c:v>49.34</c:v>
                </c:pt>
                <c:pt idx="5">
                  <c:v>123.431</c:v>
                </c:pt>
                <c:pt idx="6">
                  <c:v>247.32499999999999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07-9049-807C-493821D57323}"/>
            </c:ext>
          </c:extLst>
        </c:ser>
        <c:ser>
          <c:idx val="3"/>
          <c:order val="3"/>
          <c:tx>
            <c:strRef>
              <c:f>filecreation!$A$13</c:f>
              <c:strCache>
                <c:ptCount val="1"/>
                <c:pt idx="0">
                  <c:v>MTCompressed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filecreation!$B$9:$H$9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filecreation!$B$13:$H$13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0.115</c:v>
                </c:pt>
                <c:pt idx="2">
                  <c:v>3.9</c:v>
                </c:pt>
                <c:pt idx="3">
                  <c:v>7.6609999999999996</c:v>
                </c:pt>
                <c:pt idx="4">
                  <c:v>14.239000000000001</c:v>
                </c:pt>
                <c:pt idx="5">
                  <c:v>38.515999999999998</c:v>
                </c:pt>
                <c:pt idx="6">
                  <c:v>77.010999999999996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07-9049-807C-493821D57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89456"/>
        <c:axId val="1959126656"/>
      </c:scatterChart>
      <c:valAx>
        <c:axId val="1959389456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26656"/>
        <c:crosses val="autoZero"/>
        <c:crossBetween val="midCat"/>
      </c:valAx>
      <c:valAx>
        <c:axId val="195912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17</xdr:row>
      <xdr:rowOff>95250</xdr:rowOff>
    </xdr:from>
    <xdr:to>
      <xdr:col>10</xdr:col>
      <xdr:colOff>355600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2F97A-CB6C-5F4B-AA1A-890056E39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719577</xdr:colOff>
      <xdr:row>66</xdr:row>
      <xdr:rowOff>114300</xdr:rowOff>
    </xdr:from>
    <xdr:to>
      <xdr:col>10</xdr:col>
      <xdr:colOff>785617</xdr:colOff>
      <xdr:row>96</xdr:row>
      <xdr:rowOff>117348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1DACC-AE04-984C-8572-B736C441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431799</xdr:colOff>
      <xdr:row>114</xdr:row>
      <xdr:rowOff>139700</xdr:rowOff>
    </xdr:from>
    <xdr:to>
      <xdr:col>10</xdr:col>
      <xdr:colOff>495764</xdr:colOff>
      <xdr:row>144</xdr:row>
      <xdr:rowOff>140672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A394FB-AB41-4441-B56C-F67853053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17561</xdr:colOff>
      <xdr:row>16</xdr:row>
      <xdr:rowOff>175366</xdr:rowOff>
    </xdr:from>
    <xdr:to>
      <xdr:col>28</xdr:col>
      <xdr:colOff>571086</xdr:colOff>
      <xdr:row>46</xdr:row>
      <xdr:rowOff>185483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47455-237B-7846-8609-9B14D6573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37</xdr:row>
      <xdr:rowOff>12700</xdr:rowOff>
    </xdr:from>
    <xdr:to>
      <xdr:col>15</xdr:col>
      <xdr:colOff>61468</xdr:colOff>
      <xdr:row>67</xdr:row>
      <xdr:rowOff>6604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75744-ECEA-A34E-A40E-BD65A2382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5</xdr:row>
      <xdr:rowOff>127000</xdr:rowOff>
    </xdr:from>
    <xdr:to>
      <xdr:col>24</xdr:col>
      <xdr:colOff>251968</xdr:colOff>
      <xdr:row>35</xdr:row>
      <xdr:rowOff>120904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2542A-BF01-434C-A02E-76E5AFA9E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0C54-8F60-324C-87C8-D285BA692A01}">
  <dimension ref="A1:X221"/>
  <sheetViews>
    <sheetView topLeftCell="A23" zoomScale="94" zoomScaleNormal="100" workbookViewId="0">
      <selection activeCell="B9" sqref="B9"/>
    </sheetView>
  </sheetViews>
  <sheetFormatPr baseColWidth="10" defaultRowHeight="16" x14ac:dyDescent="0.2"/>
  <cols>
    <col min="3" max="3" width="21.5" customWidth="1"/>
    <col min="4" max="4" width="18.6640625" customWidth="1"/>
    <col min="5" max="5" width="16" customWidth="1"/>
    <col min="6" max="6" width="19.33203125" customWidth="1"/>
    <col min="7" max="7" width="20" customWidth="1"/>
    <col min="8" max="8" width="21" customWidth="1"/>
    <col min="18" max="18" width="12.5" bestFit="1" customWidth="1"/>
  </cols>
  <sheetData>
    <row r="1" spans="1:24" x14ac:dyDescent="0.2">
      <c r="A1" s="1" t="s">
        <v>0</v>
      </c>
      <c r="B1" s="3">
        <v>1000</v>
      </c>
      <c r="C1" s="3">
        <v>10000</v>
      </c>
      <c r="D1" s="3">
        <v>500000</v>
      </c>
      <c r="E1" s="3">
        <v>1000000</v>
      </c>
      <c r="F1" s="3">
        <v>2000000</v>
      </c>
      <c r="G1" s="3">
        <v>5000000</v>
      </c>
      <c r="H1" s="3">
        <v>10000000</v>
      </c>
      <c r="Q1" t="s">
        <v>9</v>
      </c>
    </row>
    <row r="2" spans="1:24" x14ac:dyDescent="0.2">
      <c r="A2" s="1" t="s">
        <v>1</v>
      </c>
      <c r="B2" s="2">
        <v>20292074</v>
      </c>
      <c r="C2" s="2">
        <v>53030084</v>
      </c>
      <c r="D2" s="2">
        <v>2931994819</v>
      </c>
      <c r="E2" s="2">
        <v>5380272133</v>
      </c>
      <c r="F2" s="2">
        <v>13324460067</v>
      </c>
      <c r="G2" s="2">
        <v>32402223087</v>
      </c>
      <c r="H2" s="2">
        <v>71558125855</v>
      </c>
      <c r="Q2" t="s">
        <v>0</v>
      </c>
      <c r="R2" s="2">
        <v>1000</v>
      </c>
      <c r="S2" s="2">
        <v>10000</v>
      </c>
      <c r="T2" s="2">
        <v>500000</v>
      </c>
      <c r="U2" s="2">
        <v>1000000</v>
      </c>
      <c r="V2" s="2">
        <v>2000000</v>
      </c>
      <c r="W2" s="2">
        <v>5000000</v>
      </c>
      <c r="X2" s="2">
        <v>10000000</v>
      </c>
    </row>
    <row r="3" spans="1:24" x14ac:dyDescent="0.2">
      <c r="A3" s="1" t="s">
        <v>2</v>
      </c>
      <c r="B3" s="2">
        <v>71871684</v>
      </c>
      <c r="C3" s="2">
        <v>123063888</v>
      </c>
      <c r="D3" s="2">
        <v>6155059112</v>
      </c>
      <c r="E3" s="2">
        <v>10278468389</v>
      </c>
      <c r="F3" s="2">
        <v>20722566561</v>
      </c>
      <c r="G3" s="2">
        <v>59268268004</v>
      </c>
      <c r="H3" s="2">
        <v>119921207845</v>
      </c>
      <c r="Q3" t="s">
        <v>1</v>
      </c>
      <c r="R3">
        <v>5036.665</v>
      </c>
      <c r="S3">
        <v>5212.3522000000003</v>
      </c>
      <c r="T3">
        <v>5823.6340220000002</v>
      </c>
      <c r="U3">
        <v>5340.9416160000001</v>
      </c>
      <c r="V3">
        <v>6621.3738469999998</v>
      </c>
      <c r="W3">
        <v>6439.0021595999997</v>
      </c>
      <c r="X3">
        <v>7083.3141519000001</v>
      </c>
    </row>
    <row r="4" spans="1:24" x14ac:dyDescent="0.2">
      <c r="A4" s="1" t="s">
        <v>3</v>
      </c>
      <c r="B4" s="2">
        <v>23322210</v>
      </c>
      <c r="C4" s="2">
        <v>132694232</v>
      </c>
      <c r="D4" s="2">
        <v>8068651841</v>
      </c>
      <c r="E4" s="2">
        <v>15568087172</v>
      </c>
      <c r="F4" s="2">
        <v>31379530041</v>
      </c>
      <c r="G4" s="2">
        <v>89865876042</v>
      </c>
      <c r="H4" s="2">
        <v>195563714485</v>
      </c>
      <c r="Q4" t="s">
        <v>2</v>
      </c>
      <c r="R4">
        <v>9646.1959999999999</v>
      </c>
      <c r="S4">
        <v>12158.8732</v>
      </c>
      <c r="T4">
        <v>12261.231812</v>
      </c>
      <c r="U4">
        <v>10230.472701000001</v>
      </c>
      <c r="V4">
        <v>10306.6373635</v>
      </c>
      <c r="W4">
        <v>11798.504642600001</v>
      </c>
      <c r="X4">
        <v>11934.11938</v>
      </c>
    </row>
    <row r="5" spans="1:24" x14ac:dyDescent="0.2">
      <c r="A5" s="1" t="s">
        <v>4</v>
      </c>
      <c r="B5" s="2">
        <v>28371270</v>
      </c>
      <c r="C5" s="2">
        <v>166094557</v>
      </c>
      <c r="D5" s="2">
        <v>9914523678</v>
      </c>
      <c r="E5" s="2">
        <v>27942511516</v>
      </c>
      <c r="F5" s="2">
        <v>58623869385</v>
      </c>
      <c r="G5" s="2">
        <v>198793566770</v>
      </c>
      <c r="H5" s="2">
        <v>471899316407</v>
      </c>
      <c r="Q5" t="s">
        <v>3</v>
      </c>
      <c r="R5">
        <v>11653.236999999999</v>
      </c>
      <c r="S5">
        <v>13132.095300000001</v>
      </c>
      <c r="T5">
        <v>16089.1052</v>
      </c>
      <c r="U5">
        <v>15514.565904999999</v>
      </c>
      <c r="V5">
        <v>15633.6760715</v>
      </c>
      <c r="W5">
        <v>17915.305598200001</v>
      </c>
      <c r="X5">
        <v>19498.048713299999</v>
      </c>
    </row>
    <row r="6" spans="1:24" x14ac:dyDescent="0.2">
      <c r="A6" s="1" t="s">
        <v>5</v>
      </c>
      <c r="B6" s="2">
        <v>18959350</v>
      </c>
      <c r="C6" s="2">
        <v>150356273</v>
      </c>
      <c r="D6" s="2">
        <v>7654737357</v>
      </c>
      <c r="E6" s="2">
        <v>15474008783</v>
      </c>
      <c r="F6" s="2">
        <v>30772118763</v>
      </c>
      <c r="G6" s="2">
        <v>82493743472</v>
      </c>
      <c r="H6" s="2">
        <v>206313466401</v>
      </c>
      <c r="Q6" t="s">
        <v>4</v>
      </c>
      <c r="R6">
        <v>11761.083000000001</v>
      </c>
      <c r="S6">
        <v>16440.432799999999</v>
      </c>
      <c r="T6">
        <v>19773.824088000001</v>
      </c>
      <c r="U6">
        <v>27883.052823000002</v>
      </c>
      <c r="V6">
        <v>29251.9080545</v>
      </c>
      <c r="W6">
        <v>39699.290633800003</v>
      </c>
      <c r="X6">
        <v>47129.083625799998</v>
      </c>
    </row>
    <row r="7" spans="1:24" x14ac:dyDescent="0.2">
      <c r="A7" t="str">
        <f>A1</f>
        <v>Database</v>
      </c>
      <c r="B7">
        <f t="shared" ref="B7:H7" si="0">B1</f>
        <v>1000</v>
      </c>
      <c r="C7">
        <f t="shared" si="0"/>
        <v>10000</v>
      </c>
      <c r="D7">
        <f t="shared" si="0"/>
        <v>500000</v>
      </c>
      <c r="E7">
        <f t="shared" si="0"/>
        <v>1000000</v>
      </c>
      <c r="F7">
        <f t="shared" si="0"/>
        <v>2000000</v>
      </c>
      <c r="G7">
        <f t="shared" si="0"/>
        <v>5000000</v>
      </c>
      <c r="H7">
        <f t="shared" si="0"/>
        <v>10000000</v>
      </c>
      <c r="Q7" t="s">
        <v>5</v>
      </c>
      <c r="R7">
        <v>13353.486999999999</v>
      </c>
      <c r="S7">
        <v>14966.8153</v>
      </c>
      <c r="T7">
        <v>15251.296042</v>
      </c>
      <c r="U7">
        <v>15414.504308</v>
      </c>
      <c r="V7">
        <v>15326.223043</v>
      </c>
      <c r="W7">
        <v>16439.728538799998</v>
      </c>
      <c r="X7">
        <v>20570.654573399999</v>
      </c>
    </row>
    <row r="8" spans="1:24" x14ac:dyDescent="0.2">
      <c r="A8" t="str">
        <f t="shared" ref="A8:A12" si="1">A2</f>
        <v>ConcurrentMap</v>
      </c>
      <c r="B8">
        <f>B2/(10^9)</f>
        <v>2.0292074E-2</v>
      </c>
      <c r="C8">
        <f t="shared" ref="C8:H8" si="2">C2/(10^9)</f>
        <v>5.3030083999999998E-2</v>
      </c>
      <c r="D8">
        <f t="shared" si="2"/>
        <v>2.9319948189999998</v>
      </c>
      <c r="E8">
        <f t="shared" si="2"/>
        <v>5.3802721330000001</v>
      </c>
      <c r="F8">
        <f t="shared" si="2"/>
        <v>13.324460067</v>
      </c>
      <c r="G8">
        <f t="shared" si="2"/>
        <v>32.402223087000003</v>
      </c>
      <c r="H8">
        <f t="shared" si="2"/>
        <v>71.558125855</v>
      </c>
      <c r="Q8" t="s">
        <v>0</v>
      </c>
      <c r="R8" s="2">
        <v>1000</v>
      </c>
      <c r="S8" s="2">
        <v>10000</v>
      </c>
      <c r="T8" s="2">
        <v>500000</v>
      </c>
      <c r="U8" s="2">
        <v>1000000</v>
      </c>
      <c r="V8" s="2">
        <v>2000000</v>
      </c>
      <c r="W8" s="2">
        <v>5000000</v>
      </c>
      <c r="X8" s="2">
        <v>10000000</v>
      </c>
    </row>
    <row r="9" spans="1:24" x14ac:dyDescent="0.2">
      <c r="A9" t="str">
        <f t="shared" si="1"/>
        <v>Chronicle Map</v>
      </c>
      <c r="B9">
        <f t="shared" ref="B9:H12" si="3">B3/(10^9)</f>
        <v>7.1871684000000005E-2</v>
      </c>
      <c r="C9">
        <f t="shared" si="3"/>
        <v>0.123063888</v>
      </c>
      <c r="D9">
        <f t="shared" si="3"/>
        <v>6.155059112</v>
      </c>
      <c r="E9">
        <f t="shared" si="3"/>
        <v>10.278468389</v>
      </c>
      <c r="F9">
        <f t="shared" si="3"/>
        <v>20.722566561000001</v>
      </c>
      <c r="G9">
        <f t="shared" si="3"/>
        <v>59.268268003999999</v>
      </c>
      <c r="H9">
        <f t="shared" si="3"/>
        <v>119.921207845</v>
      </c>
      <c r="Q9" t="s">
        <v>1</v>
      </c>
      <c r="R9">
        <f>R3/(10^6)</f>
        <v>5.0366650000000001E-3</v>
      </c>
      <c r="S9">
        <f t="shared" ref="S9:X9" si="4">S3/(10^6)</f>
        <v>5.2123522E-3</v>
      </c>
      <c r="T9">
        <f t="shared" si="4"/>
        <v>5.8236340220000002E-3</v>
      </c>
      <c r="U9">
        <f t="shared" si="4"/>
        <v>5.3409416160000002E-3</v>
      </c>
      <c r="V9">
        <f t="shared" si="4"/>
        <v>6.6213738469999995E-3</v>
      </c>
      <c r="W9">
        <f t="shared" si="4"/>
        <v>6.4390021596E-3</v>
      </c>
      <c r="X9">
        <f t="shared" si="4"/>
        <v>7.0833141518999998E-3</v>
      </c>
    </row>
    <row r="10" spans="1:24" x14ac:dyDescent="0.2">
      <c r="A10" t="str">
        <f t="shared" si="1"/>
        <v>MapDB</v>
      </c>
      <c r="B10">
        <f t="shared" si="3"/>
        <v>2.3322209999999999E-2</v>
      </c>
      <c r="C10">
        <f t="shared" si="3"/>
        <v>0.132694232</v>
      </c>
      <c r="D10">
        <f t="shared" si="3"/>
        <v>8.0686518409999994</v>
      </c>
      <c r="E10">
        <f t="shared" si="3"/>
        <v>15.568087172</v>
      </c>
      <c r="F10">
        <f t="shared" si="3"/>
        <v>31.379530040999999</v>
      </c>
      <c r="G10">
        <f t="shared" si="3"/>
        <v>89.865876041999996</v>
      </c>
      <c r="H10">
        <f t="shared" si="3"/>
        <v>195.56371448499999</v>
      </c>
      <c r="Q10" t="s">
        <v>2</v>
      </c>
      <c r="R10">
        <f t="shared" ref="R10:X10" si="5">R4/(10^6)</f>
        <v>9.6461959999999992E-3</v>
      </c>
      <c r="S10">
        <f t="shared" si="5"/>
        <v>1.21588732E-2</v>
      </c>
      <c r="T10">
        <f t="shared" si="5"/>
        <v>1.2261231811999999E-2</v>
      </c>
      <c r="U10">
        <f t="shared" si="5"/>
        <v>1.0230472701E-2</v>
      </c>
      <c r="V10">
        <f t="shared" si="5"/>
        <v>1.03066373635E-2</v>
      </c>
      <c r="W10">
        <f t="shared" si="5"/>
        <v>1.1798504642600001E-2</v>
      </c>
      <c r="X10">
        <f t="shared" si="5"/>
        <v>1.193411938E-2</v>
      </c>
    </row>
    <row r="11" spans="1:24" x14ac:dyDescent="0.2">
      <c r="A11" t="str">
        <f t="shared" si="1"/>
        <v>LevelDB</v>
      </c>
      <c r="B11">
        <f t="shared" si="3"/>
        <v>2.8371270000000001E-2</v>
      </c>
      <c r="C11">
        <f t="shared" si="3"/>
        <v>0.166094557</v>
      </c>
      <c r="D11">
        <f t="shared" si="3"/>
        <v>9.9145236780000001</v>
      </c>
      <c r="E11">
        <f t="shared" si="3"/>
        <v>27.942511516</v>
      </c>
      <c r="F11">
        <f t="shared" si="3"/>
        <v>58.623869384999999</v>
      </c>
      <c r="G11">
        <f t="shared" si="3"/>
        <v>198.79356677000001</v>
      </c>
      <c r="H11">
        <f t="shared" si="3"/>
        <v>471.89931640700001</v>
      </c>
      <c r="Q11" t="s">
        <v>3</v>
      </c>
      <c r="R11">
        <f t="shared" ref="R11:X11" si="6">R5/(10^6)</f>
        <v>1.1653236999999999E-2</v>
      </c>
      <c r="S11">
        <f t="shared" si="6"/>
        <v>1.31320953E-2</v>
      </c>
      <c r="T11">
        <f t="shared" si="6"/>
        <v>1.6089105199999999E-2</v>
      </c>
      <c r="U11">
        <f t="shared" si="6"/>
        <v>1.5514565905E-2</v>
      </c>
      <c r="V11">
        <f t="shared" si="6"/>
        <v>1.5633676071499999E-2</v>
      </c>
      <c r="W11">
        <f t="shared" si="6"/>
        <v>1.7915305598199999E-2</v>
      </c>
      <c r="X11">
        <f t="shared" si="6"/>
        <v>1.9498048713299999E-2</v>
      </c>
    </row>
    <row r="12" spans="1:24" x14ac:dyDescent="0.2">
      <c r="A12" t="str">
        <f t="shared" si="1"/>
        <v>RocksDB</v>
      </c>
      <c r="B12">
        <f t="shared" si="3"/>
        <v>1.895935E-2</v>
      </c>
      <c r="C12">
        <f t="shared" si="3"/>
        <v>0.15035627300000001</v>
      </c>
      <c r="D12">
        <f t="shared" si="3"/>
        <v>7.6547373570000001</v>
      </c>
      <c r="E12">
        <f t="shared" si="3"/>
        <v>15.474008783</v>
      </c>
      <c r="F12">
        <f t="shared" si="3"/>
        <v>30.772118763000002</v>
      </c>
      <c r="G12">
        <f t="shared" si="3"/>
        <v>82.493743472000006</v>
      </c>
      <c r="H12">
        <f t="shared" si="3"/>
        <v>206.313466401</v>
      </c>
      <c r="Q12" t="s">
        <v>4</v>
      </c>
      <c r="R12">
        <f t="shared" ref="R12:X12" si="7">R6/(10^6)</f>
        <v>1.1761083E-2</v>
      </c>
      <c r="S12">
        <f t="shared" si="7"/>
        <v>1.6440432799999998E-2</v>
      </c>
      <c r="T12">
        <f t="shared" si="7"/>
        <v>1.9773824088000002E-2</v>
      </c>
      <c r="U12">
        <f t="shared" si="7"/>
        <v>2.7883052823000003E-2</v>
      </c>
      <c r="V12">
        <f t="shared" si="7"/>
        <v>2.9251908054499998E-2</v>
      </c>
      <c r="W12">
        <f t="shared" si="7"/>
        <v>3.9699290633800004E-2</v>
      </c>
      <c r="X12">
        <f t="shared" si="7"/>
        <v>4.7129083625799997E-2</v>
      </c>
    </row>
    <row r="13" spans="1:24" x14ac:dyDescent="0.2">
      <c r="Q13" t="s">
        <v>5</v>
      </c>
      <c r="R13">
        <f t="shared" ref="R13:X13" si="8">R7/(10^6)</f>
        <v>1.3353486999999999E-2</v>
      </c>
      <c r="S13">
        <f t="shared" si="8"/>
        <v>1.49668153E-2</v>
      </c>
      <c r="T13">
        <f t="shared" si="8"/>
        <v>1.5251296042E-2</v>
      </c>
      <c r="U13">
        <f t="shared" si="8"/>
        <v>1.5414504308E-2</v>
      </c>
      <c r="V13">
        <f t="shared" si="8"/>
        <v>1.5326223042999999E-2</v>
      </c>
      <c r="W13">
        <f t="shared" si="8"/>
        <v>1.6439728538799998E-2</v>
      </c>
      <c r="X13">
        <f t="shared" si="8"/>
        <v>2.0570654573399998E-2</v>
      </c>
    </row>
    <row r="54" spans="1:8" x14ac:dyDescent="0.2">
      <c r="A54" s="1" t="s">
        <v>0</v>
      </c>
      <c r="B54" s="1">
        <v>1000</v>
      </c>
      <c r="C54" s="1">
        <v>10000</v>
      </c>
      <c r="D54" s="1">
        <v>500000</v>
      </c>
      <c r="E54" s="1">
        <v>1000000</v>
      </c>
      <c r="F54" s="1">
        <v>2000000</v>
      </c>
      <c r="G54" s="1">
        <v>5000000</v>
      </c>
      <c r="H54" s="1">
        <v>10000000</v>
      </c>
    </row>
    <row r="55" spans="1:8" x14ac:dyDescent="0.2">
      <c r="A55" t="s">
        <v>12</v>
      </c>
      <c r="B55">
        <v>768272</v>
      </c>
      <c r="C55">
        <v>7665616</v>
      </c>
      <c r="D55">
        <v>384194384</v>
      </c>
      <c r="E55">
        <v>768388688</v>
      </c>
      <c r="F55">
        <v>1536777296</v>
      </c>
    </row>
    <row r="56" spans="1:8" x14ac:dyDescent="0.2">
      <c r="A56" s="1" t="s">
        <v>2</v>
      </c>
      <c r="B56">
        <v>761856</v>
      </c>
      <c r="C56">
        <v>8925184</v>
      </c>
      <c r="D56">
        <v>403902464</v>
      </c>
      <c r="E56">
        <v>807800832</v>
      </c>
      <c r="F56">
        <v>1615597568</v>
      </c>
      <c r="G56">
        <v>4003074048</v>
      </c>
      <c r="H56">
        <v>8006144000</v>
      </c>
    </row>
    <row r="57" spans="1:8" x14ac:dyDescent="0.2">
      <c r="A57" s="1" t="s">
        <v>3</v>
      </c>
      <c r="B57">
        <v>2097152</v>
      </c>
      <c r="C57">
        <v>8388608</v>
      </c>
      <c r="D57">
        <v>346030080</v>
      </c>
      <c r="E57">
        <v>684720128</v>
      </c>
      <c r="F57">
        <v>1368391680</v>
      </c>
      <c r="G57">
        <v>3448766464</v>
      </c>
      <c r="H57">
        <v>6974078976</v>
      </c>
    </row>
    <row r="58" spans="1:8" x14ac:dyDescent="0.2">
      <c r="A58" s="1" t="s">
        <v>4</v>
      </c>
      <c r="B58">
        <v>636256</v>
      </c>
      <c r="C58">
        <v>4177671</v>
      </c>
      <c r="D58">
        <v>140749409</v>
      </c>
      <c r="E58">
        <v>281787149</v>
      </c>
      <c r="F58">
        <v>561659917</v>
      </c>
      <c r="G58">
        <v>1399549549</v>
      </c>
      <c r="H58">
        <v>2794732182</v>
      </c>
    </row>
    <row r="59" spans="1:8" x14ac:dyDescent="0.2">
      <c r="A59" s="1" t="s">
        <v>5</v>
      </c>
      <c r="B59">
        <v>662803</v>
      </c>
      <c r="C59">
        <v>6388016</v>
      </c>
      <c r="D59">
        <v>173852369</v>
      </c>
      <c r="E59">
        <v>310200853</v>
      </c>
      <c r="F59">
        <v>582497094</v>
      </c>
      <c r="G59">
        <v>1445205466</v>
      </c>
      <c r="H59">
        <v>2809975937</v>
      </c>
    </row>
    <row r="60" spans="1:8" x14ac:dyDescent="0.2">
      <c r="A60" t="str">
        <f>A54</f>
        <v>Database</v>
      </c>
      <c r="B60">
        <f>B54</f>
        <v>1000</v>
      </c>
      <c r="C60">
        <f>C54</f>
        <v>10000</v>
      </c>
      <c r="D60">
        <f>D54</f>
        <v>500000</v>
      </c>
      <c r="E60">
        <f>E54</f>
        <v>1000000</v>
      </c>
      <c r="F60">
        <f>F54</f>
        <v>2000000</v>
      </c>
      <c r="G60">
        <f>G54</f>
        <v>5000000</v>
      </c>
      <c r="H60">
        <f>H54</f>
        <v>10000000</v>
      </c>
    </row>
    <row r="61" spans="1:8" x14ac:dyDescent="0.2">
      <c r="A61" s="6" t="s">
        <v>12</v>
      </c>
      <c r="B61">
        <f>B55/(1000*1000)</f>
        <v>0.76827199999999995</v>
      </c>
      <c r="C61">
        <f t="shared" ref="C61:H61" si="9">C55/(1000*1000)</f>
        <v>7.665616</v>
      </c>
      <c r="D61">
        <f t="shared" si="9"/>
        <v>384.19438400000001</v>
      </c>
      <c r="E61">
        <f t="shared" si="9"/>
        <v>768.388688</v>
      </c>
      <c r="F61">
        <f t="shared" si="9"/>
        <v>1536.777296</v>
      </c>
    </row>
    <row r="62" spans="1:8" x14ac:dyDescent="0.2">
      <c r="A62" t="str">
        <f>A56</f>
        <v>Chronicle Map</v>
      </c>
      <c r="B62">
        <f>B56/(1000*1000)</f>
        <v>0.76185599999999998</v>
      </c>
      <c r="C62">
        <f>C56/(1000*1000)</f>
        <v>8.9251839999999998</v>
      </c>
      <c r="D62">
        <f>D56/(1000*1000)</f>
        <v>403.90246400000001</v>
      </c>
      <c r="E62">
        <f>E56/(1000*1000)</f>
        <v>807.80083200000001</v>
      </c>
      <c r="F62">
        <f>F56/(1000*1000)</f>
        <v>1615.5975679999999</v>
      </c>
      <c r="G62">
        <f>G56/(1000*1000)</f>
        <v>4003.0740479999999</v>
      </c>
      <c r="H62">
        <f>H56/(1000*1000)</f>
        <v>8006.1440000000002</v>
      </c>
    </row>
    <row r="63" spans="1:8" x14ac:dyDescent="0.2">
      <c r="A63" t="str">
        <f>A57</f>
        <v>MapDB</v>
      </c>
      <c r="B63">
        <f>B57/(1000*1000)</f>
        <v>2.0971519999999999</v>
      </c>
      <c r="C63">
        <f>C57/(1000*1000)</f>
        <v>8.3886079999999996</v>
      </c>
      <c r="D63">
        <f>D57/(1000*1000)</f>
        <v>346.03008</v>
      </c>
      <c r="E63">
        <f>E57/(1000*1000)</f>
        <v>684.72012800000005</v>
      </c>
      <c r="F63">
        <f>F57/(1000*1000)</f>
        <v>1368.39168</v>
      </c>
      <c r="G63">
        <f>G57/(1000*1000)</f>
        <v>3448.7664639999998</v>
      </c>
      <c r="H63">
        <f>H57/(1000*1000)</f>
        <v>6974.0789759999998</v>
      </c>
    </row>
    <row r="64" spans="1:8" x14ac:dyDescent="0.2">
      <c r="A64" t="str">
        <f>A58</f>
        <v>LevelDB</v>
      </c>
      <c r="B64">
        <f>B58/(1000*1000)</f>
        <v>0.63625600000000004</v>
      </c>
      <c r="C64">
        <f>C58/(1000*1000)</f>
        <v>4.1776710000000001</v>
      </c>
      <c r="D64">
        <f>D58/(1000*1000)</f>
        <v>140.74940900000001</v>
      </c>
      <c r="E64">
        <f>E58/(1000*1000)</f>
        <v>281.787149</v>
      </c>
      <c r="F64">
        <f>F58/(1000*1000)</f>
        <v>561.65991699999995</v>
      </c>
      <c r="G64">
        <f>G58/(1000*1000)</f>
        <v>1399.5495490000001</v>
      </c>
      <c r="H64">
        <f>H58/(1000*1000)</f>
        <v>2794.7321820000002</v>
      </c>
    </row>
    <row r="65" spans="1:8" x14ac:dyDescent="0.2">
      <c r="A65" t="str">
        <f>A59</f>
        <v>RocksDB</v>
      </c>
      <c r="B65">
        <f>B59/(1000*1000)</f>
        <v>0.66280300000000003</v>
      </c>
      <c r="C65">
        <f>C59/(1000*1000)</f>
        <v>6.3880160000000004</v>
      </c>
      <c r="D65">
        <f>D59/(1000*1000)</f>
        <v>173.85236900000001</v>
      </c>
      <c r="E65">
        <f>E59/(1000*1000)</f>
        <v>310.200853</v>
      </c>
      <c r="F65">
        <f>F59/(1000*1000)</f>
        <v>582.49709399999995</v>
      </c>
      <c r="G65">
        <f>G59/(1000*1000)</f>
        <v>1445.2054659999999</v>
      </c>
      <c r="H65">
        <f>H59/(1000*1000)</f>
        <v>2809.9759370000002</v>
      </c>
    </row>
    <row r="101" spans="1:8" x14ac:dyDescent="0.2">
      <c r="A101" s="1" t="s">
        <v>0</v>
      </c>
      <c r="B101" s="3">
        <v>1000</v>
      </c>
      <c r="C101" s="3">
        <v>10000</v>
      </c>
      <c r="D101" s="3">
        <v>500000</v>
      </c>
      <c r="E101" s="3">
        <v>1000000</v>
      </c>
      <c r="F101" s="3">
        <v>2000000</v>
      </c>
      <c r="G101" s="3">
        <v>5000000</v>
      </c>
      <c r="H101" s="3">
        <v>10000000</v>
      </c>
    </row>
    <row r="102" spans="1:8" x14ac:dyDescent="0.2">
      <c r="A102" s="1" t="s">
        <v>1</v>
      </c>
      <c r="B102">
        <v>199.42</v>
      </c>
      <c r="C102">
        <v>254.65</v>
      </c>
      <c r="D102">
        <v>342.41</v>
      </c>
      <c r="E102">
        <v>379.08</v>
      </c>
      <c r="F102">
        <v>395.72</v>
      </c>
      <c r="G102">
        <v>468.33</v>
      </c>
      <c r="H102">
        <v>495.35</v>
      </c>
    </row>
    <row r="103" spans="1:8" x14ac:dyDescent="0.2">
      <c r="A103" s="1" t="s">
        <v>2</v>
      </c>
      <c r="B103" s="4">
        <v>10818.35</v>
      </c>
      <c r="C103" s="4">
        <v>10673.19</v>
      </c>
      <c r="D103" s="4">
        <v>10831</v>
      </c>
      <c r="E103" s="4">
        <v>11244.67</v>
      </c>
      <c r="F103" s="4">
        <v>12809.71</v>
      </c>
      <c r="G103" s="4">
        <v>11255.25</v>
      </c>
      <c r="H103" s="4">
        <v>11285.01</v>
      </c>
    </row>
    <row r="104" spans="1:8" x14ac:dyDescent="0.2">
      <c r="A104" s="1" t="s">
        <v>3</v>
      </c>
      <c r="B104" s="4">
        <v>12923.95</v>
      </c>
      <c r="C104" s="4">
        <v>12839.2</v>
      </c>
      <c r="D104" s="4">
        <v>14081.88</v>
      </c>
      <c r="E104" s="4">
        <v>12790.46</v>
      </c>
      <c r="F104" s="4">
        <v>12953.16</v>
      </c>
      <c r="G104" s="4">
        <v>13476.36</v>
      </c>
      <c r="H104" s="4">
        <v>14268.55</v>
      </c>
    </row>
    <row r="105" spans="1:8" x14ac:dyDescent="0.2">
      <c r="A105" s="1" t="s">
        <v>4</v>
      </c>
      <c r="B105" s="4">
        <v>1595.54</v>
      </c>
      <c r="C105" s="4">
        <v>3079.35</v>
      </c>
      <c r="D105" s="4">
        <v>9669.39</v>
      </c>
      <c r="E105" s="4">
        <v>9995.42</v>
      </c>
      <c r="F105" s="4">
        <v>10494.06</v>
      </c>
      <c r="G105" s="4">
        <v>10708.78</v>
      </c>
      <c r="H105" s="4">
        <v>40025.040000000001</v>
      </c>
    </row>
    <row r="106" spans="1:8" x14ac:dyDescent="0.2">
      <c r="A106" s="1" t="s">
        <v>5</v>
      </c>
      <c r="B106" s="4">
        <v>1386.83</v>
      </c>
      <c r="C106" s="4">
        <v>1744</v>
      </c>
      <c r="D106" s="4">
        <v>14992.91</v>
      </c>
      <c r="E106" s="4">
        <v>24813.77</v>
      </c>
      <c r="F106" s="4">
        <v>38368.480000000003</v>
      </c>
      <c r="G106" s="4">
        <v>27162.18</v>
      </c>
      <c r="H106" s="4">
        <v>44229.9</v>
      </c>
    </row>
    <row r="107" spans="1:8" x14ac:dyDescent="0.2">
      <c r="A107" t="str">
        <f>A101</f>
        <v>Database</v>
      </c>
      <c r="B107">
        <f t="shared" ref="B107:H107" si="10">B101</f>
        <v>1000</v>
      </c>
      <c r="C107">
        <f t="shared" si="10"/>
        <v>10000</v>
      </c>
      <c r="D107">
        <f t="shared" si="10"/>
        <v>500000</v>
      </c>
      <c r="E107">
        <f t="shared" si="10"/>
        <v>1000000</v>
      </c>
      <c r="F107">
        <f t="shared" si="10"/>
        <v>2000000</v>
      </c>
      <c r="G107">
        <f t="shared" si="10"/>
        <v>5000000</v>
      </c>
      <c r="H107">
        <f t="shared" si="10"/>
        <v>10000000</v>
      </c>
    </row>
    <row r="108" spans="1:8" x14ac:dyDescent="0.2">
      <c r="A108" t="str">
        <f t="shared" ref="A108:A112" si="11">A102</f>
        <v>ConcurrentMap</v>
      </c>
      <c r="B108">
        <f>B102/(10^6)</f>
        <v>1.9941999999999998E-4</v>
      </c>
      <c r="C108">
        <f t="shared" ref="C108:H108" si="12">C102/(10^6)</f>
        <v>2.5464999999999998E-4</v>
      </c>
      <c r="D108">
        <f t="shared" si="12"/>
        <v>3.4241000000000002E-4</v>
      </c>
      <c r="E108">
        <f t="shared" si="12"/>
        <v>3.7908000000000001E-4</v>
      </c>
      <c r="F108">
        <f t="shared" si="12"/>
        <v>3.9572000000000001E-4</v>
      </c>
      <c r="G108">
        <f t="shared" si="12"/>
        <v>4.6832999999999998E-4</v>
      </c>
      <c r="H108">
        <f t="shared" si="12"/>
        <v>4.9534999999999998E-4</v>
      </c>
    </row>
    <row r="109" spans="1:8" x14ac:dyDescent="0.2">
      <c r="A109" t="str">
        <f t="shared" si="11"/>
        <v>Chronicle Map</v>
      </c>
      <c r="B109">
        <f t="shared" ref="B109:H112" si="13">B103/(10^6)</f>
        <v>1.0818350000000001E-2</v>
      </c>
      <c r="C109">
        <f t="shared" si="13"/>
        <v>1.0673190000000001E-2</v>
      </c>
      <c r="D109">
        <f t="shared" si="13"/>
        <v>1.0831E-2</v>
      </c>
      <c r="E109">
        <f t="shared" si="13"/>
        <v>1.124467E-2</v>
      </c>
      <c r="F109">
        <f t="shared" si="13"/>
        <v>1.2809709999999998E-2</v>
      </c>
      <c r="G109">
        <f t="shared" si="13"/>
        <v>1.125525E-2</v>
      </c>
      <c r="H109">
        <f t="shared" si="13"/>
        <v>1.128501E-2</v>
      </c>
    </row>
    <row r="110" spans="1:8" x14ac:dyDescent="0.2">
      <c r="A110" t="str">
        <f t="shared" si="11"/>
        <v>MapDB</v>
      </c>
      <c r="B110">
        <f t="shared" si="13"/>
        <v>1.292395E-2</v>
      </c>
      <c r="C110">
        <f t="shared" si="13"/>
        <v>1.28392E-2</v>
      </c>
      <c r="D110">
        <f t="shared" si="13"/>
        <v>1.408188E-2</v>
      </c>
      <c r="E110">
        <f t="shared" si="13"/>
        <v>1.2790459999999998E-2</v>
      </c>
      <c r="F110">
        <f t="shared" si="13"/>
        <v>1.295316E-2</v>
      </c>
      <c r="G110">
        <f t="shared" si="13"/>
        <v>1.347636E-2</v>
      </c>
      <c r="H110">
        <f t="shared" si="13"/>
        <v>1.426855E-2</v>
      </c>
    </row>
    <row r="111" spans="1:8" x14ac:dyDescent="0.2">
      <c r="A111" t="str">
        <f t="shared" si="11"/>
        <v>LevelDB</v>
      </c>
      <c r="B111">
        <f t="shared" si="13"/>
        <v>1.5955399999999999E-3</v>
      </c>
      <c r="C111">
        <f t="shared" si="13"/>
        <v>3.0793499999999998E-3</v>
      </c>
      <c r="D111">
        <f t="shared" si="13"/>
        <v>9.6693899999999999E-3</v>
      </c>
      <c r="E111">
        <f t="shared" si="13"/>
        <v>9.9954199999999997E-3</v>
      </c>
      <c r="F111">
        <f t="shared" si="13"/>
        <v>1.0494059999999999E-2</v>
      </c>
      <c r="G111">
        <f t="shared" si="13"/>
        <v>1.0708780000000001E-2</v>
      </c>
      <c r="H111">
        <f t="shared" si="13"/>
        <v>4.0025039999999998E-2</v>
      </c>
    </row>
    <row r="112" spans="1:8" x14ac:dyDescent="0.2">
      <c r="A112" t="str">
        <f t="shared" si="11"/>
        <v>RocksDB</v>
      </c>
      <c r="B112">
        <f t="shared" si="13"/>
        <v>1.3868299999999999E-3</v>
      </c>
      <c r="C112">
        <f t="shared" si="13"/>
        <v>1.7440000000000001E-3</v>
      </c>
      <c r="D112">
        <f t="shared" si="13"/>
        <v>1.499291E-2</v>
      </c>
      <c r="E112">
        <f t="shared" si="13"/>
        <v>2.4813769999999999E-2</v>
      </c>
      <c r="F112">
        <f t="shared" si="13"/>
        <v>3.8368480000000003E-2</v>
      </c>
      <c r="G112">
        <f t="shared" si="13"/>
        <v>2.7162180000000001E-2</v>
      </c>
      <c r="H112">
        <f t="shared" si="13"/>
        <v>4.4229900000000003E-2</v>
      </c>
    </row>
    <row r="149" spans="1:8" x14ac:dyDescent="0.2">
      <c r="B149" t="s">
        <v>6</v>
      </c>
    </row>
    <row r="150" spans="1:8" x14ac:dyDescent="0.2">
      <c r="A150" t="s">
        <v>0</v>
      </c>
      <c r="B150">
        <v>1000</v>
      </c>
      <c r="C150">
        <v>10000</v>
      </c>
      <c r="D150">
        <v>500000</v>
      </c>
      <c r="E150">
        <v>1000000</v>
      </c>
      <c r="F150">
        <v>2000000</v>
      </c>
      <c r="G150">
        <v>5000000</v>
      </c>
      <c r="H150">
        <v>10000000</v>
      </c>
    </row>
    <row r="151" spans="1:8" x14ac:dyDescent="0.2">
      <c r="A151" t="s">
        <v>7</v>
      </c>
      <c r="B151">
        <v>654</v>
      </c>
      <c r="C151">
        <v>992</v>
      </c>
      <c r="D151">
        <v>12335</v>
      </c>
      <c r="E151">
        <v>19815</v>
      </c>
      <c r="F151">
        <v>12570</v>
      </c>
      <c r="G151">
        <v>19401</v>
      </c>
      <c r="H151">
        <v>133474</v>
      </c>
    </row>
    <row r="152" spans="1:8" x14ac:dyDescent="0.2">
      <c r="A152" t="s">
        <v>2</v>
      </c>
      <c r="B152">
        <v>85619</v>
      </c>
      <c r="C152">
        <v>39096</v>
      </c>
      <c r="D152">
        <v>90166390</v>
      </c>
      <c r="E152">
        <v>179999114</v>
      </c>
      <c r="F152">
        <v>3405489906</v>
      </c>
      <c r="G152">
        <v>313496786</v>
      </c>
      <c r="H152">
        <v>367849048</v>
      </c>
    </row>
    <row r="153" spans="1:8" x14ac:dyDescent="0.2">
      <c r="A153" t="s">
        <v>3</v>
      </c>
      <c r="B153">
        <v>28681</v>
      </c>
      <c r="C153">
        <v>35870</v>
      </c>
      <c r="D153">
        <v>125263621</v>
      </c>
      <c r="E153">
        <v>85507786</v>
      </c>
      <c r="F153">
        <v>126829000</v>
      </c>
      <c r="G153">
        <v>468825102</v>
      </c>
      <c r="H153">
        <v>336435040</v>
      </c>
    </row>
    <row r="154" spans="1:8" x14ac:dyDescent="0.2">
      <c r="A154" t="s">
        <v>4</v>
      </c>
      <c r="B154">
        <v>15547</v>
      </c>
      <c r="C154">
        <v>24490</v>
      </c>
      <c r="D154">
        <v>4717901</v>
      </c>
      <c r="E154">
        <v>5553866</v>
      </c>
      <c r="F154">
        <v>8489403</v>
      </c>
      <c r="G154">
        <v>156503031</v>
      </c>
      <c r="H154">
        <v>6287581293</v>
      </c>
    </row>
    <row r="155" spans="1:8" x14ac:dyDescent="0.2">
      <c r="A155" t="s">
        <v>5</v>
      </c>
      <c r="B155">
        <v>15944</v>
      </c>
      <c r="C155">
        <v>15365</v>
      </c>
      <c r="D155">
        <v>101279</v>
      </c>
      <c r="E155">
        <v>196537</v>
      </c>
      <c r="F155">
        <v>187189</v>
      </c>
      <c r="G155">
        <v>394026</v>
      </c>
      <c r="H155">
        <v>288448190</v>
      </c>
    </row>
    <row r="157" spans="1:8" x14ac:dyDescent="0.2">
      <c r="B157">
        <f>B151/(10^6)</f>
        <v>6.5399999999999996E-4</v>
      </c>
      <c r="C157">
        <f t="shared" ref="C157:H157" si="14">C151/(10^6)</f>
        <v>9.9200000000000004E-4</v>
      </c>
      <c r="D157">
        <f t="shared" si="14"/>
        <v>1.2335E-2</v>
      </c>
      <c r="E157">
        <f t="shared" si="14"/>
        <v>1.9814999999999999E-2</v>
      </c>
      <c r="F157">
        <f t="shared" si="14"/>
        <v>1.257E-2</v>
      </c>
      <c r="G157">
        <f t="shared" si="14"/>
        <v>1.9401000000000002E-2</v>
      </c>
      <c r="H157">
        <f t="shared" si="14"/>
        <v>0.13347400000000001</v>
      </c>
    </row>
    <row r="158" spans="1:8" x14ac:dyDescent="0.2">
      <c r="B158">
        <f t="shared" ref="B158:H161" si="15">B152/(10^6)</f>
        <v>8.5619000000000001E-2</v>
      </c>
      <c r="C158">
        <f t="shared" si="15"/>
        <v>3.9095999999999999E-2</v>
      </c>
      <c r="D158">
        <f t="shared" si="15"/>
        <v>90.166390000000007</v>
      </c>
      <c r="E158">
        <f t="shared" si="15"/>
        <v>179.99911399999999</v>
      </c>
      <c r="F158">
        <f t="shared" si="15"/>
        <v>3405.4899059999998</v>
      </c>
      <c r="G158">
        <f t="shared" si="15"/>
        <v>313.49678599999999</v>
      </c>
      <c r="H158">
        <f t="shared" si="15"/>
        <v>367.84904799999998</v>
      </c>
    </row>
    <row r="159" spans="1:8" x14ac:dyDescent="0.2">
      <c r="B159">
        <f t="shared" si="15"/>
        <v>2.8681000000000002E-2</v>
      </c>
      <c r="C159">
        <f t="shared" si="15"/>
        <v>3.5869999999999999E-2</v>
      </c>
      <c r="D159">
        <f t="shared" si="15"/>
        <v>125.263621</v>
      </c>
      <c r="E159">
        <f t="shared" si="15"/>
        <v>85.507785999999996</v>
      </c>
      <c r="F159">
        <f t="shared" si="15"/>
        <v>126.82899999999999</v>
      </c>
      <c r="G159">
        <f t="shared" si="15"/>
        <v>468.82510200000002</v>
      </c>
      <c r="H159">
        <f t="shared" si="15"/>
        <v>336.43504000000001</v>
      </c>
    </row>
    <row r="160" spans="1:8" x14ac:dyDescent="0.2">
      <c r="B160">
        <f t="shared" si="15"/>
        <v>1.5547E-2</v>
      </c>
      <c r="C160">
        <f t="shared" si="15"/>
        <v>2.4490000000000001E-2</v>
      </c>
      <c r="D160">
        <f t="shared" si="15"/>
        <v>4.7179010000000003</v>
      </c>
      <c r="E160">
        <f t="shared" si="15"/>
        <v>5.5538660000000002</v>
      </c>
      <c r="F160">
        <f t="shared" si="15"/>
        <v>8.4894029999999994</v>
      </c>
      <c r="G160">
        <f t="shared" si="15"/>
        <v>156.50303099999999</v>
      </c>
      <c r="H160">
        <f t="shared" si="15"/>
        <v>6287.5812930000002</v>
      </c>
    </row>
    <row r="161" spans="2:8" x14ac:dyDescent="0.2">
      <c r="B161">
        <f t="shared" si="15"/>
        <v>1.5944E-2</v>
      </c>
      <c r="C161">
        <f t="shared" si="15"/>
        <v>1.5365E-2</v>
      </c>
      <c r="D161">
        <f t="shared" si="15"/>
        <v>0.10127899999999999</v>
      </c>
      <c r="E161">
        <f t="shared" si="15"/>
        <v>0.19653699999999999</v>
      </c>
      <c r="F161">
        <f t="shared" si="15"/>
        <v>0.18718899999999999</v>
      </c>
      <c r="G161">
        <f t="shared" si="15"/>
        <v>0.39402599999999999</v>
      </c>
      <c r="H161">
        <f t="shared" si="15"/>
        <v>288.44819000000001</v>
      </c>
    </row>
    <row r="209" spans="1:8" x14ac:dyDescent="0.2">
      <c r="B209" t="s">
        <v>8</v>
      </c>
    </row>
    <row r="210" spans="1:8" x14ac:dyDescent="0.2">
      <c r="A210" t="s">
        <v>0</v>
      </c>
      <c r="B210">
        <v>1000</v>
      </c>
      <c r="C210">
        <v>10000</v>
      </c>
      <c r="D210">
        <v>500000</v>
      </c>
      <c r="E210">
        <v>1000000</v>
      </c>
      <c r="F210">
        <v>2000000</v>
      </c>
      <c r="G210">
        <v>5000000</v>
      </c>
      <c r="H210">
        <v>10000000</v>
      </c>
    </row>
    <row r="211" spans="1:8" x14ac:dyDescent="0.2">
      <c r="A211" t="s">
        <v>7</v>
      </c>
      <c r="B211">
        <v>55</v>
      </c>
      <c r="C211">
        <v>48</v>
      </c>
      <c r="D211">
        <v>45</v>
      </c>
      <c r="E211">
        <v>60</v>
      </c>
      <c r="F211">
        <v>60</v>
      </c>
      <c r="G211">
        <v>59</v>
      </c>
      <c r="H211">
        <v>57</v>
      </c>
    </row>
    <row r="212" spans="1:8" x14ac:dyDescent="0.2">
      <c r="A212" t="s">
        <v>2</v>
      </c>
      <c r="B212">
        <v>10209</v>
      </c>
      <c r="C212">
        <v>10255</v>
      </c>
      <c r="D212">
        <v>10058</v>
      </c>
      <c r="E212">
        <v>9936</v>
      </c>
      <c r="F212">
        <v>9937</v>
      </c>
      <c r="G212">
        <v>9972</v>
      </c>
      <c r="H212">
        <v>10088</v>
      </c>
    </row>
    <row r="213" spans="1:8" x14ac:dyDescent="0.2">
      <c r="A213" t="s">
        <v>3</v>
      </c>
      <c r="B213">
        <v>11971</v>
      </c>
      <c r="C213">
        <v>12026</v>
      </c>
      <c r="D213">
        <v>12136</v>
      </c>
      <c r="E213">
        <v>10914</v>
      </c>
      <c r="F213">
        <v>10964</v>
      </c>
      <c r="G213">
        <v>11037</v>
      </c>
      <c r="H213">
        <v>11270</v>
      </c>
    </row>
    <row r="214" spans="1:8" x14ac:dyDescent="0.2">
      <c r="A214" t="s">
        <v>4</v>
      </c>
      <c r="B214">
        <v>1007</v>
      </c>
      <c r="C214">
        <v>1106</v>
      </c>
      <c r="D214">
        <v>1135</v>
      </c>
      <c r="E214">
        <v>949</v>
      </c>
      <c r="F214">
        <v>1004</v>
      </c>
      <c r="G214">
        <v>899</v>
      </c>
      <c r="H214">
        <v>894</v>
      </c>
    </row>
    <row r="215" spans="1:8" x14ac:dyDescent="0.2">
      <c r="A215" t="s">
        <v>5</v>
      </c>
      <c r="B215">
        <v>923</v>
      </c>
      <c r="C215">
        <v>1048</v>
      </c>
      <c r="D215">
        <v>1121</v>
      </c>
      <c r="E215">
        <v>1133</v>
      </c>
      <c r="F215">
        <v>1147</v>
      </c>
      <c r="G215">
        <v>1012</v>
      </c>
      <c r="H215">
        <v>1133</v>
      </c>
    </row>
    <row r="217" spans="1:8" x14ac:dyDescent="0.2">
      <c r="B217">
        <f>B211/(10^6)</f>
        <v>5.5000000000000002E-5</v>
      </c>
      <c r="C217">
        <f t="shared" ref="C217:H217" si="16">C211/(10^6)</f>
        <v>4.8000000000000001E-5</v>
      </c>
      <c r="D217">
        <f t="shared" si="16"/>
        <v>4.5000000000000003E-5</v>
      </c>
      <c r="E217">
        <f t="shared" si="16"/>
        <v>6.0000000000000002E-5</v>
      </c>
      <c r="F217">
        <f t="shared" si="16"/>
        <v>6.0000000000000002E-5</v>
      </c>
      <c r="G217">
        <f t="shared" si="16"/>
        <v>5.8999999999999998E-5</v>
      </c>
      <c r="H217">
        <f t="shared" si="16"/>
        <v>5.7000000000000003E-5</v>
      </c>
    </row>
    <row r="218" spans="1:8" x14ac:dyDescent="0.2">
      <c r="B218">
        <f t="shared" ref="B218:H221" si="17">B212/(10^6)</f>
        <v>1.0208999999999999E-2</v>
      </c>
      <c r="C218">
        <f t="shared" si="17"/>
        <v>1.0255E-2</v>
      </c>
      <c r="D218">
        <f t="shared" si="17"/>
        <v>1.0057999999999999E-2</v>
      </c>
      <c r="E218">
        <f t="shared" si="17"/>
        <v>9.9360000000000004E-3</v>
      </c>
      <c r="F218">
        <f t="shared" si="17"/>
        <v>9.9369999999999997E-3</v>
      </c>
      <c r="G218">
        <f t="shared" si="17"/>
        <v>9.972E-3</v>
      </c>
      <c r="H218">
        <f t="shared" si="17"/>
        <v>1.0088E-2</v>
      </c>
    </row>
    <row r="219" spans="1:8" x14ac:dyDescent="0.2">
      <c r="B219">
        <f t="shared" si="17"/>
        <v>1.1971000000000001E-2</v>
      </c>
      <c r="C219">
        <f t="shared" si="17"/>
        <v>1.2026E-2</v>
      </c>
      <c r="D219">
        <f t="shared" si="17"/>
        <v>1.2135999999999999E-2</v>
      </c>
      <c r="E219">
        <f t="shared" si="17"/>
        <v>1.0914E-2</v>
      </c>
      <c r="F219">
        <f t="shared" si="17"/>
        <v>1.0964E-2</v>
      </c>
      <c r="G219">
        <f t="shared" si="17"/>
        <v>1.1037E-2</v>
      </c>
      <c r="H219">
        <f t="shared" si="17"/>
        <v>1.1270000000000001E-2</v>
      </c>
    </row>
    <row r="220" spans="1:8" x14ac:dyDescent="0.2">
      <c r="B220">
        <f t="shared" si="17"/>
        <v>1.0070000000000001E-3</v>
      </c>
      <c r="C220">
        <f t="shared" si="17"/>
        <v>1.106E-3</v>
      </c>
      <c r="D220">
        <f t="shared" si="17"/>
        <v>1.1349999999999999E-3</v>
      </c>
      <c r="E220">
        <f t="shared" si="17"/>
        <v>9.4899999999999997E-4</v>
      </c>
      <c r="F220">
        <f t="shared" si="17"/>
        <v>1.0039999999999999E-3</v>
      </c>
      <c r="G220">
        <f t="shared" si="17"/>
        <v>8.9899999999999995E-4</v>
      </c>
      <c r="H220">
        <f t="shared" si="17"/>
        <v>8.9400000000000005E-4</v>
      </c>
    </row>
    <row r="221" spans="1:8" x14ac:dyDescent="0.2">
      <c r="B221">
        <f t="shared" si="17"/>
        <v>9.2299999999999999E-4</v>
      </c>
      <c r="C221">
        <f t="shared" si="17"/>
        <v>1.0480000000000001E-3</v>
      </c>
      <c r="D221">
        <f t="shared" si="17"/>
        <v>1.121E-3</v>
      </c>
      <c r="E221">
        <f t="shared" si="17"/>
        <v>1.1329999999999999E-3</v>
      </c>
      <c r="F221">
        <f t="shared" si="17"/>
        <v>1.147E-3</v>
      </c>
      <c r="G221">
        <f t="shared" si="17"/>
        <v>1.0120000000000001E-3</v>
      </c>
      <c r="H221">
        <f t="shared" si="17"/>
        <v>1.1329999999999999E-3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ED72-E8CC-6E45-8CED-A8B5CA0600B7}">
  <dimension ref="A1:H28"/>
  <sheetViews>
    <sheetView tabSelected="1" topLeftCell="A4" workbookViewId="0">
      <selection activeCell="H32" sqref="H32"/>
    </sheetView>
  </sheetViews>
  <sheetFormatPr baseColWidth="10" defaultRowHeight="16" x14ac:dyDescent="0.2"/>
  <cols>
    <col min="6" max="8" width="11.1640625" bestFit="1" customWidth="1"/>
  </cols>
  <sheetData>
    <row r="1" spans="1:8" x14ac:dyDescent="0.2">
      <c r="A1" t="s">
        <v>17</v>
      </c>
    </row>
    <row r="2" spans="1:8" x14ac:dyDescent="0.2">
      <c r="A2" t="s">
        <v>13</v>
      </c>
      <c r="B2">
        <v>1000</v>
      </c>
      <c r="C2">
        <v>10000</v>
      </c>
      <c r="D2">
        <v>500000</v>
      </c>
      <c r="E2">
        <v>1000000</v>
      </c>
      <c r="F2">
        <v>2000000</v>
      </c>
      <c r="G2">
        <v>5000000</v>
      </c>
      <c r="H2">
        <v>10000000</v>
      </c>
    </row>
    <row r="3" spans="1:8" x14ac:dyDescent="0.2">
      <c r="A3" t="s">
        <v>14</v>
      </c>
      <c r="B3">
        <v>133</v>
      </c>
      <c r="C3">
        <v>194</v>
      </c>
      <c r="D3">
        <v>6524</v>
      </c>
      <c r="E3">
        <v>12618</v>
      </c>
      <c r="F3">
        <v>22330</v>
      </c>
      <c r="G3" t="s">
        <v>20</v>
      </c>
      <c r="H3" t="s">
        <v>20</v>
      </c>
    </row>
    <row r="4" spans="1:8" x14ac:dyDescent="0.2">
      <c r="A4" t="s">
        <v>15</v>
      </c>
      <c r="B4">
        <v>14</v>
      </c>
      <c r="C4">
        <v>84</v>
      </c>
      <c r="D4">
        <v>4301</v>
      </c>
      <c r="E4">
        <v>8742</v>
      </c>
      <c r="F4">
        <v>18547</v>
      </c>
      <c r="G4">
        <v>41343</v>
      </c>
      <c r="H4">
        <v>82123</v>
      </c>
    </row>
    <row r="5" spans="1:8" x14ac:dyDescent="0.2">
      <c r="A5" t="s">
        <v>16</v>
      </c>
      <c r="B5">
        <v>26</v>
      </c>
      <c r="C5">
        <v>250</v>
      </c>
      <c r="D5">
        <v>12340</v>
      </c>
      <c r="E5">
        <v>24658</v>
      </c>
      <c r="F5">
        <v>49340</v>
      </c>
      <c r="G5">
        <v>123431</v>
      </c>
      <c r="H5">
        <v>247325</v>
      </c>
    </row>
    <row r="6" spans="1:8" x14ac:dyDescent="0.2">
      <c r="A6" t="s">
        <v>19</v>
      </c>
      <c r="B6">
        <v>45</v>
      </c>
      <c r="C6">
        <v>115</v>
      </c>
      <c r="D6">
        <v>3900</v>
      </c>
      <c r="E6">
        <v>7661</v>
      </c>
      <c r="F6">
        <v>14239</v>
      </c>
      <c r="G6">
        <v>38516</v>
      </c>
      <c r="H6">
        <v>77011</v>
      </c>
    </row>
    <row r="8" spans="1:8" x14ac:dyDescent="0.2">
      <c r="A8" t="s">
        <v>22</v>
      </c>
    </row>
    <row r="9" spans="1:8" x14ac:dyDescent="0.2">
      <c r="A9" t="s">
        <v>13</v>
      </c>
      <c r="B9">
        <v>1000</v>
      </c>
      <c r="C9">
        <v>10000</v>
      </c>
      <c r="D9">
        <v>500000</v>
      </c>
      <c r="E9">
        <v>1000000</v>
      </c>
      <c r="F9">
        <v>2000000</v>
      </c>
      <c r="G9">
        <v>5000000</v>
      </c>
      <c r="H9">
        <v>10000000</v>
      </c>
    </row>
    <row r="10" spans="1:8" x14ac:dyDescent="0.2">
      <c r="A10" t="s">
        <v>14</v>
      </c>
      <c r="B10">
        <f>B3/1000</f>
        <v>0.13300000000000001</v>
      </c>
      <c r="C10">
        <f t="shared" ref="C10:H10" si="0">C3/1000</f>
        <v>0.19400000000000001</v>
      </c>
      <c r="D10">
        <f t="shared" si="0"/>
        <v>6.524</v>
      </c>
      <c r="E10">
        <f t="shared" si="0"/>
        <v>12.618</v>
      </c>
      <c r="F10">
        <f t="shared" si="0"/>
        <v>22.33</v>
      </c>
    </row>
    <row r="11" spans="1:8" x14ac:dyDescent="0.2">
      <c r="A11" t="s">
        <v>15</v>
      </c>
      <c r="B11">
        <f t="shared" ref="B11:H11" si="1">B4/1000</f>
        <v>1.4E-2</v>
      </c>
      <c r="C11">
        <f t="shared" si="1"/>
        <v>8.4000000000000005E-2</v>
      </c>
      <c r="D11">
        <f t="shared" si="1"/>
        <v>4.3010000000000002</v>
      </c>
      <c r="E11">
        <f t="shared" si="1"/>
        <v>8.7420000000000009</v>
      </c>
      <c r="F11">
        <f t="shared" si="1"/>
        <v>18.547000000000001</v>
      </c>
      <c r="G11">
        <f t="shared" si="1"/>
        <v>41.343000000000004</v>
      </c>
      <c r="H11">
        <f t="shared" si="1"/>
        <v>82.123000000000005</v>
      </c>
    </row>
    <row r="12" spans="1:8" x14ac:dyDescent="0.2">
      <c r="A12" t="s">
        <v>16</v>
      </c>
      <c r="B12">
        <f t="shared" ref="B12:H12" si="2">B5/1000</f>
        <v>2.5999999999999999E-2</v>
      </c>
      <c r="C12">
        <f t="shared" si="2"/>
        <v>0.25</v>
      </c>
      <c r="D12">
        <f t="shared" si="2"/>
        <v>12.34</v>
      </c>
      <c r="E12">
        <f t="shared" si="2"/>
        <v>24.658000000000001</v>
      </c>
      <c r="F12">
        <f t="shared" si="2"/>
        <v>49.34</v>
      </c>
      <c r="G12">
        <f t="shared" si="2"/>
        <v>123.431</v>
      </c>
      <c r="H12">
        <f t="shared" si="2"/>
        <v>247.32499999999999</v>
      </c>
    </row>
    <row r="13" spans="1:8" x14ac:dyDescent="0.2">
      <c r="A13" t="s">
        <v>19</v>
      </c>
      <c r="B13">
        <f t="shared" ref="B13:H13" si="3">B6/1000</f>
        <v>4.4999999999999998E-2</v>
      </c>
      <c r="C13">
        <f t="shared" si="3"/>
        <v>0.115</v>
      </c>
      <c r="D13">
        <f t="shared" si="3"/>
        <v>3.9</v>
      </c>
      <c r="E13">
        <f t="shared" si="3"/>
        <v>7.6609999999999996</v>
      </c>
      <c r="F13">
        <f t="shared" si="3"/>
        <v>14.239000000000001</v>
      </c>
      <c r="G13">
        <f t="shared" si="3"/>
        <v>38.515999999999998</v>
      </c>
      <c r="H13">
        <f t="shared" si="3"/>
        <v>77.010999999999996</v>
      </c>
    </row>
    <row r="15" spans="1:8" x14ac:dyDescent="0.2">
      <c r="A15" t="s">
        <v>18</v>
      </c>
    </row>
    <row r="16" spans="1:8" x14ac:dyDescent="0.2">
      <c r="A16" t="s">
        <v>13</v>
      </c>
      <c r="B16">
        <v>1000</v>
      </c>
      <c r="C16">
        <v>10000</v>
      </c>
      <c r="D16">
        <v>500000</v>
      </c>
      <c r="E16">
        <v>1000000</v>
      </c>
      <c r="F16">
        <v>2000000</v>
      </c>
      <c r="G16">
        <v>5000000</v>
      </c>
      <c r="H16">
        <v>10000000</v>
      </c>
    </row>
    <row r="17" spans="1:8" x14ac:dyDescent="0.2">
      <c r="A17" t="s">
        <v>14</v>
      </c>
      <c r="B17">
        <v>602048</v>
      </c>
      <c r="C17">
        <v>6002048</v>
      </c>
      <c r="D17">
        <v>300002048</v>
      </c>
      <c r="E17">
        <v>600002048</v>
      </c>
      <c r="F17">
        <v>1200002048</v>
      </c>
      <c r="G17" t="s">
        <v>20</v>
      </c>
      <c r="H17" t="s">
        <v>20</v>
      </c>
    </row>
    <row r="18" spans="1:8" x14ac:dyDescent="0.2">
      <c r="A18" t="s">
        <v>15</v>
      </c>
      <c r="B18">
        <v>504000</v>
      </c>
      <c r="C18">
        <v>5040000</v>
      </c>
      <c r="D18">
        <v>252000000</v>
      </c>
      <c r="E18">
        <v>504000000</v>
      </c>
      <c r="F18">
        <v>1008000000</v>
      </c>
      <c r="G18">
        <v>2520000000</v>
      </c>
      <c r="H18">
        <v>5040000000</v>
      </c>
    </row>
    <row r="19" spans="1:8" x14ac:dyDescent="0.2">
      <c r="A19" t="s">
        <v>16</v>
      </c>
      <c r="B19">
        <v>165547</v>
      </c>
      <c r="C19">
        <v>1649897</v>
      </c>
      <c r="D19">
        <v>82462922</v>
      </c>
      <c r="E19">
        <v>164920973</v>
      </c>
      <c r="F19">
        <v>329849254</v>
      </c>
      <c r="G19">
        <v>824628385</v>
      </c>
      <c r="H19">
        <v>1649246654</v>
      </c>
    </row>
    <row r="20" spans="1:8" x14ac:dyDescent="0.2">
      <c r="A20" t="s">
        <v>19</v>
      </c>
      <c r="B20">
        <v>164886</v>
      </c>
      <c r="C20">
        <v>1648420</v>
      </c>
      <c r="D20">
        <v>82415517</v>
      </c>
      <c r="E20">
        <v>164834359</v>
      </c>
      <c r="F20">
        <v>329666467</v>
      </c>
      <c r="G20">
        <v>824162493</v>
      </c>
      <c r="H20">
        <v>1648338494</v>
      </c>
    </row>
    <row r="23" spans="1:8" x14ac:dyDescent="0.2">
      <c r="A23" t="s">
        <v>21</v>
      </c>
    </row>
    <row r="24" spans="1:8" x14ac:dyDescent="0.2">
      <c r="A24" s="1" t="s">
        <v>13</v>
      </c>
      <c r="B24" s="1">
        <v>1000</v>
      </c>
      <c r="C24" s="1">
        <v>10000</v>
      </c>
      <c r="D24" s="1">
        <v>500000</v>
      </c>
      <c r="E24" s="1">
        <v>1000000</v>
      </c>
      <c r="F24" s="1">
        <v>2000000</v>
      </c>
      <c r="G24" s="1">
        <v>5000000</v>
      </c>
      <c r="H24" s="1">
        <v>10000000</v>
      </c>
    </row>
    <row r="25" spans="1:8" x14ac:dyDescent="0.2">
      <c r="A25" s="1" t="s">
        <v>14</v>
      </c>
      <c r="B25">
        <f>B17/(1000 * 1000)</f>
        <v>0.60204800000000003</v>
      </c>
      <c r="C25">
        <f t="shared" ref="C25:H25" si="4">C17/(1000 * 1000)</f>
        <v>6.0020480000000003</v>
      </c>
      <c r="D25">
        <f t="shared" si="4"/>
        <v>300.002048</v>
      </c>
      <c r="E25">
        <f t="shared" si="4"/>
        <v>600.00204799999995</v>
      </c>
      <c r="F25">
        <f t="shared" si="4"/>
        <v>1200.0020480000001</v>
      </c>
    </row>
    <row r="26" spans="1:8" x14ac:dyDescent="0.2">
      <c r="A26" s="1" t="s">
        <v>15</v>
      </c>
      <c r="B26">
        <f t="shared" ref="B26:H26" si="5">B18/(1000 * 1000)</f>
        <v>0.504</v>
      </c>
      <c r="C26">
        <f t="shared" si="5"/>
        <v>5.04</v>
      </c>
      <c r="D26">
        <f t="shared" si="5"/>
        <v>252</v>
      </c>
      <c r="E26">
        <f t="shared" si="5"/>
        <v>504</v>
      </c>
      <c r="F26">
        <f t="shared" si="5"/>
        <v>1008</v>
      </c>
      <c r="G26">
        <f t="shared" si="5"/>
        <v>2520</v>
      </c>
      <c r="H26">
        <f t="shared" si="5"/>
        <v>5040</v>
      </c>
    </row>
    <row r="27" spans="1:8" x14ac:dyDescent="0.2">
      <c r="A27" s="1" t="s">
        <v>16</v>
      </c>
      <c r="B27">
        <f t="shared" ref="B27:H27" si="6">B19/(1000 * 1000)</f>
        <v>0.165547</v>
      </c>
      <c r="C27">
        <f t="shared" si="6"/>
        <v>1.6498969999999999</v>
      </c>
      <c r="D27">
        <f t="shared" si="6"/>
        <v>82.462922000000006</v>
      </c>
      <c r="E27">
        <f t="shared" si="6"/>
        <v>164.920973</v>
      </c>
      <c r="F27">
        <f t="shared" si="6"/>
        <v>329.84925399999997</v>
      </c>
      <c r="G27">
        <f t="shared" si="6"/>
        <v>824.62838499999998</v>
      </c>
      <c r="H27">
        <f t="shared" si="6"/>
        <v>1649.246654</v>
      </c>
    </row>
    <row r="28" spans="1:8" x14ac:dyDescent="0.2">
      <c r="A28" s="1" t="s">
        <v>19</v>
      </c>
      <c r="B28">
        <f t="shared" ref="B28:H28" si="7">B20/(1000 * 1000)</f>
        <v>0.164886</v>
      </c>
      <c r="C28">
        <f t="shared" si="7"/>
        <v>1.64842</v>
      </c>
      <c r="D28">
        <f t="shared" si="7"/>
        <v>82.415516999999994</v>
      </c>
      <c r="E28">
        <f t="shared" si="7"/>
        <v>164.83435900000001</v>
      </c>
      <c r="F28">
        <f t="shared" si="7"/>
        <v>329.66646700000001</v>
      </c>
      <c r="G28">
        <f t="shared" si="7"/>
        <v>824.16249300000004</v>
      </c>
      <c r="H28">
        <f t="shared" si="7"/>
        <v>1648.3384940000001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91B4-F9A5-934F-B58D-EC8583F2B90D}">
  <dimension ref="A4:G32"/>
  <sheetViews>
    <sheetView workbookViewId="0">
      <selection activeCell="D20" sqref="D20"/>
    </sheetView>
  </sheetViews>
  <sheetFormatPr baseColWidth="10" defaultRowHeight="16" x14ac:dyDescent="0.2"/>
  <cols>
    <col min="2" max="2" width="16.33203125" customWidth="1"/>
    <col min="3" max="3" width="16.5" customWidth="1"/>
    <col min="4" max="4" width="19.1640625" customWidth="1"/>
    <col min="5" max="5" width="19.6640625" customWidth="1"/>
    <col min="6" max="7" width="19.1640625" customWidth="1"/>
    <col min="8" max="8" width="25.5" customWidth="1"/>
  </cols>
  <sheetData>
    <row r="4" spans="1:7" x14ac:dyDescent="0.2">
      <c r="A4" t="s">
        <v>10</v>
      </c>
    </row>
    <row r="5" spans="1:7" x14ac:dyDescent="0.2">
      <c r="A5" s="1" t="s">
        <v>0</v>
      </c>
      <c r="B5" s="3">
        <v>10000</v>
      </c>
      <c r="C5" s="3">
        <v>500000</v>
      </c>
      <c r="D5" s="3">
        <v>1000000</v>
      </c>
      <c r="E5" s="3">
        <v>2000000</v>
      </c>
      <c r="F5" s="3">
        <v>5000000</v>
      </c>
      <c r="G5" s="3">
        <v>10000000</v>
      </c>
    </row>
    <row r="6" spans="1:7" x14ac:dyDescent="0.2">
      <c r="A6" s="1" t="s">
        <v>1</v>
      </c>
      <c r="B6" s="2">
        <v>86996077</v>
      </c>
      <c r="C6" s="2">
        <v>2931994819</v>
      </c>
      <c r="D6" s="2">
        <v>11762602746</v>
      </c>
      <c r="E6" s="2">
        <v>13324460067</v>
      </c>
      <c r="F6" s="2">
        <v>32402223087</v>
      </c>
      <c r="G6" s="2">
        <v>71558125855</v>
      </c>
    </row>
    <row r="7" spans="1:7" x14ac:dyDescent="0.2">
      <c r="A7" s="1" t="s">
        <v>2</v>
      </c>
      <c r="B7" s="2">
        <v>212945266</v>
      </c>
      <c r="C7" s="2">
        <v>6155059112</v>
      </c>
      <c r="D7" s="2">
        <v>22759969881</v>
      </c>
      <c r="E7" s="2">
        <v>20722566561</v>
      </c>
      <c r="F7" s="2">
        <v>59268268004</v>
      </c>
      <c r="G7" s="2">
        <v>119921207845</v>
      </c>
    </row>
    <row r="8" spans="1:7" x14ac:dyDescent="0.2">
      <c r="A8" s="1" t="s">
        <v>3</v>
      </c>
      <c r="B8" s="2">
        <v>158137266</v>
      </c>
      <c r="C8" s="2">
        <v>8068651841</v>
      </c>
      <c r="D8" s="2">
        <v>21668927311</v>
      </c>
      <c r="E8" s="2">
        <v>31379530041</v>
      </c>
      <c r="F8" s="2">
        <v>89865876042</v>
      </c>
      <c r="G8" s="2">
        <v>195563714485</v>
      </c>
    </row>
    <row r="9" spans="1:7" x14ac:dyDescent="0.2">
      <c r="A9" s="1" t="s">
        <v>11</v>
      </c>
      <c r="B9" s="2">
        <v>3015520711</v>
      </c>
    </row>
    <row r="12" spans="1:7" x14ac:dyDescent="0.2">
      <c r="A12" s="1" t="s">
        <v>0</v>
      </c>
      <c r="B12" s="3">
        <v>10000</v>
      </c>
    </row>
    <row r="13" spans="1:7" x14ac:dyDescent="0.2">
      <c r="A13" s="1" t="s">
        <v>1</v>
      </c>
      <c r="B13" s="5">
        <f>B6/(10^9)</f>
        <v>8.6996077000000005E-2</v>
      </c>
    </row>
    <row r="14" spans="1:7" x14ac:dyDescent="0.2">
      <c r="A14" s="1" t="s">
        <v>2</v>
      </c>
      <c r="B14" s="5">
        <f t="shared" ref="B14:B16" si="0">B7/(10^9)</f>
        <v>0.21294526599999999</v>
      </c>
    </row>
    <row r="15" spans="1:7" x14ac:dyDescent="0.2">
      <c r="A15" s="1" t="s">
        <v>3</v>
      </c>
      <c r="B15" s="5">
        <f t="shared" si="0"/>
        <v>0.158137266</v>
      </c>
    </row>
    <row r="16" spans="1:7" x14ac:dyDescent="0.2">
      <c r="A16" s="1" t="s">
        <v>11</v>
      </c>
      <c r="B16" s="5">
        <f t="shared" si="0"/>
        <v>3.0155207110000002</v>
      </c>
    </row>
    <row r="22" spans="1:2" x14ac:dyDescent="0.2">
      <c r="A22" s="1" t="s">
        <v>0</v>
      </c>
      <c r="B22" s="3">
        <v>10000</v>
      </c>
    </row>
    <row r="23" spans="1:2" x14ac:dyDescent="0.2">
      <c r="A23" s="1" t="s">
        <v>1</v>
      </c>
      <c r="B23" s="5">
        <v>308.61529999999999</v>
      </c>
    </row>
    <row r="24" spans="1:2" x14ac:dyDescent="0.2">
      <c r="A24" s="1" t="s">
        <v>2</v>
      </c>
      <c r="B24" s="5">
        <v>21187.5687</v>
      </c>
    </row>
    <row r="25" spans="1:2" x14ac:dyDescent="0.2">
      <c r="A25" s="1" t="s">
        <v>3</v>
      </c>
      <c r="B25" s="5">
        <v>15760.640100000001</v>
      </c>
    </row>
    <row r="26" spans="1:2" x14ac:dyDescent="0.2">
      <c r="A26" s="1" t="s">
        <v>11</v>
      </c>
      <c r="B26" s="5">
        <v>301368.06599999999</v>
      </c>
    </row>
    <row r="28" spans="1:2" x14ac:dyDescent="0.2">
      <c r="A28" s="1" t="s">
        <v>0</v>
      </c>
      <c r="B28" s="3">
        <v>10000</v>
      </c>
    </row>
    <row r="29" spans="1:2" x14ac:dyDescent="0.2">
      <c r="A29" s="1" t="s">
        <v>1</v>
      </c>
      <c r="B29" s="5">
        <f>B23/(10^6)</f>
        <v>3.0861529999999998E-4</v>
      </c>
    </row>
    <row r="30" spans="1:2" x14ac:dyDescent="0.2">
      <c r="A30" s="1" t="s">
        <v>2</v>
      </c>
      <c r="B30" s="5">
        <f t="shared" ref="B30:B32" si="1">B24/(10^6)</f>
        <v>2.1187568699999999E-2</v>
      </c>
    </row>
    <row r="31" spans="1:2" x14ac:dyDescent="0.2">
      <c r="A31" s="1" t="s">
        <v>3</v>
      </c>
      <c r="B31" s="5">
        <f t="shared" si="1"/>
        <v>1.5760640100000001E-2</v>
      </c>
    </row>
    <row r="32" spans="1:2" x14ac:dyDescent="0.2">
      <c r="A32" s="1" t="s">
        <v>11</v>
      </c>
      <c r="B32" s="5">
        <f t="shared" si="1"/>
        <v>0.30136806599999999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filecreation</vt:lpstr>
      <vt:lpstr>multimaps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2020-06-12T17:28:33Z</dcterms:created>
  <dcterms:modified xsi:type="dcterms:W3CDTF">2020-06-19T21:17:07Z</dcterms:modified>
</cp:coreProperties>
</file>