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392591B29E72432FA41CF03BA0F1B72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00300" y="11849100"/>
          <a:ext cx="10391775" cy="7886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1C2475CCE064031B63A51433BF6011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00300" y="16040100"/>
          <a:ext cx="10410825" cy="7886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34D919B4DB5D4FDAABE71BD01DADB89B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00300" y="26517600"/>
          <a:ext cx="9953625" cy="7534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B94600C12FF43E593572AD80B6AAB6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00300" y="13944600"/>
          <a:ext cx="104775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31F23070C9DF4203AB377358DA0E40B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00300" y="30708600"/>
          <a:ext cx="8982075" cy="6781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E82590AD3933413292F5E4A7EF82149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00300" y="34899600"/>
          <a:ext cx="10687050" cy="7896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CCB0D5E0DF1040058BA5D45565009653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00300" y="1371600"/>
          <a:ext cx="10401300" cy="7896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E666A622FD004956A78A5E2FD86D85FC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400300" y="3467100"/>
          <a:ext cx="10048875" cy="75628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AC4D20FFE8494E0092981C761AFF2D1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400300" y="5562600"/>
          <a:ext cx="10372725" cy="7896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5FC38DA33FF84878884345963C2F805C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400300" y="7658100"/>
          <a:ext cx="10439400" cy="79057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<sst xmlns="http://schemas.openxmlformats.org/spreadsheetml/2006/main" count="47" uniqueCount="33">
  <si>
    <t>零件名称：</t>
  </si>
  <si>
    <t>备注</t>
  </si>
  <si>
    <t>输出人：</t>
  </si>
  <si>
    <t>夏元瑞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</si>
  <si>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</si>
  <si>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</si>
  <si>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</si>
  <si>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</si>
  <si>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</si>
  <si>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</si>
  <si>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</si>
  <si>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</si>
  <si>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</si>
  <si>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</si>
  <si>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</si>
  <si>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</si>
  <si>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</si>
  <si>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大小腿电机连接块</t>
  </si>
  <si>
    <t>横梁</t>
  </si>
  <si>
    <t>髋关节连接</t>
  </si>
  <si>
    <t>钢连杆</t>
  </si>
  <si>
    <t>AISI 304</t>
  </si>
  <si>
    <t>箱体侧板_5036</t>
  </si>
  <si>
    <t>摇臂</t>
  </si>
  <si>
    <t>45钢</t>
  </si>
  <si>
    <t>肘关节连接A</t>
  </si>
  <si>
    <t>肘关节连接B</t>
  </si>
  <si>
    <t>钣金快拆_5036</t>
  </si>
  <si>
    <t>镀锌板</t>
  </si>
  <si>
    <t>大腿关节限位块</t>
  </si>
  <si>
    <t>髋关节限位块</t>
  </si>
  <si>
    <t>钣金快拆垫块</t>
  </si>
  <si>
    <t>髋关节连接02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</si>
</sst>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0.5"/>
      <color theme="1" tint="0.05"/>
      <name val="等线"/>
      <charset val="134"/>
      <scheme val="minor"/>
    </font>
    <font>
      <sz val="10.5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0" applyNumberFormat="0" applyAlignment="0" applyProtection="0">
      <alignment vertical="center"/>
    </xf>
    <xf numFmtId="0" fontId="18" fillId="5" borderId="11" applyNumberFormat="0" applyAlignment="0" applyProtection="0">
      <alignment vertical="center"/>
    </xf>
    <xf numFmtId="0" fontId="19" fillId="5" borderId="10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6.png"/><Relationship Id="rId8" Type="http://schemas.openxmlformats.org/officeDocument/2006/relationships/image" Target="media/image15.png"/><Relationship Id="rId7" Type="http://schemas.openxmlformats.org/officeDocument/2006/relationships/image" Target="media/image14.png"/><Relationship Id="rId6" Type="http://schemas.openxmlformats.org/officeDocument/2006/relationships/image" Target="media/image13.png"/><Relationship Id="rId5" Type="http://schemas.openxmlformats.org/officeDocument/2006/relationships/image" Target="media/image12.png"/><Relationship Id="rId4" Type="http://schemas.openxmlformats.org/officeDocument/2006/relationships/image" Target="media/image11.png"/><Relationship Id="rId3" Type="http://schemas.openxmlformats.org/officeDocument/2006/relationships/image" Target="media/image10.png"/><Relationship Id="rId2" Type="http://schemas.openxmlformats.org/officeDocument/2006/relationships/image" Target="media/image9.png"/><Relationship Id="rId10" Type="http://schemas.openxmlformats.org/officeDocument/2006/relationships/image" Target="media/image17.png"/><Relationship Id="rId1" Type="http://schemas.openxmlformats.org/officeDocument/2006/relationships/image" Target="media/image8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74930</xdr:colOff>
      <xdr:row>12</xdr:row>
      <xdr:rowOff>56515</xdr:rowOff>
    </xdr:from>
    <xdr:to>
      <xdr:col>2</xdr:col>
      <xdr:colOff>2729865</xdr:colOff>
      <xdr:row>12</xdr:row>
      <xdr:rowOff>2066925</xdr:rowOff>
    </xdr:to>
    <xdr:pic>
      <xdr:nvPicPr>
        <xdr:cNvPr id="17" name="图片 1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475230" y="9810115"/>
          <a:ext cx="2654935" cy="20104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76200</xdr:colOff>
      <xdr:row>16</xdr:row>
      <xdr:rowOff>78740</xdr:rowOff>
    </xdr:from>
    <xdr:to>
      <xdr:col>2</xdr:col>
      <xdr:colOff>2764155</xdr:colOff>
      <xdr:row>17</xdr:row>
      <xdr:rowOff>6985</xdr:rowOff>
    </xdr:to>
    <xdr:pic>
      <xdr:nvPicPr>
        <xdr:cNvPr id="28" name="图片 2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476500" y="18214340"/>
          <a:ext cx="2687955" cy="2023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62230</xdr:colOff>
      <xdr:row>17</xdr:row>
      <xdr:rowOff>46990</xdr:rowOff>
    </xdr:from>
    <xdr:to>
      <xdr:col>2</xdr:col>
      <xdr:colOff>2695575</xdr:colOff>
      <xdr:row>17</xdr:row>
      <xdr:rowOff>2039620</xdr:rowOff>
    </xdr:to>
    <xdr:pic>
      <xdr:nvPicPr>
        <xdr:cNvPr id="29" name="图片 2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462530" y="20278090"/>
          <a:ext cx="2633345" cy="19926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27940</xdr:colOff>
      <xdr:row>18</xdr:row>
      <xdr:rowOff>20955</xdr:rowOff>
    </xdr:from>
    <xdr:to>
      <xdr:col>2</xdr:col>
      <xdr:colOff>2756535</xdr:colOff>
      <xdr:row>18</xdr:row>
      <xdr:rowOff>2077720</xdr:rowOff>
    </xdr:to>
    <xdr:pic>
      <xdr:nvPicPr>
        <xdr:cNvPr id="30" name="图片 2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428240" y="22347555"/>
          <a:ext cx="2728595" cy="2056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24765</xdr:colOff>
      <xdr:row>19</xdr:row>
      <xdr:rowOff>18415</xdr:rowOff>
    </xdr:from>
    <xdr:to>
      <xdr:col>2</xdr:col>
      <xdr:colOff>2721610</xdr:colOff>
      <xdr:row>19</xdr:row>
      <xdr:rowOff>2066925</xdr:rowOff>
    </xdr:to>
    <xdr:pic>
      <xdr:nvPicPr>
        <xdr:cNvPr id="32" name="图片 3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425065" y="24440515"/>
          <a:ext cx="2696845" cy="204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27940</xdr:colOff>
      <xdr:row>21</xdr:row>
      <xdr:rowOff>20955</xdr:rowOff>
    </xdr:from>
    <xdr:to>
      <xdr:col>2</xdr:col>
      <xdr:colOff>2741930</xdr:colOff>
      <xdr:row>21</xdr:row>
      <xdr:rowOff>2075180</xdr:rowOff>
    </xdr:to>
    <xdr:pic>
      <xdr:nvPicPr>
        <xdr:cNvPr id="34" name="图片 3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428240" y="28634055"/>
          <a:ext cx="2713990" cy="20542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37465</xdr:colOff>
      <xdr:row>23</xdr:row>
      <xdr:rowOff>27940</xdr:rowOff>
    </xdr:from>
    <xdr:to>
      <xdr:col>2</xdr:col>
      <xdr:colOff>2745740</xdr:colOff>
      <xdr:row>23</xdr:row>
      <xdr:rowOff>2080260</xdr:rowOff>
    </xdr:to>
    <xdr:pic>
      <xdr:nvPicPr>
        <xdr:cNvPr id="36" name="图片 35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437765" y="32832040"/>
          <a:ext cx="2708275" cy="20523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9" workbookViewId="0">
      <selection activeCell="C12" sqref="C12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46290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 t="str">
        <f>_xlfn.DISPIMG("ID_CCB0D5E0DF1040058BA5D45565009653",1)</f>
        <v>=DISPIMG("ID_CCB0D5E0DF1040058BA5D45565009653",1)</v>
      </c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 t="str">
        <f>_xlfn.DISPIMG("ID_E666A622FD004956A78A5E2FD86D85FC",1)</f>
        <v>=DISPIMG("ID_E666A622FD004956A78A5E2FD86D85FC",1)</v>
      </c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 t="str">
        <f>_xlfn.DISPIMG("ID_AC4D20FFE8494E0092981C761AFF2D19",1)</f>
        <v>=DISPIMG("ID_AC4D20FFE8494E0092981C761AFF2D19",1)</v>
      </c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 t="str">
        <f>_xlfn.DISPIMG("ID_5FC38DA33FF84878884345963C2F805C",1)</f>
        <v>=DISPIMG("ID_5FC38DA33FF84878884345963C2F805C",1)</v>
      </c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 t="str">
        <f>_xlfn.DISPIMG("ID_392591B29E72432FA41CF03BA0F1B727",1)</f>
        <v>=DISPIMG("ID_392591B29E72432FA41CF03BA0F1B727",1)</v>
      </c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 t="str">
        <f>_xlfn.DISPIMG("ID_9B94600C12FF43E593572AD80B6AAB69",1)</f>
        <v>=DISPIMG("ID_9B94600C12FF43E593572AD80B6AAB69",1)</v>
      </c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 t="str">
        <f>_xlfn.DISPIMG("ID_91C2475CCE064031B63A51433BF60115",1)</f>
        <v>=DISPIMG("ID_91C2475CCE064031B63A51433BF60115",1)</v>
      </c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4</v>
      </c>
      <c r="E19" s="9">
        <v>5</v>
      </c>
      <c r="F19" s="9">
        <v>20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 t="str">
        <f>_xlfn.DISPIMG("ID_34D919B4DB5D4FDAABE71BD01DADB89B",1)</f>
        <v>=DISPIMG("ID_34D919B4DB5D4FDAABE71BD01DADB89B",1)</v>
      </c>
      <c r="D21" s="9">
        <v>2</v>
      </c>
      <c r="E21" s="9">
        <v>5</v>
      </c>
      <c r="F21" s="9">
        <v>10</v>
      </c>
      <c r="G21" s="10" t="s">
        <v>28</v>
      </c>
      <c r="H21" s="8"/>
    </row>
    <row r="22" ht="165" customHeight="1" spans="2:8">
      <c r="B22" s="21" t="s">
        <v>29</v>
      </c>
      <c r="C22" s="22"/>
      <c r="D22" s="23">
        <v>4</v>
      </c>
      <c r="E22" s="23">
        <v>5</v>
      </c>
      <c r="F22" s="23">
        <v>20</v>
      </c>
      <c r="G22" s="10" t="s">
        <v>13</v>
      </c>
      <c r="H22" s="22"/>
    </row>
    <row r="23" ht="165" customHeight="1" spans="2:8">
      <c r="B23" s="20" t="s">
        <v>30</v>
      </c>
      <c r="C23" s="8" t="str">
        <f>_xlfn.DISPIMG("ID_31F23070C9DF4203AB377358DA0E40BE",1)</f>
        <v>=DISPIMG("ID_31F23070C9DF4203AB377358DA0E40BE",1)</v>
      </c>
      <c r="D23" s="9">
        <v>8</v>
      </c>
      <c r="E23" s="9">
        <v>5</v>
      </c>
      <c r="F23" s="9">
        <v>40</v>
      </c>
      <c r="G23" s="10" t="s">
        <v>13</v>
      </c>
      <c r="H23" s="8"/>
    </row>
    <row r="24" ht="165" customHeight="1" spans="2:8">
      <c r="B24" s="21" t="s">
        <v>31</v>
      </c>
      <c r="C24" s="22"/>
      <c r="D24" s="23">
        <v>4</v>
      </c>
      <c r="E24" s="23">
        <v>5</v>
      </c>
      <c r="F24" s="23">
        <v>20</v>
      </c>
      <c r="G24" s="24" t="s">
        <v>13</v>
      </c>
      <c r="H24" s="22"/>
    </row>
    <row r="25" ht="165" customHeight="1" spans="2:8">
      <c r="B25" s="21" t="s">
        <v>32</v>
      </c>
      <c r="C25" s="22" t="str">
        <f>_xlfn.DISPIMG("ID_E82590AD3933413292F5E4A7EF82149F",1)</f>
        <v>=DISPIMG("ID_E82590AD3933413292F5E4A7EF82149F",1)</v>
      </c>
      <c r="D25" s="23">
        <v>4</v>
      </c>
      <c r="E25" s="23">
        <v>5</v>
      </c>
      <c r="F25" s="23">
        <v>20</v>
      </c>
      <c r="G25" s="25" t="s">
        <v>13</v>
      </c>
      <c r="H25" s="22"/>
    </row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2026-09-25T13:50:25Z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62C8ED53BFCE4A14993A47B240A87BD9_13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