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605" documentId="14_{68C6D7BF-0A9E-46B1-BDED-01B50B7E848F}" xr6:coauthVersionLast="36" xr6:coauthVersionMax="36" xr10:uidLastSave="{E968E6E5-3762-43C6-839A-4F76F646A70C}"/>
  <bookViews>
    <workbookView xWindow="0" yWindow="0" windowWidth="22260" windowHeight="12645" xr2:uid="{00000000-000D-0000-FFFF-FFFF00000000}"/>
  </bookViews>
  <sheets>
    <sheet name="photon" sheetId="11" r:id="rId1"/>
    <sheet name="wfkernel" sheetId="10" r:id="rId2"/>
    <sheet name="kernellevel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1" l="1"/>
  <c r="G24" i="11"/>
  <c r="C25" i="11"/>
  <c r="C24" i="11"/>
  <c r="E23" i="8" l="1"/>
  <c r="G23" i="8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E23" i="11" l="1"/>
  <c r="G23" i="11" s="1"/>
  <c r="D23" i="11"/>
  <c r="F23" i="11" s="1"/>
  <c r="C23" i="11"/>
  <c r="B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" i="10"/>
  <c r="E23" i="10"/>
  <c r="D23" i="10" l="1"/>
  <c r="F23" i="10" s="1"/>
  <c r="C23" i="10"/>
  <c r="B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" i="8"/>
  <c r="D23" i="8" l="1"/>
  <c r="F23" i="8" s="1"/>
  <c r="C23" i="8"/>
  <c r="B23" i="8"/>
</calcChain>
</file>

<file path=xl/sharedStrings.xml><?xml version="1.0" encoding="utf-8"?>
<sst xmlns="http://schemas.openxmlformats.org/spreadsheetml/2006/main" count="84" uniqueCount="28">
  <si>
    <t>simtime</t>
  </si>
  <si>
    <t>walltime</t>
  </si>
  <si>
    <t>conv1-1</t>
  </si>
  <si>
    <t>conv1-2</t>
  </si>
  <si>
    <t>pool-1</t>
  </si>
  <si>
    <t>conv2-1</t>
  </si>
  <si>
    <t>conv2-2</t>
  </si>
  <si>
    <t>conv2-3</t>
  </si>
  <si>
    <t>pool-2</t>
  </si>
  <si>
    <t>conv3-1</t>
  </si>
  <si>
    <t>conv3-2</t>
  </si>
  <si>
    <t>conv3-3</t>
  </si>
  <si>
    <t>pool-3</t>
  </si>
  <si>
    <t>conv4-1</t>
  </si>
  <si>
    <t>conv4-2</t>
  </si>
  <si>
    <t>conv4-3</t>
  </si>
  <si>
    <t>pool-4</t>
  </si>
  <si>
    <t>conv5-1</t>
  </si>
  <si>
    <t>conv5-2</t>
  </si>
  <si>
    <t>conv5-3</t>
  </si>
  <si>
    <t>pool-5</t>
  </si>
  <si>
    <t>fc-6</t>
  </si>
  <si>
    <t>fc7</t>
  </si>
  <si>
    <t>sampledsimtime</t>
  </si>
  <si>
    <t>vgg16</t>
  </si>
  <si>
    <t>benchmarks</t>
  </si>
  <si>
    <t>abs-err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</si>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</sst>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59F1-F5F9-482B-81AF-97CC531795A1}">
  <dimension ref="A1:G25"/>
  <sheetViews>
    <sheetView tabSelected="1" workbookViewId="0">
      <selection activeCell="F19" sqref="F17:F19"/>
    </sheetView>
  </sheetViews>
  <sheetFormatPr defaultRowHeight="15" x14ac:dyDescent="0.25"/>
  <sheetData>
    <row r="1" spans="1:7" x14ac:dyDescent="0.25">
      <c r="A1" t="s">
        <v>25</v>
      </c>
      <c r="B1" t="s">
        <v>0</v>
      </c>
      <c r="C1" t="s">
        <v>1</v>
      </c>
      <c r="D1" t="s">
        <v>23</v>
      </c>
      <c r="F1" t="s">
        <v>26</v>
      </c>
      <c r="G1" t="s">
        <v>27</v>
      </c>
    </row>
    <row r="2" spans="1:7" x14ac:dyDescent="0.25">
      <c r="A2" t="s">
        <v>2</v>
      </c>
      <c r="B2">
        <v>8.0843479999999999E-3</v>
      </c>
      <c r="C2">
        <v>8288.7587867999991</v>
      </c>
      <c r="D2">
        <v>8.2038419999999994E-3</v>
      </c>
      <c r="E2">
        <v>6739.6774266499997</v>
      </c>
      <c r="F2">
        <f t="shared" ref="F2:F23" si="0">ABS(D2-B2)/B2*100</f>
        <v>1.4780907501755183</v>
      </c>
      <c r="G2">
        <f>C2/E2</f>
        <v>1.2298450299749701</v>
      </c>
    </row>
    <row r="3" spans="1:7" x14ac:dyDescent="0.25">
      <c r="A3" t="s">
        <v>3</v>
      </c>
      <c r="B3">
        <v>1.9083123E-2</v>
      </c>
      <c r="C3">
        <v>36200.379188813</v>
      </c>
      <c r="D3">
        <v>1.9513569000000001E-2</v>
      </c>
      <c r="E3">
        <v>2726.724098871</v>
      </c>
      <c r="F3">
        <f t="shared" si="0"/>
        <v>2.2556370883319308</v>
      </c>
      <c r="G3">
        <f t="shared" ref="G3:G24" si="1">C3/E3</f>
        <v>13.276143047916642</v>
      </c>
    </row>
    <row r="4" spans="1:7" x14ac:dyDescent="0.25">
      <c r="A4" t="s">
        <v>4</v>
      </c>
      <c r="B4">
        <v>3.8927599999999998E-4</v>
      </c>
      <c r="C4">
        <v>639.29551345799996</v>
      </c>
      <c r="D4">
        <v>3.9597299999999998E-4</v>
      </c>
      <c r="E4">
        <v>147.098394208</v>
      </c>
      <c r="F4">
        <f t="shared" si="0"/>
        <v>1.7203732056432985</v>
      </c>
      <c r="G4">
        <f t="shared" si="1"/>
        <v>4.3460400563858199</v>
      </c>
    </row>
    <row r="5" spans="1:7" x14ac:dyDescent="0.25">
      <c r="A5" t="s">
        <v>5</v>
      </c>
      <c r="B5">
        <v>8.7177829999999998E-3</v>
      </c>
      <c r="C5">
        <v>16951.496653904</v>
      </c>
      <c r="D5">
        <v>9.1183624999999994E-3</v>
      </c>
      <c r="E5">
        <v>96.551031265999995</v>
      </c>
      <c r="F5">
        <f t="shared" si="0"/>
        <v>4.594969844970902</v>
      </c>
      <c r="G5">
        <f t="shared" si="1"/>
        <v>175.57033241004223</v>
      </c>
    </row>
    <row r="6" spans="1:7" x14ac:dyDescent="0.25">
      <c r="A6" t="s">
        <v>6</v>
      </c>
      <c r="B6">
        <v>1.3541394999999999E-2</v>
      </c>
      <c r="C6">
        <v>29972.909684572998</v>
      </c>
      <c r="D6">
        <v>1.44463417595264E-2</v>
      </c>
      <c r="E6">
        <v>150.357742927</v>
      </c>
      <c r="F6">
        <f t="shared" si="0"/>
        <v>6.6828178302634278</v>
      </c>
      <c r="G6">
        <f t="shared" si="1"/>
        <v>199.3439719238477</v>
      </c>
    </row>
    <row r="7" spans="1:7" x14ac:dyDescent="0.25">
      <c r="A7" t="s">
        <v>7</v>
      </c>
      <c r="B7">
        <v>1.3541394999999999E-2</v>
      </c>
      <c r="C7">
        <v>29972.909684572998</v>
      </c>
      <c r="D7">
        <v>1.44463417595264E-2</v>
      </c>
      <c r="E7">
        <v>149.04508663799999</v>
      </c>
      <c r="F7">
        <f t="shared" si="0"/>
        <v>6.6828178302634278</v>
      </c>
      <c r="G7">
        <f t="shared" si="1"/>
        <v>201.09961596634892</v>
      </c>
    </row>
    <row r="8" spans="1:7" x14ac:dyDescent="0.25">
      <c r="A8" t="s">
        <v>8</v>
      </c>
      <c r="B8">
        <v>1.9309699999999901E-4</v>
      </c>
      <c r="C8">
        <v>323.76111318099998</v>
      </c>
      <c r="D8">
        <v>1.9798649999999999E-4</v>
      </c>
      <c r="E8">
        <v>12.326440862</v>
      </c>
      <c r="F8">
        <f t="shared" si="0"/>
        <v>2.5321470556254155</v>
      </c>
      <c r="G8">
        <f t="shared" si="1"/>
        <v>26.265579562312428</v>
      </c>
    </row>
    <row r="9" spans="1:7" x14ac:dyDescent="0.25">
      <c r="A9" t="s">
        <v>9</v>
      </c>
      <c r="B9">
        <v>6.4218979999999997E-3</v>
      </c>
      <c r="C9">
        <v>14498.410699636999</v>
      </c>
      <c r="D9">
        <v>6.9163510124162896E-3</v>
      </c>
      <c r="E9">
        <v>61.707940220999902</v>
      </c>
      <c r="F9">
        <f t="shared" si="0"/>
        <v>7.6994840530990993</v>
      </c>
      <c r="G9">
        <f t="shared" si="1"/>
        <v>234.95210904322209</v>
      </c>
    </row>
    <row r="10" spans="1:7" x14ac:dyDescent="0.25">
      <c r="A10" t="s">
        <v>10</v>
      </c>
      <c r="B10">
        <v>9.9758019999999902E-3</v>
      </c>
      <c r="C10">
        <v>27797.621496583</v>
      </c>
      <c r="D10">
        <v>1.19397669045958E-2</v>
      </c>
      <c r="E10">
        <v>98.518014050999994</v>
      </c>
      <c r="F10">
        <f t="shared" si="0"/>
        <v>19.687288346298494</v>
      </c>
      <c r="G10">
        <f t="shared" si="1"/>
        <v>282.15775322260311</v>
      </c>
    </row>
    <row r="11" spans="1:7" x14ac:dyDescent="0.25">
      <c r="A11" t="s">
        <v>11</v>
      </c>
      <c r="B11">
        <v>9.9758019999999902E-3</v>
      </c>
      <c r="C11">
        <v>27797.621496583</v>
      </c>
      <c r="D11">
        <v>1.19397669045958E-2</v>
      </c>
      <c r="E11">
        <v>98.518014050999994</v>
      </c>
      <c r="F11">
        <f t="shared" si="0"/>
        <v>19.687288346298494</v>
      </c>
      <c r="G11">
        <f t="shared" si="1"/>
        <v>282.15775322260311</v>
      </c>
    </row>
    <row r="12" spans="1:7" x14ac:dyDescent="0.25">
      <c r="A12" t="s">
        <v>12</v>
      </c>
      <c r="B12" s="1">
        <v>9.9982999999999995E-5</v>
      </c>
      <c r="C12">
        <v>156.61759985800001</v>
      </c>
      <c r="D12" s="1">
        <v>9.8993249999999996E-5</v>
      </c>
      <c r="E12">
        <v>6.3709498119999903</v>
      </c>
      <c r="F12">
        <f t="shared" si="0"/>
        <v>0.98991828610863697</v>
      </c>
      <c r="G12">
        <f t="shared" si="1"/>
        <v>24.583084858556447</v>
      </c>
    </row>
    <row r="13" spans="1:7" x14ac:dyDescent="0.25">
      <c r="A13" t="s">
        <v>13</v>
      </c>
      <c r="B13">
        <v>5.98596299999999E-3</v>
      </c>
      <c r="C13">
        <v>13471.506506694001</v>
      </c>
      <c r="D13">
        <v>5.8785963502570896E-3</v>
      </c>
      <c r="E13">
        <v>47.271445812000003</v>
      </c>
      <c r="F13">
        <f t="shared" si="0"/>
        <v>1.7936403840601842</v>
      </c>
      <c r="G13">
        <f t="shared" si="1"/>
        <v>284.98190134210398</v>
      </c>
    </row>
    <row r="14" spans="1:7" x14ac:dyDescent="0.25">
      <c r="A14" t="s">
        <v>14</v>
      </c>
      <c r="B14">
        <v>9.6047759999999902E-3</v>
      </c>
      <c r="C14">
        <v>24696.319317547001</v>
      </c>
      <c r="D14">
        <v>1.0810725140395799E-2</v>
      </c>
      <c r="E14">
        <v>78.352754669000007</v>
      </c>
      <c r="F14">
        <f t="shared" si="0"/>
        <v>12.555723739895761</v>
      </c>
      <c r="G14">
        <f t="shared" si="1"/>
        <v>315.19401483555004</v>
      </c>
    </row>
    <row r="15" spans="1:7" x14ac:dyDescent="0.25">
      <c r="A15" t="s">
        <v>15</v>
      </c>
      <c r="B15">
        <v>9.6047759999999902E-3</v>
      </c>
      <c r="C15">
        <v>24696.319317547001</v>
      </c>
      <c r="D15">
        <v>1.0810725140395799E-2</v>
      </c>
      <c r="E15">
        <v>78.352754669000007</v>
      </c>
      <c r="F15">
        <f t="shared" si="0"/>
        <v>12.555723739895761</v>
      </c>
      <c r="G15">
        <f t="shared" si="1"/>
        <v>315.19401483555004</v>
      </c>
    </row>
    <row r="16" spans="1:7" x14ac:dyDescent="0.25">
      <c r="A16" t="s">
        <v>16</v>
      </c>
      <c r="B16" s="1">
        <v>5.2156E-5</v>
      </c>
      <c r="C16">
        <v>70.304546193999997</v>
      </c>
      <c r="D16" s="1">
        <v>4.9206000000000003E-5</v>
      </c>
      <c r="E16">
        <v>27.954630798</v>
      </c>
      <c r="F16">
        <f t="shared" si="0"/>
        <v>5.656108597285062</v>
      </c>
      <c r="G16">
        <f t="shared" si="1"/>
        <v>2.5149516980574789</v>
      </c>
    </row>
    <row r="17" spans="1:7" x14ac:dyDescent="0.25">
      <c r="A17" t="s">
        <v>17</v>
      </c>
      <c r="B17">
        <v>4.9832519999999996E-3</v>
      </c>
      <c r="C17">
        <v>8244.0340220790004</v>
      </c>
      <c r="D17">
        <v>5.5987248979591803E-3</v>
      </c>
      <c r="E17">
        <v>1165.729034471</v>
      </c>
      <c r="F17">
        <f t="shared" si="0"/>
        <v>12.350828293635978</v>
      </c>
      <c r="G17">
        <f t="shared" si="1"/>
        <v>7.0719985333642201</v>
      </c>
    </row>
    <row r="18" spans="1:7" x14ac:dyDescent="0.25">
      <c r="A18" t="s">
        <v>18</v>
      </c>
      <c r="B18">
        <v>4.9832519999999996E-3</v>
      </c>
      <c r="C18">
        <v>8244.0340220790004</v>
      </c>
      <c r="D18">
        <v>5.5987248979591803E-3</v>
      </c>
      <c r="E18">
        <v>34.432457850999903</v>
      </c>
      <c r="F18">
        <f t="shared" si="0"/>
        <v>12.350828293635978</v>
      </c>
      <c r="G18">
        <f t="shared" si="1"/>
        <v>239.42624304525498</v>
      </c>
    </row>
    <row r="19" spans="1:7" x14ac:dyDescent="0.25">
      <c r="A19" t="s">
        <v>19</v>
      </c>
      <c r="B19">
        <v>4.9832519999999996E-3</v>
      </c>
      <c r="C19">
        <v>8244.0340220790004</v>
      </c>
      <c r="D19">
        <v>5.5987248979591803E-3</v>
      </c>
      <c r="E19">
        <v>34.432457850999903</v>
      </c>
      <c r="F19">
        <f t="shared" si="0"/>
        <v>12.350828293635978</v>
      </c>
      <c r="G19">
        <f t="shared" si="1"/>
        <v>239.42624304525498</v>
      </c>
    </row>
    <row r="20" spans="1:7" x14ac:dyDescent="0.25">
      <c r="A20" t="s">
        <v>20</v>
      </c>
      <c r="B20" s="1">
        <v>1.9746E-5</v>
      </c>
      <c r="C20">
        <v>12.897576519999999</v>
      </c>
      <c r="D20" s="1">
        <v>1.8315E-5</v>
      </c>
      <c r="E20">
        <v>5.2140941810000001</v>
      </c>
      <c r="F20">
        <f t="shared" si="0"/>
        <v>7.2470373746581611</v>
      </c>
      <c r="G20">
        <f t="shared" si="1"/>
        <v>2.4735986869969429</v>
      </c>
    </row>
    <row r="21" spans="1:7" x14ac:dyDescent="0.25">
      <c r="A21" t="s">
        <v>21</v>
      </c>
      <c r="B21">
        <v>9.8205669999999901E-3</v>
      </c>
      <c r="C21">
        <v>16907.261293531999</v>
      </c>
      <c r="D21">
        <v>9.8004279999999999E-3</v>
      </c>
      <c r="E21">
        <v>3299.6604951220002</v>
      </c>
      <c r="F21">
        <f t="shared" si="0"/>
        <v>0.20506962581682123</v>
      </c>
      <c r="G21">
        <f t="shared" si="1"/>
        <v>5.1239396654675762</v>
      </c>
    </row>
    <row r="22" spans="1:7" x14ac:dyDescent="0.25">
      <c r="A22" t="s">
        <v>22</v>
      </c>
      <c r="B22">
        <v>5.3935500000000004E-4</v>
      </c>
      <c r="C22">
        <v>74.295299514000007</v>
      </c>
      <c r="D22">
        <v>5.4204748979591903E-4</v>
      </c>
      <c r="E22">
        <v>26.579745133999999</v>
      </c>
      <c r="F22">
        <f t="shared" si="0"/>
        <v>0.49920549469625503</v>
      </c>
      <c r="G22">
        <f t="shared" si="1"/>
        <v>2.7951847972749642</v>
      </c>
    </row>
    <row r="23" spans="1:7" x14ac:dyDescent="0.25">
      <c r="A23" t="s">
        <v>24</v>
      </c>
      <c r="B23">
        <f>SUM(B2:B22)</f>
        <v>0.14060099699999992</v>
      </c>
      <c r="C23">
        <f>SUM(C2:C22)</f>
        <v>297260.78784174798</v>
      </c>
      <c r="D23">
        <f>SUM(D2:D22)</f>
        <v>0.15192351240538282</v>
      </c>
      <c r="E23">
        <f>SUM(E2:E22)</f>
        <v>15084.875010115004</v>
      </c>
      <c r="F23">
        <f t="shared" si="0"/>
        <v>8.0529410508966066</v>
      </c>
      <c r="G23">
        <f t="shared" si="1"/>
        <v>19.705883386002398</v>
      </c>
    </row>
    <row r="24" spans="1:7" x14ac:dyDescent="0.25">
      <c r="C24">
        <f>C23/3600</f>
        <v>82.572441067152212</v>
      </c>
      <c r="E24">
        <f>E23/3600</f>
        <v>4.1902430583652786</v>
      </c>
      <c r="G24">
        <f t="shared" si="1"/>
        <v>19.705883386002398</v>
      </c>
    </row>
    <row r="25" spans="1:7" x14ac:dyDescent="0.25">
      <c r="C25">
        <f>C24/24</f>
        <v>3.4405183777980088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CDBD-17B1-4813-8CE1-C832F68D261C}">
  <dimension ref="A1:G23"/>
  <sheetViews>
    <sheetView zoomScale="145" zoomScaleNormal="145" workbookViewId="0">
      <selection activeCell="G23" sqref="G23"/>
    </sheetView>
  </sheetViews>
  <sheetFormatPr defaultRowHeight="15" x14ac:dyDescent="0.25"/>
  <cols>
    <col min="4" max="4" width="19.7109375" customWidth="1"/>
    <col min="6" max="6" width="18.140625" customWidth="1"/>
  </cols>
  <sheetData>
    <row r="1" spans="1:7" x14ac:dyDescent="0.25">
      <c r="A1" t="s">
        <v>25</v>
      </c>
      <c r="B1" t="s">
        <v>0</v>
      </c>
      <c r="C1" t="s">
        <v>1</v>
      </c>
      <c r="D1" t="s">
        <v>23</v>
      </c>
      <c r="F1" t="s">
        <v>26</v>
      </c>
      <c r="G1" t="s">
        <v>27</v>
      </c>
    </row>
    <row r="2" spans="1:7" x14ac:dyDescent="0.25">
      <c r="A2" t="s">
        <v>2</v>
      </c>
      <c r="B2">
        <v>8.0843479999999999E-3</v>
      </c>
      <c r="C2">
        <v>8288.7587867999991</v>
      </c>
      <c r="D2">
        <v>7.8959760000000007E-3</v>
      </c>
      <c r="E2">
        <v>6361.9643525519996</v>
      </c>
      <c r="F2">
        <f t="shared" ref="F2:F22" si="0">ABS(D2-B2)/B2*100</f>
        <v>2.3300827722903463</v>
      </c>
      <c r="G2">
        <f>C2/E2</f>
        <v>1.3028615577632241</v>
      </c>
    </row>
    <row r="3" spans="1:7" x14ac:dyDescent="0.25">
      <c r="A3" t="s">
        <v>3</v>
      </c>
      <c r="B3">
        <v>1.9083123E-2</v>
      </c>
      <c r="C3">
        <v>36200.379188813</v>
      </c>
      <c r="D3">
        <v>1.9391427999999999E-2</v>
      </c>
      <c r="E3">
        <v>4424.6298990180003</v>
      </c>
      <c r="F3">
        <f t="shared" si="0"/>
        <v>1.6155898591650766</v>
      </c>
      <c r="G3">
        <f t="shared" ref="G3:G23" si="1">C3/E3</f>
        <v>8.1815609474698192</v>
      </c>
    </row>
    <row r="4" spans="1:7" x14ac:dyDescent="0.25">
      <c r="A4" t="s">
        <v>4</v>
      </c>
      <c r="B4">
        <v>3.8927599999999998E-4</v>
      </c>
      <c r="C4">
        <v>639.29551345799996</v>
      </c>
      <c r="D4">
        <v>3.8393200000000002E-4</v>
      </c>
      <c r="E4">
        <v>263.10268710399998</v>
      </c>
      <c r="F4">
        <f t="shared" si="0"/>
        <v>1.3728048993516051</v>
      </c>
      <c r="G4">
        <f t="shared" si="1"/>
        <v>2.4298327033250611</v>
      </c>
    </row>
    <row r="5" spans="1:7" x14ac:dyDescent="0.25">
      <c r="A5" t="s">
        <v>5</v>
      </c>
      <c r="B5">
        <v>8.7177829999999998E-3</v>
      </c>
      <c r="C5">
        <v>16951.496653904</v>
      </c>
      <c r="D5">
        <v>9.0571404999999997E-3</v>
      </c>
      <c r="E5">
        <v>96.275026043999901</v>
      </c>
      <c r="F5">
        <f t="shared" si="0"/>
        <v>3.8927041427849254</v>
      </c>
      <c r="G5">
        <f t="shared" si="1"/>
        <v>176.07366469219937</v>
      </c>
    </row>
    <row r="6" spans="1:7" x14ac:dyDescent="0.25">
      <c r="A6" t="s">
        <v>6</v>
      </c>
      <c r="B6">
        <v>1.3541394999999999E-2</v>
      </c>
      <c r="C6">
        <v>29972.909684572998</v>
      </c>
      <c r="D6">
        <v>1.4518405517681099E-2</v>
      </c>
      <c r="E6">
        <v>149.56845315300001</v>
      </c>
      <c r="F6">
        <f t="shared" si="0"/>
        <v>7.2149916436312491</v>
      </c>
      <c r="G6">
        <f t="shared" si="1"/>
        <v>200.39593278344879</v>
      </c>
    </row>
    <row r="7" spans="1:7" x14ac:dyDescent="0.25">
      <c r="A7" t="s">
        <v>7</v>
      </c>
      <c r="B7">
        <v>1.3541394999999999E-2</v>
      </c>
      <c r="C7">
        <v>29972.909684572998</v>
      </c>
      <c r="D7">
        <v>1.4518405517681099E-2</v>
      </c>
      <c r="E7">
        <v>149.04508663799999</v>
      </c>
      <c r="F7">
        <f t="shared" si="0"/>
        <v>7.2149916436312491</v>
      </c>
      <c r="G7">
        <f t="shared" si="1"/>
        <v>201.09961596634892</v>
      </c>
    </row>
    <row r="8" spans="1:7" x14ac:dyDescent="0.25">
      <c r="A8" t="s">
        <v>8</v>
      </c>
      <c r="B8">
        <v>1.9309699999999901E-4</v>
      </c>
      <c r="C8">
        <v>323.76111318099998</v>
      </c>
      <c r="D8">
        <v>1.9196600000000001E-4</v>
      </c>
      <c r="E8">
        <v>12.326440862</v>
      </c>
      <c r="F8">
        <f t="shared" si="0"/>
        <v>0.58571598730120233</v>
      </c>
      <c r="G8">
        <f t="shared" si="1"/>
        <v>26.265579562312428</v>
      </c>
    </row>
    <row r="9" spans="1:7" x14ac:dyDescent="0.25">
      <c r="A9" t="s">
        <v>9</v>
      </c>
      <c r="B9">
        <v>6.4218979999999997E-3</v>
      </c>
      <c r="C9">
        <v>14498.410699636999</v>
      </c>
      <c r="D9">
        <v>6.9523238914936201E-3</v>
      </c>
      <c r="E9">
        <v>61.707940220999902</v>
      </c>
      <c r="F9">
        <f t="shared" si="0"/>
        <v>8.259643667551563</v>
      </c>
      <c r="G9">
        <f t="shared" si="1"/>
        <v>234.95210904322209</v>
      </c>
    </row>
    <row r="10" spans="1:7" x14ac:dyDescent="0.25">
      <c r="A10" t="s">
        <v>10</v>
      </c>
      <c r="B10">
        <v>9.9758019999999902E-3</v>
      </c>
      <c r="C10">
        <v>27797.621496583</v>
      </c>
      <c r="D10">
        <v>1.2108774041827799E-2</v>
      </c>
      <c r="E10">
        <v>98.518014050999994</v>
      </c>
      <c r="F10">
        <f t="shared" si="0"/>
        <v>21.381459273427954</v>
      </c>
      <c r="G10">
        <f t="shared" si="1"/>
        <v>282.15775322260311</v>
      </c>
    </row>
    <row r="11" spans="1:7" x14ac:dyDescent="0.25">
      <c r="A11" t="s">
        <v>11</v>
      </c>
      <c r="B11">
        <v>9.9758019999999902E-3</v>
      </c>
      <c r="C11">
        <v>27797.621496583</v>
      </c>
      <c r="D11">
        <v>1.2108774041827799E-2</v>
      </c>
      <c r="E11">
        <v>98.518014050999994</v>
      </c>
      <c r="F11">
        <f t="shared" si="0"/>
        <v>21.381459273427954</v>
      </c>
      <c r="G11">
        <f t="shared" si="1"/>
        <v>282.15775322260311</v>
      </c>
    </row>
    <row r="12" spans="1:7" x14ac:dyDescent="0.25">
      <c r="A12" t="s">
        <v>12</v>
      </c>
      <c r="B12" s="1">
        <v>9.9982999999999995E-5</v>
      </c>
      <c r="C12">
        <v>156.61759985800001</v>
      </c>
      <c r="D12" s="1">
        <v>9.5983000000000006E-5</v>
      </c>
      <c r="E12">
        <v>6.3709498119999903</v>
      </c>
      <c r="F12">
        <f t="shared" si="0"/>
        <v>4.0006801156196445</v>
      </c>
      <c r="G12">
        <f t="shared" si="1"/>
        <v>24.583084858556447</v>
      </c>
    </row>
    <row r="13" spans="1:7" x14ac:dyDescent="0.25">
      <c r="A13" t="s">
        <v>13</v>
      </c>
      <c r="B13">
        <v>5.98596299999999E-3</v>
      </c>
      <c r="C13">
        <v>13471.506506694001</v>
      </c>
      <c r="D13">
        <v>5.9630526688730897E-3</v>
      </c>
      <c r="E13">
        <v>47.271445812000003</v>
      </c>
      <c r="F13">
        <f t="shared" si="0"/>
        <v>0.38273425891373469</v>
      </c>
      <c r="G13">
        <f t="shared" si="1"/>
        <v>284.98190134210398</v>
      </c>
    </row>
    <row r="14" spans="1:7" x14ac:dyDescent="0.25">
      <c r="A14" t="s">
        <v>14</v>
      </c>
      <c r="B14">
        <v>9.6047759999999902E-3</v>
      </c>
      <c r="C14">
        <v>24696.319317547001</v>
      </c>
      <c r="D14">
        <v>1.1028168467166401E-2</v>
      </c>
      <c r="E14">
        <v>78.352754669000007</v>
      </c>
      <c r="F14">
        <f t="shared" si="0"/>
        <v>14.819632099347366</v>
      </c>
      <c r="G14">
        <f t="shared" si="1"/>
        <v>315.19401483555004</v>
      </c>
    </row>
    <row r="15" spans="1:7" x14ac:dyDescent="0.25">
      <c r="A15" t="s">
        <v>15</v>
      </c>
      <c r="B15">
        <v>9.6047759999999902E-3</v>
      </c>
      <c r="C15">
        <v>24696.319317547001</v>
      </c>
      <c r="D15">
        <v>1.1028168467166401E-2</v>
      </c>
      <c r="E15">
        <v>78.352754669000007</v>
      </c>
      <c r="F15">
        <f t="shared" si="0"/>
        <v>14.819632099347366</v>
      </c>
      <c r="G15">
        <f t="shared" si="1"/>
        <v>315.19401483555004</v>
      </c>
    </row>
    <row r="16" spans="1:7" x14ac:dyDescent="0.25">
      <c r="A16" t="s">
        <v>16</v>
      </c>
      <c r="B16" s="1">
        <v>5.2156E-5</v>
      </c>
      <c r="C16">
        <v>70.304546193999997</v>
      </c>
      <c r="D16" s="1">
        <v>4.8971000000000003E-5</v>
      </c>
      <c r="E16">
        <v>25.721167952999998</v>
      </c>
      <c r="F16">
        <f t="shared" si="0"/>
        <v>6.106679960119636</v>
      </c>
      <c r="G16">
        <f t="shared" si="1"/>
        <v>2.7333341286238131</v>
      </c>
    </row>
    <row r="17" spans="1:7" x14ac:dyDescent="0.25">
      <c r="A17" t="s">
        <v>17</v>
      </c>
      <c r="B17">
        <v>4.9832519999999996E-3</v>
      </c>
      <c r="C17">
        <v>8244.0340220790004</v>
      </c>
      <c r="D17">
        <v>4.8925910051020403E-3</v>
      </c>
      <c r="E17">
        <v>7367.5797625289997</v>
      </c>
      <c r="F17">
        <f t="shared" si="0"/>
        <v>1.8193138717038468</v>
      </c>
      <c r="G17">
        <f t="shared" si="1"/>
        <v>1.1189609461722541</v>
      </c>
    </row>
    <row r="18" spans="1:7" x14ac:dyDescent="0.25">
      <c r="A18" t="s">
        <v>18</v>
      </c>
      <c r="B18">
        <v>4.9832519999999996E-3</v>
      </c>
      <c r="C18">
        <v>8244.0340220790004</v>
      </c>
      <c r="D18">
        <v>4.8925910051020403E-3</v>
      </c>
      <c r="E18">
        <v>34.432457850999903</v>
      </c>
      <c r="F18">
        <f t="shared" si="0"/>
        <v>1.8193138717038468</v>
      </c>
      <c r="G18">
        <f t="shared" si="1"/>
        <v>239.42624304525498</v>
      </c>
    </row>
    <row r="19" spans="1:7" x14ac:dyDescent="0.25">
      <c r="A19" t="s">
        <v>19</v>
      </c>
      <c r="B19">
        <v>4.9832519999999996E-3</v>
      </c>
      <c r="C19">
        <v>8244.0340220790004</v>
      </c>
      <c r="D19">
        <v>4.8925910051020403E-3</v>
      </c>
      <c r="E19">
        <v>34.432457850999903</v>
      </c>
      <c r="F19">
        <f t="shared" si="0"/>
        <v>1.8193138717038468</v>
      </c>
      <c r="G19">
        <f t="shared" si="1"/>
        <v>239.42624304525498</v>
      </c>
    </row>
    <row r="20" spans="1:7" x14ac:dyDescent="0.25">
      <c r="A20" t="s">
        <v>20</v>
      </c>
      <c r="B20" s="1">
        <v>1.9746E-5</v>
      </c>
      <c r="C20">
        <v>12.897576519999999</v>
      </c>
      <c r="D20" s="1">
        <v>1.8315E-5</v>
      </c>
      <c r="E20">
        <v>5.2751705959999997</v>
      </c>
      <c r="F20">
        <f t="shared" si="0"/>
        <v>7.2470373746581611</v>
      </c>
      <c r="G20">
        <f t="shared" si="1"/>
        <v>2.444959131706534</v>
      </c>
    </row>
    <row r="21" spans="1:7" x14ac:dyDescent="0.25">
      <c r="A21" t="s">
        <v>21</v>
      </c>
      <c r="B21">
        <v>9.8205669999999901E-3</v>
      </c>
      <c r="C21">
        <v>16907.261293531999</v>
      </c>
      <c r="D21">
        <v>9.8004279999999999E-3</v>
      </c>
      <c r="E21">
        <v>3299.6604951220002</v>
      </c>
      <c r="F21">
        <f t="shared" si="0"/>
        <v>0.20506962581682123</v>
      </c>
      <c r="G21">
        <f t="shared" si="1"/>
        <v>5.1239396654675762</v>
      </c>
    </row>
    <row r="22" spans="1:7" x14ac:dyDescent="0.25">
      <c r="A22" t="s">
        <v>22</v>
      </c>
      <c r="B22">
        <v>5.3935500000000004E-4</v>
      </c>
      <c r="C22">
        <v>74.295299514000007</v>
      </c>
      <c r="D22">
        <v>5.3589048979591901E-4</v>
      </c>
      <c r="E22">
        <v>30.233104496999999</v>
      </c>
      <c r="F22">
        <f t="shared" si="0"/>
        <v>0.64234320699372949</v>
      </c>
      <c r="G22">
        <f t="shared" si="1"/>
        <v>2.4574154970215596</v>
      </c>
    </row>
    <row r="23" spans="1:7" x14ac:dyDescent="0.25">
      <c r="A23" t="s">
        <v>24</v>
      </c>
      <c r="B23">
        <f>SUM(B2:B22)</f>
        <v>0.14060099699999992</v>
      </c>
      <c r="C23">
        <f>SUM(C2:C22)</f>
        <v>297260.78784174798</v>
      </c>
      <c r="D23">
        <f>SUM(D2:D22)</f>
        <v>0.1503238756188193</v>
      </c>
      <c r="E23">
        <f>SUM(E2:E22)</f>
        <v>22723.338435055</v>
      </c>
      <c r="F23">
        <f t="shared" ref="F23" si="2">ABS(D23-B23)/B23*100</f>
        <v>6.9152273641554478</v>
      </c>
      <c r="G23">
        <f t="shared" si="1"/>
        <v>13.08173922997017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BA87-9971-4530-94B7-6868A6D1F35F}">
  <dimension ref="A1:G23"/>
  <sheetViews>
    <sheetView zoomScale="145" zoomScaleNormal="145" workbookViewId="0">
      <selection activeCell="G23" sqref="G23"/>
    </sheetView>
  </sheetViews>
  <sheetFormatPr defaultRowHeight="15" x14ac:dyDescent="0.25"/>
  <cols>
    <col min="4" max="4" width="19.7109375" customWidth="1"/>
    <col min="6" max="6" width="18.140625" customWidth="1"/>
  </cols>
  <sheetData>
    <row r="1" spans="1:7" x14ac:dyDescent="0.25">
      <c r="A1" t="s">
        <v>25</v>
      </c>
      <c r="B1" t="s">
        <v>0</v>
      </c>
      <c r="C1" t="s">
        <v>1</v>
      </c>
      <c r="D1" t="s">
        <v>23</v>
      </c>
      <c r="F1" t="s">
        <v>26</v>
      </c>
      <c r="G1" t="s">
        <v>27</v>
      </c>
    </row>
    <row r="2" spans="1:7" x14ac:dyDescent="0.25">
      <c r="A2" t="s">
        <v>2</v>
      </c>
      <c r="B2">
        <v>8.0843479999999999E-3</v>
      </c>
      <c r="C2">
        <v>8288.7587867999991</v>
      </c>
      <c r="D2">
        <v>8.0793429999999992E-3</v>
      </c>
      <c r="E2">
        <v>8370.8375958880006</v>
      </c>
      <c r="F2">
        <f>ABS(D2-B2)/B2*100</f>
        <v>6.1909754503401311E-2</v>
      </c>
      <c r="G2">
        <f>C2/E2</f>
        <v>0.99019467190137334</v>
      </c>
    </row>
    <row r="3" spans="1:7" x14ac:dyDescent="0.25">
      <c r="A3" t="s">
        <v>3</v>
      </c>
      <c r="B3">
        <v>1.9083123E-2</v>
      </c>
      <c r="C3">
        <v>36200.379188813</v>
      </c>
      <c r="D3">
        <v>1.9132023000000001E-2</v>
      </c>
      <c r="E3">
        <v>23619.608871790999</v>
      </c>
      <c r="F3">
        <f t="shared" ref="F3:F23" si="0">ABS(D3-B3)/B3*100</f>
        <v>0.25624736580066598</v>
      </c>
      <c r="G3">
        <f t="shared" ref="G3:G22" si="1">C3/E3</f>
        <v>1.5326409249751494</v>
      </c>
    </row>
    <row r="4" spans="1:7" x14ac:dyDescent="0.25">
      <c r="A4" t="s">
        <v>4</v>
      </c>
      <c r="B4">
        <v>3.8927599999999998E-4</v>
      </c>
      <c r="C4">
        <v>639.29551345799996</v>
      </c>
      <c r="D4">
        <v>3.87804E-4</v>
      </c>
      <c r="E4">
        <v>231.41761896099999</v>
      </c>
      <c r="F4">
        <f t="shared" si="0"/>
        <v>0.37813787646810365</v>
      </c>
      <c r="G4">
        <f t="shared" si="1"/>
        <v>2.7625187586332318</v>
      </c>
    </row>
    <row r="5" spans="1:7" x14ac:dyDescent="0.25">
      <c r="A5" t="s">
        <v>5</v>
      </c>
      <c r="B5">
        <v>8.7177829999999998E-3</v>
      </c>
      <c r="C5">
        <v>16951.496653904</v>
      </c>
      <c r="D5">
        <v>8.9067372499999995E-3</v>
      </c>
      <c r="E5">
        <v>100.241100389</v>
      </c>
      <c r="F5">
        <f t="shared" si="0"/>
        <v>2.1674575978778061</v>
      </c>
      <c r="G5">
        <f t="shared" si="1"/>
        <v>169.10724830554813</v>
      </c>
    </row>
    <row r="6" spans="1:7" x14ac:dyDescent="0.25">
      <c r="A6" t="s">
        <v>6</v>
      </c>
      <c r="B6">
        <v>1.3541394999999999E-2</v>
      </c>
      <c r="C6">
        <v>29972.909684572998</v>
      </c>
      <c r="D6">
        <v>1.41114794904989E-2</v>
      </c>
      <c r="E6">
        <v>161.36051152499999</v>
      </c>
      <c r="F6">
        <f t="shared" si="0"/>
        <v>4.2099391569251203</v>
      </c>
      <c r="G6">
        <f t="shared" si="1"/>
        <v>185.75120642158612</v>
      </c>
    </row>
    <row r="7" spans="1:7" x14ac:dyDescent="0.25">
      <c r="A7" t="s">
        <v>7</v>
      </c>
      <c r="B7">
        <v>1.3541394999999999E-2</v>
      </c>
      <c r="C7">
        <v>29972.909684572998</v>
      </c>
      <c r="D7">
        <v>1.41114794904989E-2</v>
      </c>
      <c r="E7">
        <v>149.04508663799999</v>
      </c>
      <c r="F7">
        <f t="shared" si="0"/>
        <v>4.2099391569251203</v>
      </c>
      <c r="G7">
        <f t="shared" si="1"/>
        <v>201.09961596634892</v>
      </c>
    </row>
    <row r="8" spans="1:7" x14ac:dyDescent="0.25">
      <c r="A8" t="s">
        <v>8</v>
      </c>
      <c r="B8">
        <v>1.9309699999999901E-4</v>
      </c>
      <c r="C8">
        <v>323.76111318099998</v>
      </c>
      <c r="D8">
        <v>1.93902E-4</v>
      </c>
      <c r="E8">
        <v>12.326440862</v>
      </c>
      <c r="F8">
        <f t="shared" si="0"/>
        <v>0.41688892111270337</v>
      </c>
      <c r="G8">
        <f t="shared" si="1"/>
        <v>26.265579562312428</v>
      </c>
    </row>
    <row r="9" spans="1:7" x14ac:dyDescent="0.25">
      <c r="A9" t="s">
        <v>9</v>
      </c>
      <c r="B9">
        <v>6.4218979999999997E-3</v>
      </c>
      <c r="C9">
        <v>14498.410699636999</v>
      </c>
      <c r="D9">
        <v>6.73844018657599E-3</v>
      </c>
      <c r="E9">
        <v>61.707940220999902</v>
      </c>
      <c r="F9">
        <f t="shared" si="0"/>
        <v>4.9291064195661516</v>
      </c>
      <c r="G9">
        <f t="shared" si="1"/>
        <v>234.95210904322209</v>
      </c>
    </row>
    <row r="10" spans="1:7" x14ac:dyDescent="0.25">
      <c r="A10" t="s">
        <v>10</v>
      </c>
      <c r="B10">
        <v>9.9758019999999902E-3</v>
      </c>
      <c r="C10">
        <v>27797.621496583</v>
      </c>
      <c r="D10">
        <v>1.16288893684014E-2</v>
      </c>
      <c r="E10">
        <v>98.518014050999994</v>
      </c>
      <c r="F10">
        <f t="shared" si="0"/>
        <v>16.570972122355787</v>
      </c>
      <c r="G10">
        <f t="shared" si="1"/>
        <v>282.15775322260311</v>
      </c>
    </row>
    <row r="11" spans="1:7" x14ac:dyDescent="0.25">
      <c r="A11" t="s">
        <v>11</v>
      </c>
      <c r="B11">
        <v>9.9758019999999902E-3</v>
      </c>
      <c r="C11">
        <v>27797.621496583</v>
      </c>
      <c r="D11">
        <v>1.16288893684014E-2</v>
      </c>
      <c r="E11">
        <v>98.518014050999994</v>
      </c>
      <c r="F11">
        <f t="shared" si="0"/>
        <v>16.570972122355787</v>
      </c>
      <c r="G11">
        <f t="shared" si="1"/>
        <v>282.15775322260311</v>
      </c>
    </row>
    <row r="12" spans="1:7" x14ac:dyDescent="0.25">
      <c r="A12" t="s">
        <v>12</v>
      </c>
      <c r="B12" s="1">
        <v>9.9982999999999995E-5</v>
      </c>
      <c r="C12">
        <v>156.61759985800001</v>
      </c>
      <c r="D12" s="1">
        <v>9.6951000000000001E-5</v>
      </c>
      <c r="E12">
        <v>6.3709498119999903</v>
      </c>
      <c r="F12">
        <f t="shared" si="0"/>
        <v>3.0325155276396929</v>
      </c>
      <c r="G12">
        <f t="shared" si="1"/>
        <v>24.583084858556447</v>
      </c>
    </row>
    <row r="13" spans="1:7" x14ac:dyDescent="0.25">
      <c r="A13" t="s">
        <v>13</v>
      </c>
      <c r="B13">
        <v>5.98596299999999E-3</v>
      </c>
      <c r="C13">
        <v>13471.506506694001</v>
      </c>
      <c r="D13">
        <v>5.7179504456803202E-3</v>
      </c>
      <c r="E13">
        <v>47.271445812000003</v>
      </c>
      <c r="F13">
        <f t="shared" si="0"/>
        <v>4.4773506672137842</v>
      </c>
      <c r="G13">
        <f t="shared" si="1"/>
        <v>284.98190134210398</v>
      </c>
    </row>
    <row r="14" spans="1:7" x14ac:dyDescent="0.25">
      <c r="A14" t="s">
        <v>14</v>
      </c>
      <c r="B14">
        <v>9.6047759999999902E-3</v>
      </c>
      <c r="C14">
        <v>24696.319317547001</v>
      </c>
      <c r="D14">
        <v>1.0511905388985301E-2</v>
      </c>
      <c r="E14">
        <v>78.352754669000007</v>
      </c>
      <c r="F14">
        <f t="shared" si="0"/>
        <v>9.4445657971129311</v>
      </c>
      <c r="G14">
        <f t="shared" si="1"/>
        <v>315.19401483555004</v>
      </c>
    </row>
    <row r="15" spans="1:7" x14ac:dyDescent="0.25">
      <c r="A15" t="s">
        <v>15</v>
      </c>
      <c r="B15">
        <v>9.6047759999999902E-3</v>
      </c>
      <c r="C15">
        <v>24696.319317547001</v>
      </c>
      <c r="D15">
        <v>1.0511905388985301E-2</v>
      </c>
      <c r="E15">
        <v>78.352754669000007</v>
      </c>
      <c r="F15">
        <f t="shared" si="0"/>
        <v>9.4445657971129311</v>
      </c>
      <c r="G15">
        <f t="shared" si="1"/>
        <v>315.19401483555004</v>
      </c>
    </row>
    <row r="16" spans="1:7" x14ac:dyDescent="0.25">
      <c r="A16" t="s">
        <v>16</v>
      </c>
      <c r="B16" s="1">
        <v>5.2156E-5</v>
      </c>
      <c r="C16">
        <v>70.304546193999997</v>
      </c>
      <c r="D16" s="1">
        <v>4.8543624999999901E-5</v>
      </c>
      <c r="E16">
        <v>23.488492602000001</v>
      </c>
      <c r="F16">
        <f t="shared" si="0"/>
        <v>6.9260967098705803</v>
      </c>
      <c r="G16">
        <f t="shared" si="1"/>
        <v>2.9931484912749871</v>
      </c>
    </row>
    <row r="17" spans="1:7" x14ac:dyDescent="0.25">
      <c r="A17" t="s">
        <v>17</v>
      </c>
      <c r="B17">
        <v>4.9832519999999996E-3</v>
      </c>
      <c r="C17">
        <v>8244.0340220790004</v>
      </c>
      <c r="D17">
        <v>4.9693338647959096E-3</v>
      </c>
      <c r="E17">
        <v>7431.4403282450003</v>
      </c>
      <c r="F17">
        <f t="shared" si="0"/>
        <v>0.27929824147143328</v>
      </c>
      <c r="G17">
        <f t="shared" si="1"/>
        <v>1.1093453836594152</v>
      </c>
    </row>
    <row r="18" spans="1:7" x14ac:dyDescent="0.25">
      <c r="A18" t="s">
        <v>18</v>
      </c>
      <c r="B18">
        <v>4.9832519999999996E-3</v>
      </c>
      <c r="C18">
        <v>8244.0340220790004</v>
      </c>
      <c r="D18">
        <v>4.9693338647959096E-3</v>
      </c>
      <c r="E18">
        <v>34.432457850999903</v>
      </c>
      <c r="F18">
        <f t="shared" si="0"/>
        <v>0.27929824147143328</v>
      </c>
      <c r="G18">
        <f t="shared" si="1"/>
        <v>239.42624304525498</v>
      </c>
    </row>
    <row r="19" spans="1:7" x14ac:dyDescent="0.25">
      <c r="A19" t="s">
        <v>19</v>
      </c>
      <c r="B19">
        <v>4.9832519999999996E-3</v>
      </c>
      <c r="C19">
        <v>8244.0340220790004</v>
      </c>
      <c r="D19">
        <v>4.9693338647959096E-3</v>
      </c>
      <c r="E19">
        <v>34.432457850999903</v>
      </c>
      <c r="F19">
        <f t="shared" si="0"/>
        <v>0.27929824147143328</v>
      </c>
      <c r="G19">
        <f t="shared" si="1"/>
        <v>239.42624304525498</v>
      </c>
    </row>
    <row r="20" spans="1:7" x14ac:dyDescent="0.25">
      <c r="A20" t="s">
        <v>20</v>
      </c>
      <c r="B20" s="1">
        <v>1.9746E-5</v>
      </c>
      <c r="C20">
        <v>12.897576519999999</v>
      </c>
      <c r="D20" s="1">
        <v>1.8315E-5</v>
      </c>
      <c r="E20">
        <v>5.0921937100000001</v>
      </c>
      <c r="F20">
        <f t="shared" si="0"/>
        <v>7.2470373746581611</v>
      </c>
      <c r="G20">
        <f t="shared" si="1"/>
        <v>2.5328134109807854</v>
      </c>
    </row>
    <row r="21" spans="1:7" x14ac:dyDescent="0.25">
      <c r="A21" t="s">
        <v>21</v>
      </c>
      <c r="B21">
        <v>9.8205669999999901E-3</v>
      </c>
      <c r="C21">
        <v>16907.261293531999</v>
      </c>
      <c r="D21">
        <v>9.8090839999999992E-3</v>
      </c>
      <c r="E21">
        <v>3299.6604951220002</v>
      </c>
      <c r="F21">
        <f t="shared" si="0"/>
        <v>0.1169280755377054</v>
      </c>
      <c r="G21">
        <f t="shared" si="1"/>
        <v>5.1239396654675762</v>
      </c>
    </row>
    <row r="22" spans="1:7" x14ac:dyDescent="0.25">
      <c r="A22" t="s">
        <v>22</v>
      </c>
      <c r="B22">
        <v>5.3935500000000004E-4</v>
      </c>
      <c r="C22">
        <v>74.295299514000007</v>
      </c>
      <c r="D22">
        <v>5.3212349489795998E-4</v>
      </c>
      <c r="E22">
        <v>27.959133456</v>
      </c>
      <c r="F22">
        <f t="shared" si="0"/>
        <v>1.3407690856745682</v>
      </c>
      <c r="G22">
        <f t="shared" si="1"/>
        <v>2.6572819086442867</v>
      </c>
    </row>
    <row r="23" spans="1:7" x14ac:dyDescent="0.25">
      <c r="A23" t="s">
        <v>24</v>
      </c>
      <c r="B23">
        <f>SUM(B2:B22)</f>
        <v>0.14060099699999992</v>
      </c>
      <c r="C23">
        <f>SUM(C2:C22)</f>
        <v>297260.78784174798</v>
      </c>
      <c r="D23">
        <f>SUM(D2:D22)</f>
        <v>0.14707376709231321</v>
      </c>
      <c r="E23">
        <f>SUM(E2:E22)</f>
        <v>43970.434658176011</v>
      </c>
      <c r="F23">
        <f t="shared" si="0"/>
        <v>4.6036445191873634</v>
      </c>
      <c r="G23">
        <f>C23/E23</f>
        <v>6.7604696235695343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40d0d8-eb95-4d95-b1ed-ef7b4f6bd0b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3EB16DDD4874E9559A6B180F10303" ma:contentTypeVersion="15" ma:contentTypeDescription="Create a new document." ma:contentTypeScope="" ma:versionID="3cfc2171fa82d9b1df426422255bf240">
  <xsd:schema xmlns:xsd="http://www.w3.org/2001/XMLSchema" xmlns:xs="http://www.w3.org/2001/XMLSchema" xmlns:p="http://schemas.microsoft.com/office/2006/metadata/properties" xmlns:ns3="43360e7c-060e-430c-bb6b-95ebce92fba6" xmlns:ns4="cc40d0d8-eb95-4d95-b1ed-ef7b4f6bd0b1" targetNamespace="http://schemas.microsoft.com/office/2006/metadata/properties" ma:root="true" ma:fieldsID="cda08300f72a678a2a03d85f4808ad79" ns3:_="" ns4:_="">
    <xsd:import namespace="43360e7c-060e-430c-bb6b-95ebce92fba6"/>
    <xsd:import namespace="cc40d0d8-eb95-4d95-b1ed-ef7b4f6bd0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60e7c-060e-430c-bb6b-95ebce92fb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0d0d8-eb95-4d95-b1ed-ef7b4f6bd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25A47-A51E-48F7-865D-C3D79C564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5C6FF9-8BFB-476F-93EF-F0F45B1B5FEA}">
  <ds:schemaRefs>
    <ds:schemaRef ds:uri="http://purl.org/dc/elements/1.1/"/>
    <ds:schemaRef ds:uri="http://purl.org/dc/terms/"/>
    <ds:schemaRef ds:uri="43360e7c-060e-430c-bb6b-95ebce92fba6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c40d0d8-eb95-4d95-b1ed-ef7b4f6bd0b1"/>
  </ds:schemaRefs>
</ds:datastoreItem>
</file>

<file path=customXml/itemProps3.xml><?xml version="1.0" encoding="utf-8"?>
<ds:datastoreItem xmlns:ds="http://schemas.openxmlformats.org/officeDocument/2006/customXml" ds:itemID="{DF7C33C1-ACE9-41DE-B2D0-ED786A253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60e7c-060e-430c-bb6b-95ebce92fba6"/>
    <ds:schemaRef ds:uri="cc40d0d8-eb95-4d95-b1ed-ef7b4f6bd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photon</vt:lpstr>
      <vt:lpstr>wfkernel</vt:lpstr>
      <vt:lpstr>kernellevel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2023-08-08T05:16:26Z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0x0101006403EB16DDD4874E9559A6B180F10303</vt:lpwstr>
  </property>
</Properties>
</file>