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ernando\OneDrive\Documents\University of Missouri\Fall 2015\Unsupervised Learning\Unsupervised-Learning-Final\graphs\"/>
    </mc:Choice>
  </mc:AlternateContent>
  <bookViews>
    <workbookView xWindow="2415" yWindow="240" windowWidth="22380" windowHeight="14580"/>
  </bookViews>
  <sheets>
    <sheet name="Chart2" sheetId="5" r:id="rId1"/>
    <sheet name="Unnormalized" sheetId="1" r:id="rId2"/>
  </sheets>
  <calcPr calcId="152511" concurrentCalc="0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J17" i="1"/>
  <c r="J18" i="1"/>
  <c r="J19" i="1"/>
  <c r="J20" i="1"/>
  <c r="L17" i="1"/>
  <c r="L18" i="1"/>
  <c r="L19" i="1"/>
  <c r="L20" i="1"/>
  <c r="K18" i="1"/>
  <c r="K19" i="1"/>
  <c r="K20" i="1"/>
  <c r="K17" i="1"/>
</calcChain>
</file>

<file path=xl/sharedStrings.xml><?xml version="1.0" encoding="utf-8"?>
<sst xmlns="http://schemas.openxmlformats.org/spreadsheetml/2006/main" count="154" uniqueCount="23">
  <si>
    <t>Dataset</t>
  </si>
  <si>
    <t>Clustering</t>
  </si>
  <si>
    <t>Method</t>
  </si>
  <si>
    <t>Measure</t>
  </si>
  <si>
    <t>Unnormalized</t>
  </si>
  <si>
    <t>Normalized</t>
  </si>
  <si>
    <t>% improvement</t>
  </si>
  <si>
    <t>39 MFCCs</t>
  </si>
  <si>
    <t>Gender</t>
  </si>
  <si>
    <t>Hierarchical</t>
  </si>
  <si>
    <t>NMI</t>
  </si>
  <si>
    <t>Word</t>
  </si>
  <si>
    <t>Naïve accuracy</t>
  </si>
  <si>
    <t>Cophenet</t>
  </si>
  <si>
    <t>Sum of Normalized</t>
  </si>
  <si>
    <t>Column Labels</t>
  </si>
  <si>
    <t>K-Mediods</t>
  </si>
  <si>
    <t>Row Labels</t>
  </si>
  <si>
    <t>Fuzzy C-Med</t>
  </si>
  <si>
    <t>too low!</t>
  </si>
  <si>
    <t>13 MFCCs</t>
  </si>
  <si>
    <t>Fuzzy C-Med2</t>
  </si>
  <si>
    <t>Spectral 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</si>
</sst>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4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3" fillId="0" borderId="5" xfId="0" applyFont="1" applyFill="1" applyBorder="1"/>
    <xf numFmtId="10" fontId="0" fillId="0" borderId="0" xfId="0" applyNumberFormat="1" applyFill="1"/>
    <xf numFmtId="10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164" fontId="0" fillId="0" borderId="3" xfId="0" applyNumberFormat="1" applyFont="1" applyFill="1" applyBorder="1"/>
    <xf numFmtId="164" fontId="0" fillId="0" borderId="0" xfId="0" applyNumberFormat="1" applyFont="1" applyFill="1" applyBorder="1"/>
  </cellXfs>
  <cellStyles count="17">
    <cellStyle name="Followed Hyperlink" xfId="12" builtinId="9" hidden="1"/>
    <cellStyle name="Followed Hyperlink" xfId="16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4" builtinId="9" hidden="1"/>
    <cellStyle name="Followed Hyperlink" xfId="2" builtinId="9" hidden="1"/>
    <cellStyle name="Hyperlink" xfId="9" builtinId="8" hidden="1"/>
    <cellStyle name="Hyperlink" xfId="11" builtinId="8" hidden="1"/>
    <cellStyle name="Hyperlink" xfId="15" builtinId="8" hidden="1"/>
    <cellStyle name="Hyperlink" xfId="13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17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4" formatCode="0.00%"/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 graphs.xlsx]Unnormalized!PivotTable1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Unnormalized!$J$4:$J$5</c:f>
              <c:strCache>
                <c:ptCount val="1"/>
                <c:pt idx="0">
                  <c:v>Hierarchical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Unnormalized!$I$6:$I$13</c:f>
              <c:multiLvlStrCache>
                <c:ptCount val="6"/>
                <c:lvl>
                  <c:pt idx="0">
                    <c:v>Cophenet</c:v>
                  </c:pt>
                  <c:pt idx="1">
                    <c:v>NMI</c:v>
                  </c:pt>
                  <c:pt idx="2">
                    <c:v>Naïve accuracy</c:v>
                  </c:pt>
                  <c:pt idx="3">
                    <c:v>Cophenet</c:v>
                  </c:pt>
                  <c:pt idx="4">
                    <c:v>NMI</c:v>
                  </c:pt>
                  <c:pt idx="5">
                    <c:v>Naïve accuracy</c:v>
                  </c:pt>
                </c:lvl>
                <c:lvl>
                  <c:pt idx="0">
                    <c:v>39 MFCCs</c:v>
                  </c:pt>
                  <c:pt idx="3">
                    <c:v>13 MFCCs</c:v>
                  </c:pt>
                </c:lvl>
              </c:multiLvlStrCache>
            </c:multiLvlStrRef>
          </c:cat>
          <c:val>
            <c:numRef>
              <c:f>Unnormalized!$J$6:$J$13</c:f>
              <c:numCache>
                <c:formatCode>General</c:formatCode>
                <c:ptCount val="6"/>
                <c:pt idx="0">
                  <c:v>0.3926</c:v>
                </c:pt>
                <c:pt idx="1">
                  <c:v>0.51088</c:v>
                </c:pt>
                <c:pt idx="2">
                  <c:v>0.21262</c:v>
                </c:pt>
                <c:pt idx="3">
                  <c:v>0.66588000000000003</c:v>
                </c:pt>
                <c:pt idx="4">
                  <c:v>0.37816</c:v>
                </c:pt>
                <c:pt idx="5">
                  <c:v>0.13786000000000001</c:v>
                </c:pt>
              </c:numCache>
            </c:numRef>
          </c:val>
        </c:ser>
        <c:ser>
          <c:idx val="1"/>
          <c:order val="1"/>
          <c:tx>
            <c:strRef>
              <c:f>Unnormalized!$K$4:$K$5</c:f>
              <c:strCache>
                <c:ptCount val="1"/>
                <c:pt idx="0">
                  <c:v>K-Mediods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Unnormalized!$I$6:$I$13</c:f>
              <c:multiLvlStrCache>
                <c:ptCount val="6"/>
                <c:lvl>
                  <c:pt idx="0">
                    <c:v>Cophenet</c:v>
                  </c:pt>
                  <c:pt idx="1">
                    <c:v>NMI</c:v>
                  </c:pt>
                  <c:pt idx="2">
                    <c:v>Naïve accuracy</c:v>
                  </c:pt>
                  <c:pt idx="3">
                    <c:v>Cophenet</c:v>
                  </c:pt>
                  <c:pt idx="4">
                    <c:v>NMI</c:v>
                  </c:pt>
                  <c:pt idx="5">
                    <c:v>Naïve accuracy</c:v>
                  </c:pt>
                </c:lvl>
                <c:lvl>
                  <c:pt idx="0">
                    <c:v>39 MFCCs</c:v>
                  </c:pt>
                  <c:pt idx="3">
                    <c:v>13 MFCCs</c:v>
                  </c:pt>
                </c:lvl>
              </c:multiLvlStrCache>
            </c:multiLvlStrRef>
          </c:cat>
          <c:val>
            <c:numRef>
              <c:f>Unnormalized!$K$6:$K$13</c:f>
              <c:numCache>
                <c:formatCode>General</c:formatCode>
                <c:ptCount val="6"/>
                <c:pt idx="1">
                  <c:v>0.55301999999999996</c:v>
                </c:pt>
                <c:pt idx="2">
                  <c:v>0.24640999999999999</c:v>
                </c:pt>
                <c:pt idx="4">
                  <c:v>0.47343000000000002</c:v>
                </c:pt>
                <c:pt idx="5">
                  <c:v>0.15437000000000001</c:v>
                </c:pt>
              </c:numCache>
            </c:numRef>
          </c:val>
        </c:ser>
        <c:ser>
          <c:idx val="2"/>
          <c:order val="2"/>
          <c:tx>
            <c:strRef>
              <c:f>Unnormalized!$L$4:$L$5</c:f>
              <c:strCache>
                <c:ptCount val="1"/>
                <c:pt idx="0">
                  <c:v>Fuzzy C-Med2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Unnormalized!$I$6:$I$13</c:f>
              <c:multiLvlStrCache>
                <c:ptCount val="6"/>
                <c:lvl>
                  <c:pt idx="0">
                    <c:v>Cophenet</c:v>
                  </c:pt>
                  <c:pt idx="1">
                    <c:v>NMI</c:v>
                  </c:pt>
                  <c:pt idx="2">
                    <c:v>Naïve accuracy</c:v>
                  </c:pt>
                  <c:pt idx="3">
                    <c:v>Cophenet</c:v>
                  </c:pt>
                  <c:pt idx="4">
                    <c:v>NMI</c:v>
                  </c:pt>
                  <c:pt idx="5">
                    <c:v>Naïve accuracy</c:v>
                  </c:pt>
                </c:lvl>
                <c:lvl>
                  <c:pt idx="0">
                    <c:v>39 MFCCs</c:v>
                  </c:pt>
                  <c:pt idx="3">
                    <c:v>13 MFCCs</c:v>
                  </c:pt>
                </c:lvl>
              </c:multiLvlStrCache>
            </c:multiLvlStrRef>
          </c:cat>
          <c:val>
            <c:numRef>
              <c:f>Unnormalized!$L$6:$L$13</c:f>
              <c:numCache>
                <c:formatCode>General</c:formatCode>
                <c:ptCount val="6"/>
                <c:pt idx="1">
                  <c:v>0.55013999999999996</c:v>
                </c:pt>
                <c:pt idx="2">
                  <c:v>0.25806000000000001</c:v>
                </c:pt>
                <c:pt idx="4">
                  <c:v>0.48963000000000001</c:v>
                </c:pt>
                <c:pt idx="5">
                  <c:v>0.15437000000000001</c:v>
                </c:pt>
              </c:numCache>
            </c:numRef>
          </c:val>
        </c:ser>
        <c:ser>
          <c:idx val="3"/>
          <c:order val="3"/>
          <c:tx>
            <c:strRef>
              <c:f>Unnormalized!$M$4:$M$5</c:f>
              <c:strCache>
                <c:ptCount val="1"/>
                <c:pt idx="0">
                  <c:v>Spectral Clustering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Unnormalized!$I$6:$I$13</c:f>
              <c:multiLvlStrCache>
                <c:ptCount val="6"/>
                <c:lvl>
                  <c:pt idx="0">
                    <c:v>Cophenet</c:v>
                  </c:pt>
                  <c:pt idx="1">
                    <c:v>NMI</c:v>
                  </c:pt>
                  <c:pt idx="2">
                    <c:v>Naïve accuracy</c:v>
                  </c:pt>
                  <c:pt idx="3">
                    <c:v>Cophenet</c:v>
                  </c:pt>
                  <c:pt idx="4">
                    <c:v>NMI</c:v>
                  </c:pt>
                  <c:pt idx="5">
                    <c:v>Naïve accuracy</c:v>
                  </c:pt>
                </c:lvl>
                <c:lvl>
                  <c:pt idx="0">
                    <c:v>39 MFCCs</c:v>
                  </c:pt>
                  <c:pt idx="3">
                    <c:v>13 MFCCs</c:v>
                  </c:pt>
                </c:lvl>
              </c:multiLvlStrCache>
            </c:multiLvlStrRef>
          </c:cat>
          <c:val>
            <c:numRef>
              <c:f>Unnormalized!$M$6:$M$13</c:f>
              <c:numCache>
                <c:formatCode>General</c:formatCode>
                <c:ptCount val="6"/>
                <c:pt idx="1">
                  <c:v>0.61</c:v>
                </c:pt>
                <c:pt idx="2">
                  <c:v>0.28499999999999998</c:v>
                </c:pt>
                <c:pt idx="4">
                  <c:v>0.42770000000000002</c:v>
                </c:pt>
                <c:pt idx="5">
                  <c:v>0.13184000000000001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57336"/>
        <c:axId val="149556552"/>
      </c:barChart>
      <c:catAx>
        <c:axId val="14955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6552"/>
        <c:crosses val="autoZero"/>
        <c:auto val="1"/>
        <c:lblAlgn val="ctr"/>
        <c:lblOffset val="100"/>
        <c:noMultiLvlLbl val="0"/>
      </c:catAx>
      <c:valAx>
        <c:axId val="14955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rnando Torre" refreshedDate="42352.98520787037" createdVersion="5" refreshedVersion="5" minRefreshableVersion="3" recordCount="32">
  <cacheSource type="worksheet">
    <worksheetSource name="Table1"/>
  </cacheSource>
  <cacheFields count="7">
    <cacheField name="Dataset" numFmtId="0">
      <sharedItems count="4">
        <s v="39 MFCCs"/>
        <s v="13 MFCCs"/>
        <s v="MFCC" u="1"/>
        <s v="Normalized" u="1"/>
      </sharedItems>
    </cacheField>
    <cacheField name="Clustering" numFmtId="0">
      <sharedItems count="2">
        <s v="Gender"/>
        <s v="Word"/>
      </sharedItems>
    </cacheField>
    <cacheField name="Method" numFmtId="0">
      <sharedItems count="5">
        <s v="Hierarchical"/>
        <s v="K-Mediods"/>
        <s v="Fuzzy C-Med"/>
        <s v="Spectral Clustering"/>
        <s v="Fuzzy K-med" u="1"/>
      </sharedItems>
    </cacheField>
    <cacheField name="Measure" numFmtId="0">
      <sharedItems count="5">
        <s v="NMI"/>
        <s v="Naïve accuracy"/>
        <s v="Cophenet"/>
        <s v="Accuracy" u="1"/>
        <s v="Mutual information" u="1"/>
      </sharedItems>
    </cacheField>
    <cacheField name="Unnormalized" numFmtId="0">
      <sharedItems containsMixedTypes="1" containsNumber="1" minValue="1.9400000000000001E-3" maxValue="0.8"/>
    </cacheField>
    <cacheField name="Normalized" numFmtId="0">
      <sharedItems containsString="0" containsBlank="1" containsNumber="1" minValue="0.13184000000000001" maxValue="0.66588000000000003"/>
    </cacheField>
    <cacheField name="% improvement" numFmtId="10">
      <sharedItems containsMixedTypes="1" containsNumber="1" minValue="-1" maxValue="4.33707865168539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n v="6.0699999999999999E-3"/>
    <m/>
    <n v="-1"/>
  </r>
  <r>
    <x v="0"/>
    <x v="0"/>
    <x v="0"/>
    <x v="1"/>
    <n v="0.50680000000000003"/>
    <m/>
    <n v="-1"/>
  </r>
  <r>
    <x v="0"/>
    <x v="0"/>
    <x v="0"/>
    <x v="2"/>
    <n v="0.66588000000000003"/>
    <m/>
    <n v="-1"/>
  </r>
  <r>
    <x v="0"/>
    <x v="0"/>
    <x v="1"/>
    <x v="0"/>
    <n v="1.9400000000000001E-3"/>
    <m/>
    <n v="-1"/>
  </r>
  <r>
    <x v="0"/>
    <x v="0"/>
    <x v="1"/>
    <x v="1"/>
    <n v="0.52329999999999999"/>
    <m/>
    <n v="-1"/>
  </r>
  <r>
    <x v="0"/>
    <x v="0"/>
    <x v="2"/>
    <x v="0"/>
    <s v="too low!"/>
    <m/>
    <e v="#VALUE!"/>
  </r>
  <r>
    <x v="0"/>
    <x v="0"/>
    <x v="2"/>
    <x v="1"/>
    <n v="0.5"/>
    <m/>
    <n v="-1"/>
  </r>
  <r>
    <x v="1"/>
    <x v="0"/>
    <x v="0"/>
    <x v="0"/>
    <n v="0.39701999999999998"/>
    <m/>
    <n v="-1"/>
  </r>
  <r>
    <x v="1"/>
    <x v="0"/>
    <x v="0"/>
    <x v="1"/>
    <n v="0.8"/>
    <m/>
    <n v="-1"/>
  </r>
  <r>
    <x v="1"/>
    <x v="0"/>
    <x v="0"/>
    <x v="2"/>
    <n v="0.35527999999999998"/>
    <m/>
    <n v="-1"/>
  </r>
  <r>
    <x v="1"/>
    <x v="0"/>
    <x v="1"/>
    <x v="0"/>
    <n v="1.099E-2"/>
    <m/>
    <n v="-1"/>
  </r>
  <r>
    <x v="1"/>
    <x v="0"/>
    <x v="1"/>
    <x v="1"/>
    <n v="0.54271999999999998"/>
    <m/>
    <n v="-1"/>
  </r>
  <r>
    <x v="1"/>
    <x v="0"/>
    <x v="2"/>
    <x v="0"/>
    <s v="too low!"/>
    <m/>
    <e v="#VALUE!"/>
  </r>
  <r>
    <x v="1"/>
    <x v="0"/>
    <x v="2"/>
    <x v="1"/>
    <n v="0.5"/>
    <m/>
    <n v="-1"/>
  </r>
  <r>
    <x v="1"/>
    <x v="1"/>
    <x v="0"/>
    <x v="0"/>
    <n v="0.37816"/>
    <n v="0.37816"/>
    <n v="0"/>
  </r>
  <r>
    <x v="1"/>
    <x v="1"/>
    <x v="0"/>
    <x v="1"/>
    <n v="0.13786000000000001"/>
    <n v="0.13786000000000001"/>
    <n v="0"/>
  </r>
  <r>
    <x v="1"/>
    <x v="1"/>
    <x v="0"/>
    <x v="2"/>
    <n v="0.66588000000000003"/>
    <n v="0.66588000000000003"/>
    <n v="0"/>
  </r>
  <r>
    <x v="1"/>
    <x v="1"/>
    <x v="1"/>
    <x v="0"/>
    <n v="0.4672"/>
    <n v="0.47343000000000002"/>
    <n v="1.3334760273972623E-2"/>
  </r>
  <r>
    <x v="1"/>
    <x v="1"/>
    <x v="1"/>
    <x v="1"/>
    <n v="0.15340000000000001"/>
    <n v="0.15437000000000001"/>
    <n v="6.323337679269958E-3"/>
  </r>
  <r>
    <x v="0"/>
    <x v="1"/>
    <x v="0"/>
    <x v="0"/>
    <n v="0.50800999999999996"/>
    <n v="0.51088"/>
    <n v="5.6494950886794015E-3"/>
  </r>
  <r>
    <x v="0"/>
    <x v="1"/>
    <x v="0"/>
    <x v="1"/>
    <n v="0.19223000000000001"/>
    <n v="0.21262"/>
    <n v="0.10607085262446025"/>
  </r>
  <r>
    <x v="0"/>
    <x v="1"/>
    <x v="0"/>
    <x v="2"/>
    <n v="0.35527999999999998"/>
    <n v="0.3926"/>
    <n v="0.10504390902949789"/>
  </r>
  <r>
    <x v="0"/>
    <x v="1"/>
    <x v="1"/>
    <x v="0"/>
    <n v="0.40417999999999998"/>
    <n v="0.55301999999999996"/>
    <n v="0.36825176901380563"/>
  </r>
  <r>
    <x v="0"/>
    <x v="1"/>
    <x v="1"/>
    <x v="1"/>
    <n v="0.17379"/>
    <n v="0.24640999999999999"/>
    <n v="0.41786063640025306"/>
  </r>
  <r>
    <x v="0"/>
    <x v="1"/>
    <x v="3"/>
    <x v="0"/>
    <n v="0.19883000000000001"/>
    <n v="0.61"/>
    <n v="2.0679474928330732"/>
  </r>
  <r>
    <x v="0"/>
    <x v="1"/>
    <x v="3"/>
    <x v="1"/>
    <n v="5.3400000000000003E-2"/>
    <n v="0.28499999999999998"/>
    <n v="4.3370786516853927"/>
  </r>
  <r>
    <x v="1"/>
    <x v="1"/>
    <x v="3"/>
    <x v="0"/>
    <n v="0.41637000000000002"/>
    <n v="0.42770000000000002"/>
    <n v="2.7211374498643082E-2"/>
  </r>
  <r>
    <x v="1"/>
    <x v="1"/>
    <x v="3"/>
    <x v="1"/>
    <n v="0.12620999999999999"/>
    <n v="0.13184000000000001"/>
    <n v="4.4608192694715276E-2"/>
  </r>
  <r>
    <x v="1"/>
    <x v="1"/>
    <x v="2"/>
    <x v="0"/>
    <n v="0.48963000000000001"/>
    <n v="0.48963000000000001"/>
    <n v="0"/>
  </r>
  <r>
    <x v="1"/>
    <x v="1"/>
    <x v="2"/>
    <x v="1"/>
    <n v="0.15437000000000001"/>
    <n v="0.15437000000000001"/>
    <n v="0"/>
  </r>
  <r>
    <x v="0"/>
    <x v="1"/>
    <x v="2"/>
    <x v="0"/>
    <n v="0.38849"/>
    <n v="0.55013999999999996"/>
    <n v="0.41609822646657557"/>
  </r>
  <r>
    <x v="0"/>
    <x v="1"/>
    <x v="2"/>
    <x v="1"/>
    <n v="0.16408"/>
    <n v="0.25806000000000001"/>
    <n v="0.572769380789858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2">
  <location ref="I4:M13" firstHeaderRow="1" firstDataRow="2" firstDataCol="1" rowPageCount="1" colPageCount="1"/>
  <pivotFields count="7">
    <pivotField axis="axisRow" multipleItemSelectionAllowed="1" showAll="0" defaultSubtotal="0">
      <items count="4">
        <item m="1" x="2"/>
        <item m="1" x="3"/>
        <item x="0"/>
        <item x="1"/>
      </items>
    </pivotField>
    <pivotField axis="axisPage" showAll="0" defaultSubtotal="0">
      <items count="2">
        <item x="0"/>
        <item x="1"/>
      </items>
    </pivotField>
    <pivotField axis="axisCol" showAll="0" defaultSubtotal="0">
      <items count="5">
        <item n="Fuzzy C-Med" m="1" x="4"/>
        <item x="0"/>
        <item x="1"/>
        <item n="Fuzzy C-Med2" x="2"/>
        <item x="3"/>
      </items>
    </pivotField>
    <pivotField axis="axisRow" showAll="0" defaultSubtotal="0">
      <items count="5">
        <item m="1" x="3"/>
        <item x="2"/>
        <item m="1" x="4"/>
        <item x="0"/>
        <item x="1"/>
      </items>
    </pivotField>
    <pivotField showAll="0" defaultSubtotal="0"/>
    <pivotField dataField="1" showAll="0" defaultSubtotal="0"/>
    <pivotField showAll="0" defaultSubtotal="0"/>
  </pivotFields>
  <rowFields count="2">
    <field x="0"/>
    <field x="3"/>
  </rowFields>
  <rowItems count="8">
    <i>
      <x v="2"/>
    </i>
    <i r="1">
      <x v="1"/>
    </i>
    <i r="1">
      <x v="3"/>
    </i>
    <i r="1">
      <x v="4"/>
    </i>
    <i>
      <x v="3"/>
    </i>
    <i r="1">
      <x v="1"/>
    </i>
    <i r="1">
      <x v="3"/>
    </i>
    <i r="1">
      <x v="4"/>
    </i>
  </rowItems>
  <colFields count="1">
    <field x="2"/>
  </colFields>
  <colItems count="4">
    <i>
      <x v="1"/>
    </i>
    <i>
      <x v="2"/>
    </i>
    <i>
      <x v="3"/>
    </i>
    <i>
      <x v="4"/>
    </i>
  </colItems>
  <pageFields count="1">
    <pageField fld="1" item="1" hier="-1"/>
  </pageFields>
  <dataFields count="1">
    <dataField name="Sum of Normalized" fld="5" baseField="0" baseItem="0"/>
  </dataFields>
  <formats count="3">
    <format dxfId="6">
      <pivotArea collapsedLevelsAreSubtotals="1" fieldPosition="0">
        <references count="2">
          <reference field="0" count="1" selected="0">
            <x v="2"/>
          </reference>
          <reference field="2" count="0"/>
        </references>
      </pivotArea>
    </format>
    <format dxfId="7">
      <pivotArea collapsedLevelsAreSubtotals="1" fieldPosition="0">
        <references count="1">
          <reference field="0" count="1">
            <x v="3"/>
          </reference>
        </references>
      </pivotArea>
    </format>
    <format dxfId="8">
      <pivotArea collapsedLevelsAreSubtotals="1" fieldPosition="0">
        <references count="2">
          <reference field="0" count="1" selected="0">
            <x v="3"/>
          </reference>
          <reference field="2" count="0"/>
        </references>
      </pivotArea>
    </format>
  </formats>
  <chartFormats count="17">
    <chartFormat chart="15" format="6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5" format="7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15" format="8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5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1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33" totalsRowShown="0" dataDxfId="16">
  <autoFilter ref="A1:G33"/>
  <tableColumns count="7">
    <tableColumn id="1" name="Dataset" dataDxfId="15"/>
    <tableColumn id="2" name="Clustering" dataDxfId="14"/>
    <tableColumn id="3" name="Method" dataDxfId="13"/>
    <tableColumn id="4" name="Measure" dataDxfId="12"/>
    <tableColumn id="5" name="Unnormalized" dataDxfId="11"/>
    <tableColumn id="6" name="Normalized" dataDxfId="10"/>
    <tableColumn id="7" name="% improvement" dataDxfId="9">
      <calculatedColumnFormula>Table1[[#This Row],[Normalized]]/Table1[[#This Row],[Unnormalized]]-1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E2" workbookViewId="0">
      <selection activeCell="J17" sqref="J17"/>
    </sheetView>
  </sheetViews>
  <sheetFormatPr defaultColWidth="8.85546875" defaultRowHeight="15" x14ac:dyDescent="0.25"/>
  <cols>
    <col min="1" max="1" width="11.28515625" bestFit="1" customWidth="1"/>
    <col min="2" max="2" width="11.42578125" customWidth="1"/>
    <col min="3" max="3" width="12.140625" bestFit="1" customWidth="1"/>
    <col min="4" max="4" width="10.85546875" customWidth="1"/>
    <col min="7" max="7" width="9.42578125" style="13" bestFit="1" customWidth="1"/>
    <col min="9" max="9" width="18.140625" customWidth="1"/>
    <col min="10" max="10" width="16.28515625" customWidth="1"/>
    <col min="11" max="11" width="10.7109375" customWidth="1"/>
    <col min="12" max="12" width="13.42578125" customWidth="1"/>
    <col min="13" max="13" width="17.85546875" customWidth="1"/>
    <col min="14" max="14" width="10.7109375" customWidth="1"/>
    <col min="15" max="16" width="13.42578125" customWidth="1"/>
    <col min="17" max="17" width="22" customWidth="1"/>
    <col min="18" max="18" width="17.85546875" bestFit="1" customWidth="1"/>
    <col min="19" max="19" width="11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3" t="s">
        <v>6</v>
      </c>
    </row>
    <row r="2" spans="1:13" x14ac:dyDescent="0.25">
      <c r="A2" s="5" t="s">
        <v>7</v>
      </c>
      <c r="B2" s="5" t="s">
        <v>8</v>
      </c>
      <c r="C2" s="5" t="s">
        <v>9</v>
      </c>
      <c r="D2" s="5" t="s">
        <v>10</v>
      </c>
      <c r="E2" s="5">
        <v>6.0699999999999999E-3</v>
      </c>
      <c r="F2" s="5"/>
      <c r="G2" s="12">
        <f>Table1[[#This Row],[Normalized]]/Table1[[#This Row],[Unnormalized]]-1</f>
        <v>-1</v>
      </c>
      <c r="H2" s="5"/>
      <c r="I2" s="1" t="s">
        <v>1</v>
      </c>
      <c r="J2" t="s">
        <v>11</v>
      </c>
    </row>
    <row r="3" spans="1:13" x14ac:dyDescent="0.25">
      <c r="A3" s="5" t="s">
        <v>7</v>
      </c>
      <c r="B3" s="5" t="s">
        <v>8</v>
      </c>
      <c r="C3" s="5" t="s">
        <v>9</v>
      </c>
      <c r="D3" s="5" t="s">
        <v>12</v>
      </c>
      <c r="E3" s="5">
        <v>0.50680000000000003</v>
      </c>
      <c r="F3" s="5"/>
      <c r="G3" s="12">
        <f>Table1[[#This Row],[Normalized]]/Table1[[#This Row],[Unnormalized]]-1</f>
        <v>-1</v>
      </c>
      <c r="H3" s="5"/>
    </row>
    <row r="4" spans="1:13" x14ac:dyDescent="0.25">
      <c r="A4" s="5" t="s">
        <v>7</v>
      </c>
      <c r="B4" s="5" t="s">
        <v>8</v>
      </c>
      <c r="C4" s="5" t="s">
        <v>9</v>
      </c>
      <c r="D4" s="5" t="s">
        <v>13</v>
      </c>
      <c r="E4" s="5">
        <v>0.66588000000000003</v>
      </c>
      <c r="F4" s="5"/>
      <c r="G4" s="12">
        <f>Table1[[#This Row],[Normalized]]/Table1[[#This Row],[Unnormalized]]-1</f>
        <v>-1</v>
      </c>
      <c r="H4" s="5"/>
      <c r="I4" s="1" t="s">
        <v>14</v>
      </c>
      <c r="J4" s="1" t="s">
        <v>15</v>
      </c>
    </row>
    <row r="5" spans="1:13" x14ac:dyDescent="0.25">
      <c r="A5" s="5" t="s">
        <v>7</v>
      </c>
      <c r="B5" s="5" t="s">
        <v>8</v>
      </c>
      <c r="C5" s="5" t="s">
        <v>16</v>
      </c>
      <c r="D5" s="5" t="s">
        <v>10</v>
      </c>
      <c r="E5" s="5">
        <v>1.9400000000000001E-3</v>
      </c>
      <c r="F5" s="5"/>
      <c r="G5" s="12">
        <f>Table1[[#This Row],[Normalized]]/Table1[[#This Row],[Unnormalized]]-1</f>
        <v>-1</v>
      </c>
      <c r="H5" s="5"/>
      <c r="I5" s="1" t="s">
        <v>17</v>
      </c>
      <c r="J5" t="s">
        <v>9</v>
      </c>
      <c r="K5" t="s">
        <v>16</v>
      </c>
      <c r="L5" t="s">
        <v>21</v>
      </c>
      <c r="M5" t="s">
        <v>22</v>
      </c>
    </row>
    <row r="6" spans="1:13" x14ac:dyDescent="0.25">
      <c r="A6" s="5" t="s">
        <v>7</v>
      </c>
      <c r="B6" s="5" t="s">
        <v>8</v>
      </c>
      <c r="C6" s="5" t="s">
        <v>16</v>
      </c>
      <c r="D6" s="5" t="s">
        <v>12</v>
      </c>
      <c r="E6" s="5">
        <v>0.52329999999999999</v>
      </c>
      <c r="F6" s="5"/>
      <c r="G6" s="12">
        <f>Table1[[#This Row],[Normalized]]/Table1[[#This Row],[Unnormalized]]-1</f>
        <v>-1</v>
      </c>
      <c r="H6" s="5"/>
      <c r="I6" s="2" t="s">
        <v>7</v>
      </c>
      <c r="J6" s="14"/>
      <c r="K6" s="14"/>
      <c r="L6" s="14"/>
      <c r="M6" s="14"/>
    </row>
    <row r="7" spans="1:13" x14ac:dyDescent="0.25">
      <c r="A7" s="5" t="s">
        <v>7</v>
      </c>
      <c r="B7" s="5" t="s">
        <v>8</v>
      </c>
      <c r="C7" s="5" t="s">
        <v>18</v>
      </c>
      <c r="D7" s="5" t="s">
        <v>10</v>
      </c>
      <c r="E7" s="5" t="s">
        <v>19</v>
      </c>
      <c r="F7" s="5"/>
      <c r="G7" s="12" t="e">
        <f>Table1[[#This Row],[Normalized]]/Table1[[#This Row],[Unnormalized]]-1</f>
        <v>#VALUE!</v>
      </c>
      <c r="H7" s="5"/>
      <c r="I7" s="3" t="s">
        <v>13</v>
      </c>
      <c r="J7" s="4">
        <v>0.3926</v>
      </c>
      <c r="K7" s="4"/>
      <c r="L7" s="4"/>
      <c r="M7" s="4"/>
    </row>
    <row r="8" spans="1:13" x14ac:dyDescent="0.25">
      <c r="A8" s="5" t="s">
        <v>7</v>
      </c>
      <c r="B8" s="5" t="s">
        <v>8</v>
      </c>
      <c r="C8" s="5" t="s">
        <v>18</v>
      </c>
      <c r="D8" s="5" t="s">
        <v>12</v>
      </c>
      <c r="E8" s="5">
        <v>0.5</v>
      </c>
      <c r="F8" s="5"/>
      <c r="G8" s="12">
        <f>Table1[[#This Row],[Normalized]]/Table1[[#This Row],[Unnormalized]]-1</f>
        <v>-1</v>
      </c>
      <c r="H8" s="5"/>
      <c r="I8" s="3" t="s">
        <v>10</v>
      </c>
      <c r="J8" s="4">
        <v>0.51088</v>
      </c>
      <c r="K8" s="4">
        <v>0.55301999999999996</v>
      </c>
      <c r="L8" s="4">
        <v>0.55013999999999996</v>
      </c>
      <c r="M8" s="4">
        <v>0.61</v>
      </c>
    </row>
    <row r="9" spans="1:13" x14ac:dyDescent="0.25">
      <c r="A9" s="5" t="s">
        <v>20</v>
      </c>
      <c r="B9" s="5" t="s">
        <v>8</v>
      </c>
      <c r="C9" s="5" t="s">
        <v>9</v>
      </c>
      <c r="D9" s="5" t="s">
        <v>10</v>
      </c>
      <c r="E9" s="5">
        <v>0.39701999999999998</v>
      </c>
      <c r="F9" s="5"/>
      <c r="G9" s="12">
        <f>Table1[[#This Row],[Normalized]]/Table1[[#This Row],[Unnormalized]]-1</f>
        <v>-1</v>
      </c>
      <c r="H9" s="5"/>
      <c r="I9" s="3" t="s">
        <v>12</v>
      </c>
      <c r="J9" s="4">
        <v>0.21262</v>
      </c>
      <c r="K9" s="4">
        <v>0.24640999999999999</v>
      </c>
      <c r="L9" s="4">
        <v>0.25806000000000001</v>
      </c>
      <c r="M9" s="4">
        <v>0.28499999999999998</v>
      </c>
    </row>
    <row r="10" spans="1:13" x14ac:dyDescent="0.25">
      <c r="A10" s="5" t="s">
        <v>20</v>
      </c>
      <c r="B10" s="5" t="s">
        <v>8</v>
      </c>
      <c r="C10" s="5" t="s">
        <v>9</v>
      </c>
      <c r="D10" s="5" t="s">
        <v>12</v>
      </c>
      <c r="E10" s="5">
        <v>0.8</v>
      </c>
      <c r="F10" s="5"/>
      <c r="G10" s="12">
        <f>Table1[[#This Row],[Normalized]]/Table1[[#This Row],[Unnormalized]]-1</f>
        <v>-1</v>
      </c>
      <c r="H10" s="5"/>
      <c r="I10" s="2" t="s">
        <v>20</v>
      </c>
      <c r="J10" s="14"/>
      <c r="K10" s="14"/>
      <c r="L10" s="14"/>
      <c r="M10" s="14"/>
    </row>
    <row r="11" spans="1:13" x14ac:dyDescent="0.25">
      <c r="A11" s="5" t="s">
        <v>20</v>
      </c>
      <c r="B11" s="5" t="s">
        <v>8</v>
      </c>
      <c r="C11" s="5" t="s">
        <v>9</v>
      </c>
      <c r="D11" s="5" t="s">
        <v>13</v>
      </c>
      <c r="E11" s="5">
        <v>0.35527999999999998</v>
      </c>
      <c r="F11" s="5"/>
      <c r="G11" s="12">
        <f>Table1[[#This Row],[Normalized]]/Table1[[#This Row],[Unnormalized]]-1</f>
        <v>-1</v>
      </c>
      <c r="H11" s="5"/>
      <c r="I11" s="3" t="s">
        <v>13</v>
      </c>
      <c r="J11" s="4">
        <v>0.66588000000000003</v>
      </c>
      <c r="K11" s="4"/>
      <c r="L11" s="4"/>
      <c r="M11" s="4"/>
    </row>
    <row r="12" spans="1:13" x14ac:dyDescent="0.25">
      <c r="A12" s="5" t="s">
        <v>20</v>
      </c>
      <c r="B12" s="5" t="s">
        <v>8</v>
      </c>
      <c r="C12" s="5" t="s">
        <v>16</v>
      </c>
      <c r="D12" s="5" t="s">
        <v>10</v>
      </c>
      <c r="E12" s="5">
        <v>1.099E-2</v>
      </c>
      <c r="F12" s="5"/>
      <c r="G12" s="12">
        <f>Table1[[#This Row],[Normalized]]/Table1[[#This Row],[Unnormalized]]-1</f>
        <v>-1</v>
      </c>
      <c r="H12" s="5"/>
      <c r="I12" s="3" t="s">
        <v>10</v>
      </c>
      <c r="J12" s="4">
        <v>0.37816</v>
      </c>
      <c r="K12" s="4">
        <v>0.47343000000000002</v>
      </c>
      <c r="L12" s="4">
        <v>0.48963000000000001</v>
      </c>
      <c r="M12" s="4">
        <v>0.42770000000000002</v>
      </c>
    </row>
    <row r="13" spans="1:13" x14ac:dyDescent="0.25">
      <c r="A13" s="5" t="s">
        <v>20</v>
      </c>
      <c r="B13" s="5" t="s">
        <v>8</v>
      </c>
      <c r="C13" s="5" t="s">
        <v>16</v>
      </c>
      <c r="D13" s="5" t="s">
        <v>12</v>
      </c>
      <c r="E13" s="5">
        <v>0.54271999999999998</v>
      </c>
      <c r="F13" s="5"/>
      <c r="G13" s="12">
        <f>Table1[[#This Row],[Normalized]]/Table1[[#This Row],[Unnormalized]]-1</f>
        <v>-1</v>
      </c>
      <c r="H13" s="5"/>
      <c r="I13" s="3" t="s">
        <v>12</v>
      </c>
      <c r="J13" s="4">
        <v>0.13786000000000001</v>
      </c>
      <c r="K13" s="4">
        <v>0.15437000000000001</v>
      </c>
      <c r="L13" s="4">
        <v>0.15437000000000001</v>
      </c>
      <c r="M13" s="4">
        <v>0.13184000000000001</v>
      </c>
    </row>
    <row r="14" spans="1:13" x14ac:dyDescent="0.25">
      <c r="A14" s="5" t="s">
        <v>20</v>
      </c>
      <c r="B14" s="5" t="s">
        <v>8</v>
      </c>
      <c r="C14" s="5" t="s">
        <v>18</v>
      </c>
      <c r="D14" s="5" t="s">
        <v>10</v>
      </c>
      <c r="E14" s="5" t="s">
        <v>19</v>
      </c>
      <c r="F14" s="5"/>
      <c r="G14" s="12" t="e">
        <f>Table1[[#This Row],[Normalized]]/Table1[[#This Row],[Unnormalized]]-1</f>
        <v>#VALUE!</v>
      </c>
      <c r="H14" s="5"/>
    </row>
    <row r="15" spans="1:13" x14ac:dyDescent="0.25">
      <c r="A15" s="5" t="s">
        <v>20</v>
      </c>
      <c r="B15" s="5" t="s">
        <v>8</v>
      </c>
      <c r="C15" s="5" t="s">
        <v>18</v>
      </c>
      <c r="D15" s="5" t="s">
        <v>12</v>
      </c>
      <c r="E15" s="5">
        <v>0.5</v>
      </c>
      <c r="F15" s="5"/>
      <c r="G15" s="12">
        <f>Table1[[#This Row],[Normalized]]/Table1[[#This Row],[Unnormalized]]-1</f>
        <v>-1</v>
      </c>
      <c r="H15" s="5"/>
    </row>
    <row r="16" spans="1:13" x14ac:dyDescent="0.25">
      <c r="A16" s="5" t="s">
        <v>20</v>
      </c>
      <c r="B16" s="5" t="s">
        <v>11</v>
      </c>
      <c r="C16" s="5" t="s">
        <v>9</v>
      </c>
      <c r="D16" s="5" t="s">
        <v>10</v>
      </c>
      <c r="E16" s="5">
        <v>0.37816</v>
      </c>
      <c r="F16" s="5">
        <v>0.37816</v>
      </c>
      <c r="G16" s="12">
        <f>Table1[[#This Row],[Normalized]]/Table1[[#This Row],[Unnormalized]]-1</f>
        <v>0</v>
      </c>
      <c r="H16" s="5"/>
    </row>
    <row r="17" spans="1:12" x14ac:dyDescent="0.25">
      <c r="A17" s="5" t="s">
        <v>20</v>
      </c>
      <c r="B17" s="5" t="s">
        <v>11</v>
      </c>
      <c r="C17" s="5" t="s">
        <v>9</v>
      </c>
      <c r="D17" s="5" t="s">
        <v>12</v>
      </c>
      <c r="E17" s="5">
        <v>0.13786000000000001</v>
      </c>
      <c r="F17" s="5">
        <v>0.13786000000000001</v>
      </c>
      <c r="G17" s="12">
        <f>Table1[[#This Row],[Normalized]]/Table1[[#This Row],[Unnormalized]]-1</f>
        <v>0</v>
      </c>
      <c r="H17" s="5"/>
      <c r="J17">
        <f>J7/J11-1</f>
        <v>-0.4104042770469154</v>
      </c>
      <c r="K17" t="e">
        <f>K7/K11-1</f>
        <v>#DIV/0!</v>
      </c>
      <c r="L17" t="e">
        <f>L7/L11-1</f>
        <v>#DIV/0!</v>
      </c>
    </row>
    <row r="18" spans="1:12" x14ac:dyDescent="0.25">
      <c r="A18" s="5" t="s">
        <v>20</v>
      </c>
      <c r="B18" s="5" t="s">
        <v>11</v>
      </c>
      <c r="C18" s="5" t="s">
        <v>9</v>
      </c>
      <c r="D18" s="5" t="s">
        <v>13</v>
      </c>
      <c r="E18" s="5">
        <v>0.66588000000000003</v>
      </c>
      <c r="F18" s="5">
        <v>0.66588000000000003</v>
      </c>
      <c r="G18" s="12">
        <f>Table1[[#This Row],[Normalized]]/Table1[[#This Row],[Unnormalized]]-1</f>
        <v>0</v>
      </c>
      <c r="H18" s="5"/>
      <c r="J18">
        <f t="shared" ref="J18" si="0">J8/J12-1</f>
        <v>0.35096255553204991</v>
      </c>
      <c r="K18">
        <f t="shared" ref="K18:L20" si="1">K8/K12-1</f>
        <v>0.168113554274127</v>
      </c>
      <c r="L18">
        <f t="shared" si="1"/>
        <v>0.1235831137797927</v>
      </c>
    </row>
    <row r="19" spans="1:12" x14ac:dyDescent="0.25">
      <c r="A19" s="5" t="s">
        <v>20</v>
      </c>
      <c r="B19" s="5" t="s">
        <v>11</v>
      </c>
      <c r="C19" s="5" t="s">
        <v>16</v>
      </c>
      <c r="D19" s="5" t="s">
        <v>10</v>
      </c>
      <c r="E19" s="5">
        <v>0.4672</v>
      </c>
      <c r="F19" s="5">
        <v>0.47343000000000002</v>
      </c>
      <c r="G19" s="12">
        <f>Table1[[#This Row],[Normalized]]/Table1[[#This Row],[Unnormalized]]-1</f>
        <v>1.3334760273972623E-2</v>
      </c>
      <c r="H19" s="5"/>
      <c r="J19">
        <f t="shared" ref="J19" si="2">J9/J13-1</f>
        <v>0.54228927897867396</v>
      </c>
      <c r="K19">
        <f t="shared" si="1"/>
        <v>0.59622983740364055</v>
      </c>
      <c r="L19">
        <f t="shared" si="1"/>
        <v>0.67169786875688287</v>
      </c>
    </row>
    <row r="20" spans="1:12" x14ac:dyDescent="0.25">
      <c r="A20" s="5" t="s">
        <v>20</v>
      </c>
      <c r="B20" s="5" t="s">
        <v>11</v>
      </c>
      <c r="C20" s="5" t="s">
        <v>16</v>
      </c>
      <c r="D20" s="5" t="s">
        <v>12</v>
      </c>
      <c r="E20" s="5">
        <v>0.15340000000000001</v>
      </c>
      <c r="F20" s="5">
        <v>0.15437000000000001</v>
      </c>
      <c r="G20" s="12">
        <f>Table1[[#This Row],[Normalized]]/Table1[[#This Row],[Unnormalized]]-1</f>
        <v>6.323337679269958E-3</v>
      </c>
      <c r="H20" s="5"/>
      <c r="J20" t="e">
        <f t="shared" ref="J20" si="3">J10/J14-1</f>
        <v>#DIV/0!</v>
      </c>
      <c r="K20" t="e">
        <f t="shared" si="1"/>
        <v>#DIV/0!</v>
      </c>
      <c r="L20" t="e">
        <f t="shared" si="1"/>
        <v>#DIV/0!</v>
      </c>
    </row>
    <row r="21" spans="1:12" x14ac:dyDescent="0.25">
      <c r="A21" s="5" t="s">
        <v>7</v>
      </c>
      <c r="B21" s="5" t="s">
        <v>11</v>
      </c>
      <c r="C21" s="5" t="s">
        <v>9</v>
      </c>
      <c r="D21" s="5" t="s">
        <v>10</v>
      </c>
      <c r="E21" s="5">
        <v>0.50800999999999996</v>
      </c>
      <c r="F21" s="11">
        <v>0.51088</v>
      </c>
      <c r="G21" s="12">
        <f>Table1[[#This Row],[Normalized]]/Table1[[#This Row],[Unnormalized]]-1</f>
        <v>5.6494950886794015E-3</v>
      </c>
      <c r="H21" s="5"/>
    </row>
    <row r="22" spans="1:12" x14ac:dyDescent="0.25">
      <c r="A22" s="5" t="s">
        <v>7</v>
      </c>
      <c r="B22" s="5" t="s">
        <v>11</v>
      </c>
      <c r="C22" s="5" t="s">
        <v>9</v>
      </c>
      <c r="D22" s="5" t="s">
        <v>12</v>
      </c>
      <c r="E22" s="5">
        <v>0.19223000000000001</v>
      </c>
      <c r="F22" s="11">
        <v>0.21262</v>
      </c>
      <c r="G22" s="12">
        <f>Table1[[#This Row],[Normalized]]/Table1[[#This Row],[Unnormalized]]-1</f>
        <v>0.10607085262446025</v>
      </c>
      <c r="H22" s="5"/>
    </row>
    <row r="23" spans="1:12" x14ac:dyDescent="0.25">
      <c r="A23" s="5" t="s">
        <v>7</v>
      </c>
      <c r="B23" s="5" t="s">
        <v>11</v>
      </c>
      <c r="C23" s="5" t="s">
        <v>9</v>
      </c>
      <c r="D23" s="5" t="s">
        <v>13</v>
      </c>
      <c r="E23" s="5">
        <v>0.35527999999999998</v>
      </c>
      <c r="F23" s="11">
        <v>0.3926</v>
      </c>
      <c r="G23" s="12">
        <f>Table1[[#This Row],[Normalized]]/Table1[[#This Row],[Unnormalized]]-1</f>
        <v>0.10504390902949789</v>
      </c>
      <c r="H23" s="5"/>
    </row>
    <row r="24" spans="1:12" x14ac:dyDescent="0.25">
      <c r="A24" s="5" t="s">
        <v>7</v>
      </c>
      <c r="B24" s="5" t="s">
        <v>11</v>
      </c>
      <c r="C24" s="5" t="s">
        <v>16</v>
      </c>
      <c r="D24" s="5" t="s">
        <v>10</v>
      </c>
      <c r="E24" s="5">
        <v>0.40417999999999998</v>
      </c>
      <c r="F24" s="5">
        <v>0.55301999999999996</v>
      </c>
      <c r="G24" s="12">
        <f>Table1[[#This Row],[Normalized]]/Table1[[#This Row],[Unnormalized]]-1</f>
        <v>0.36825176901380563</v>
      </c>
      <c r="H24" s="5"/>
    </row>
    <row r="25" spans="1:12" x14ac:dyDescent="0.25">
      <c r="A25" s="5" t="s">
        <v>7</v>
      </c>
      <c r="B25" s="5" t="s">
        <v>11</v>
      </c>
      <c r="C25" s="5" t="s">
        <v>16</v>
      </c>
      <c r="D25" s="5" t="s">
        <v>12</v>
      </c>
      <c r="E25" s="5">
        <v>0.17379</v>
      </c>
      <c r="F25" s="5">
        <v>0.24640999999999999</v>
      </c>
      <c r="G25" s="12">
        <f>Table1[[#This Row],[Normalized]]/Table1[[#This Row],[Unnormalized]]-1</f>
        <v>0.41786063640025306</v>
      </c>
      <c r="H25" s="5"/>
    </row>
    <row r="26" spans="1:12" x14ac:dyDescent="0.25">
      <c r="A26" s="5" t="s">
        <v>7</v>
      </c>
      <c r="B26" s="5" t="s">
        <v>11</v>
      </c>
      <c r="C26" s="5" t="s">
        <v>22</v>
      </c>
      <c r="D26" s="5" t="s">
        <v>10</v>
      </c>
      <c r="E26" s="14">
        <v>0.19883000000000001</v>
      </c>
      <c r="F26" s="15">
        <v>0.61</v>
      </c>
      <c r="G26" s="12">
        <f>Table1[[#This Row],[Normalized]]/Table1[[#This Row],[Unnormalized]]-1</f>
        <v>2.0679474928330732</v>
      </c>
      <c r="H26" s="5"/>
    </row>
    <row r="27" spans="1:12" x14ac:dyDescent="0.25">
      <c r="A27" s="5" t="s">
        <v>7</v>
      </c>
      <c r="B27" s="5" t="s">
        <v>11</v>
      </c>
      <c r="C27" s="5" t="s">
        <v>22</v>
      </c>
      <c r="D27" s="5" t="s">
        <v>12</v>
      </c>
      <c r="E27" s="14">
        <v>5.3400000000000003E-2</v>
      </c>
      <c r="F27" s="15">
        <v>0.28499999999999998</v>
      </c>
      <c r="G27" s="12">
        <f>Table1[[#This Row],[Normalized]]/Table1[[#This Row],[Unnormalized]]-1</f>
        <v>4.3370786516853927</v>
      </c>
      <c r="H27" s="5"/>
    </row>
    <row r="28" spans="1:12" x14ac:dyDescent="0.25">
      <c r="A28" s="6" t="s">
        <v>20</v>
      </c>
      <c r="B28" s="7" t="s">
        <v>11</v>
      </c>
      <c r="C28" s="7" t="s">
        <v>22</v>
      </c>
      <c r="D28" s="7" t="s">
        <v>10</v>
      </c>
      <c r="E28" s="16">
        <v>0.41637000000000002</v>
      </c>
      <c r="F28" s="17">
        <v>0.42770000000000002</v>
      </c>
      <c r="G28" s="12">
        <f>Table1[[#This Row],[Normalized]]/Table1[[#This Row],[Unnormalized]]-1</f>
        <v>2.7211374498643082E-2</v>
      </c>
      <c r="H28" s="5"/>
    </row>
    <row r="29" spans="1:12" x14ac:dyDescent="0.25">
      <c r="A29" s="6" t="s">
        <v>20</v>
      </c>
      <c r="B29" s="7" t="s">
        <v>11</v>
      </c>
      <c r="C29" s="7" t="s">
        <v>22</v>
      </c>
      <c r="D29" s="7" t="s">
        <v>12</v>
      </c>
      <c r="E29" s="14">
        <v>0.12620999999999999</v>
      </c>
      <c r="F29" s="17">
        <v>0.13184000000000001</v>
      </c>
      <c r="G29" s="12">
        <f>Table1[[#This Row],[Normalized]]/Table1[[#This Row],[Unnormalized]]-1</f>
        <v>4.4608192694715276E-2</v>
      </c>
      <c r="H29" s="5"/>
    </row>
    <row r="30" spans="1:12" x14ac:dyDescent="0.25">
      <c r="A30" s="6" t="s">
        <v>20</v>
      </c>
      <c r="B30" s="7" t="s">
        <v>11</v>
      </c>
      <c r="C30" s="7" t="s">
        <v>18</v>
      </c>
      <c r="D30" s="7" t="s">
        <v>10</v>
      </c>
      <c r="E30" s="16">
        <v>0.48963000000000001</v>
      </c>
      <c r="F30" s="17">
        <v>0.48963000000000001</v>
      </c>
      <c r="G30" s="12">
        <f>Table1[[#This Row],[Normalized]]/Table1[[#This Row],[Unnormalized]]-1</f>
        <v>0</v>
      </c>
      <c r="H30" s="5"/>
    </row>
    <row r="31" spans="1:12" x14ac:dyDescent="0.25">
      <c r="A31" s="6" t="s">
        <v>20</v>
      </c>
      <c r="B31" s="8" t="s">
        <v>11</v>
      </c>
      <c r="C31" s="8" t="s">
        <v>18</v>
      </c>
      <c r="D31" s="8" t="s">
        <v>12</v>
      </c>
      <c r="E31" s="14">
        <v>0.15437000000000001</v>
      </c>
      <c r="F31" s="17">
        <v>0.15437000000000001</v>
      </c>
      <c r="G31" s="12">
        <f>Table1[[#This Row],[Normalized]]/Table1[[#This Row],[Unnormalized]]-1</f>
        <v>0</v>
      </c>
      <c r="H31" s="5"/>
    </row>
    <row r="32" spans="1:12" x14ac:dyDescent="0.25">
      <c r="A32" s="5" t="s">
        <v>7</v>
      </c>
      <c r="B32" s="9" t="s">
        <v>11</v>
      </c>
      <c r="C32" s="9" t="s">
        <v>18</v>
      </c>
      <c r="D32" s="7" t="s">
        <v>10</v>
      </c>
      <c r="E32" s="14">
        <v>0.38849</v>
      </c>
      <c r="F32" s="15">
        <v>0.55013999999999996</v>
      </c>
      <c r="G32" s="12">
        <f>Table1[[#This Row],[Normalized]]/Table1[[#This Row],[Unnormalized]]-1</f>
        <v>0.41609822646657557</v>
      </c>
      <c r="H32" s="5"/>
    </row>
    <row r="33" spans="1:8" x14ac:dyDescent="0.25">
      <c r="A33" s="5" t="s">
        <v>7</v>
      </c>
      <c r="B33" s="10" t="s">
        <v>11</v>
      </c>
      <c r="C33" s="10" t="s">
        <v>18</v>
      </c>
      <c r="D33" s="8" t="s">
        <v>12</v>
      </c>
      <c r="E33" s="15">
        <v>0.16408</v>
      </c>
      <c r="F33" s="15">
        <v>0.25806000000000001</v>
      </c>
      <c r="G33" s="12">
        <f>Table1[[#This Row],[Normalized]]/Table1[[#This Row],[Unnormalized]]-1</f>
        <v>0.57276938078985862</v>
      </c>
      <c r="H33" s="5"/>
    </row>
  </sheetData>
  <pageMargins left="0.7" right="0.7" top="0.75" bottom="0.75" header="0.3" footer="0.3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Unnormalized</vt:lpstr>
      <vt:lpstr>Chart2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Torre</dc:creator>
  <cp:keywords/>
  <dc:description/>
  <cp:lastModifiedBy>Fernando Torre</cp:lastModifiedBy>
  <cp:revision/>
  <dcterms:created xsi:type="dcterms:W3CDTF">2015-12-08T05:51:47Z</dcterms:created>
  <dcterms:modified xsi:type="dcterms:W3CDTF">2015-12-15T05:38:43Z</dcterms:modified>
</cp:coreProperties>
</file>