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ba2016-my.sharepoint.com/personal/aiytx_goiba_net/Documents/Desktop/"/>
    </mc:Choice>
  </mc:AlternateContent>
  <xr:revisionPtr revIDLastSave="967" documentId="8_{99E4B270-EA57-4C4B-900D-B2304FD4001C}" xr6:coauthVersionLast="47" xr6:coauthVersionMax="47" xr10:uidLastSave="{AD8DBD91-22A3-4237-89CA-84643EB35511}"/>
  <bookViews>
    <workbookView xWindow="-15" yWindow="-16320" windowWidth="29040" windowHeight="15720" xr2:uid="{7C5F5ED4-A2C2-47AE-96CD-E7537FB0D19C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O2" i="1"/>
  <c r="O3" i="1"/>
  <c r="O4" i="1"/>
  <c r="O5" i="1"/>
  <c r="O6" i="1"/>
  <c r="O7" i="1"/>
  <c r="O8" i="1"/>
  <c r="O9" i="1"/>
  <c r="O10" i="1"/>
  <c r="H2" i="1"/>
  <c r="H3" i="1"/>
  <c r="H4" i="1"/>
  <c r="J4" i="1" s="1"/>
  <c r="H5" i="1"/>
  <c r="H6" i="1"/>
  <c r="H7" i="1"/>
  <c r="H8" i="1"/>
  <c r="H9" i="1"/>
  <c r="H10" i="1"/>
  <c r="E2" i="1"/>
  <c r="E3" i="1"/>
  <c r="E4" i="1"/>
  <c r="E5" i="1"/>
  <c r="E6" i="1"/>
  <c r="E7" i="1"/>
  <c r="E8" i="1"/>
  <c r="E9" i="1"/>
  <c r="E10" i="1"/>
  <c r="J2" i="1"/>
  <c r="J3" i="1"/>
  <c r="J5" i="1"/>
  <c r="J6" i="1"/>
  <c r="J7" i="1"/>
  <c r="J8" i="1"/>
  <c r="J9" i="1"/>
  <c r="J10" i="1"/>
  <c r="M2" i="1"/>
  <c r="M3" i="1"/>
  <c r="N3" i="1" s="1"/>
  <c r="M4" i="1"/>
  <c r="M5" i="1"/>
  <c r="N5" i="1" s="1"/>
  <c r="M6" i="1"/>
  <c r="N6" i="1" s="1"/>
  <c r="M7" i="1"/>
  <c r="N7" i="1" s="1"/>
  <c r="M8" i="1"/>
  <c r="N8" i="1" s="1"/>
  <c r="M9" i="1"/>
  <c r="N9" i="1" s="1"/>
  <c r="M10" i="1"/>
  <c r="N10" i="1" l="1"/>
  <c r="N4" i="1"/>
  <c r="N2" i="1"/>
  <c r="T2" i="1"/>
  <c r="T4" i="1" l="1"/>
  <c r="T3" i="1" l="1"/>
  <c r="T5" i="1" l="1"/>
  <c r="T6" i="1"/>
</calcChain>
</file>

<file path=xl/sharedStrings.xml><?xml version="1.0" encoding="utf-8"?>
<sst xmlns="http://schemas.openxmlformats.org/spreadsheetml/2006/main" count="22" uniqueCount="22">
  <si>
    <t>Mission</t>
  </si>
  <si>
    <t>#days travel</t>
  </si>
  <si>
    <t>#days work</t>
  </si>
  <si>
    <t>Net per day</t>
  </si>
  <si>
    <t>Net in pocket</t>
  </si>
  <si>
    <t>Mean per day</t>
  </si>
  <si>
    <t>Spent</t>
  </si>
  <si>
    <t>Total spent</t>
  </si>
  <si>
    <t>Total perdiems</t>
  </si>
  <si>
    <t>#days</t>
  </si>
  <si>
    <t>Perdiem total</t>
  </si>
  <si>
    <t>Perdiem travel</t>
  </si>
  <si>
    <t>Perdiem work</t>
  </si>
  <si>
    <t>Net</t>
  </si>
  <si>
    <t>Date</t>
  </si>
  <si>
    <t>Expense IBA</t>
  </si>
  <si>
    <t>Expense perso Airplus</t>
  </si>
  <si>
    <t>Expense perso other</t>
  </si>
  <si>
    <t>Expense note</t>
  </si>
  <si>
    <t>Total IBA expense</t>
  </si>
  <si>
    <t>To transfer -&gt; Belfius</t>
  </si>
  <si>
    <t>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</si>
</sst>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164" fontId="0" fillId="2" borderId="0" xfId="0" applyNumberFormat="1" applyFill="1" applyAlignment="1">
      <alignment vertical="center"/>
    </xf>
    <xf numFmtId="164" fontId="0" fillId="0" borderId="3" xfId="0" applyNumberFormat="1" applyBorder="1" applyAlignment="1">
      <alignment horizontal="right" vertical="center"/>
    </xf>
    <xf numFmtId="164" fontId="0" fillId="0" borderId="3" xfId="0" applyNumberFormat="1" applyBorder="1" applyAlignment="1">
      <alignment horizontal="right"/>
    </xf>
    <xf numFmtId="164" fontId="1" fillId="0" borderId="4" xfId="0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14" fontId="0" fillId="0" borderId="2" xfId="0" applyNumberFormat="1" applyBorder="1"/>
    <xf numFmtId="1" fontId="0" fillId="2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164" fontId="0" fillId="0" borderId="4" xfId="0" applyNumberFormat="1" applyBorder="1" applyAlignment="1">
      <alignment horizontal="right" vertical="center"/>
    </xf>
    <xf numFmtId="0" fontId="0" fillId="0" borderId="5" xfId="0" applyBorder="1"/>
    <xf numFmtId="164" fontId="0" fillId="0" borderId="6" xfId="0" applyNumberFormat="1" applyBorder="1"/>
    <xf numFmtId="164" fontId="2" fillId="2" borderId="0" xfId="0" applyNumberFormat="1" applyFont="1" applyFill="1" applyAlignment="1">
      <alignment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20">
    <dxf>
      <numFmt numFmtId="164" formatCode="#,##0.00\ &quot;€&quot;"/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</dxf>
    <dxf>
      <numFmt numFmtId="164" formatCode="#,##0.00\ &quot;€&quot;"/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</dxf>
    <dxf>
      <numFmt numFmtId="164" formatCode="#,##0.00\ &quot;€&quot;"/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</dxf>
    <dxf>
      <numFmt numFmtId="1" formatCode="0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</dxf>
    <dxf>
      <numFmt numFmtId="164" formatCode="#,##0.00\ &quot;€&quot;"/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</dxf>
    <dxf>
      <numFmt numFmtId="164" formatCode="#,##0.00\ &quot;€&quot;"/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</dxf>
    <dxf>
      <numFmt numFmtId="164" formatCode="#,##0.00\ &quot;€&quot;"/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</dxf>
    <dxf>
      <numFmt numFmtId="164" formatCode="#,##0.00\ &quot;€&quot;"/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</dxf>
    <dxf>
      <numFmt numFmtId="164" formatCode="#,##0.00\ &quot;€&quot;"/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</dxf>
    <dxf>
      <numFmt numFmtId="164" formatCode="#,##0.00\ &quot;€&quot;"/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</dxf>
    <dxf>
      <numFmt numFmtId="164" formatCode="#,##0.00\ &quot;€&quot;"/>
    </dxf>
    <dxf>
      <numFmt numFmtId="164" formatCode="#,##0.00\ &quot;€&quot;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9" formatCode="dd/mm/yy"/>
    </dxf>
    <dxf>
      <border outline="0">
        <top style="medium">
          <color indexed="64"/>
        </top>
      </border>
    </dxf>
    <dxf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18A4FC-8845-4B64-9997-4CF966E82C0C}" name="Table1" displayName="Table1" ref="A1:P10" totalsRowShown="0" headerRowDxfId="19" dataDxfId="17" headerRowBorderDxfId="18" tableBorderDxfId="16">
  <autoFilter ref="A1:P10" xr:uid="{F818A4FC-8845-4B64-9997-4CF966E82C0C}"/>
  <sortState xmlns:xlrd2="http://schemas.microsoft.com/office/spreadsheetml/2017/richdata2" ref="A2:P10">
    <sortCondition descending="1" ref="A1:A10"/>
  </sortState>
  <tableColumns count="16">
    <tableColumn id="1" xr3:uid="{4B9E25F0-8F3E-40F2-9C55-F20D71635062}" name="Date" dataDxfId="15"/>
    <tableColumn id="2" xr3:uid="{55958C46-481C-41FC-B048-736E7E044191}" name="Mission" dataDxfId="14"/>
    <tableColumn id="3" xr3:uid="{26E1F3B2-7189-4B4D-B16F-C098EEC9E461}" name="#days travel" dataDxfId="13"/>
    <tableColumn id="4" xr3:uid="{337F17BF-0DB4-4CA5-914D-56FD39456D9E}" name="#days work" dataDxfId="12"/>
    <tableColumn id="11" xr3:uid="{6AE2895B-4720-4D04-B4F8-4AE88F0AB0B0}" name="#days" dataDxfId="3">
      <calculatedColumnFormula>Table1[[#This Row],['#days travel]]+Table1[[#This Row],['#days work]]</calculatedColumnFormula>
    </tableColumn>
    <tableColumn id="5" xr3:uid="{E735C0E6-9BA0-4519-B734-6CBC50EC0778}" name="Perdiem travel" dataDxfId="11"/>
    <tableColumn id="6" xr3:uid="{6B2AB0B7-FC65-4D53-A492-1DD377C9F560}" name="Perdiem work" dataDxfId="10"/>
    <tableColumn id="8" xr3:uid="{6DC1DC8A-FA7B-4026-B5BD-991648638C5F}" name="Perdiem total" dataDxfId="2">
      <calculatedColumnFormula>(C2*F2)+(D2*G2)</calculatedColumnFormula>
    </tableColumn>
    <tableColumn id="13" xr3:uid="{59876F3C-3041-4EF4-BD34-74CC3F22C42D}" name="Expense IBA" dataDxfId="9"/>
    <tableColumn id="15" xr3:uid="{F32487EF-585F-4FD7-85E1-50D2E7FA72CD}" name="Expense note" dataDxfId="4">
      <calculatedColumnFormula>Table1[[#This Row],[Perdiem total]]+Table1[[#This Row],[Expense IBA]]</calculatedColumnFormula>
    </tableColumn>
    <tableColumn id="12" xr3:uid="{0533A991-F52C-4BC8-AF8E-0909C37890B2}" name="Expense perso Airplus" dataDxfId="8"/>
    <tableColumn id="14" xr3:uid="{D524782C-2EC4-4C14-AE2A-011A30A64891}" name="Expense perso other" dataDxfId="7"/>
    <tableColumn id="7" xr3:uid="{A5336F23-5F52-4A03-B341-CABF55E5937E}" name="Spent" dataDxfId="6">
      <calculatedColumnFormula>Table1[[#This Row],[Expense perso Airplus]]+Table1[[#This Row],[Expense perso other]]</calculatedColumnFormula>
    </tableColumn>
    <tableColumn id="9" xr3:uid="{BB749695-1E4B-43D3-A3DE-B538BE364521}" name="Net" dataDxfId="5">
      <calculatedColumnFormula>Table1[[#This Row],[Perdiem total]]-Table1[[#This Row],[Spent]]</calculatedColumnFormula>
    </tableColumn>
    <tableColumn id="10" xr3:uid="{567C5FC5-F0E5-448E-9826-F725D5645B7A}" name="Net per day" dataDxfId="1">
      <calculatedColumnFormula>IFERROR(N2/E2,0)</calculatedColumnFormula>
    </tableColumn>
    <tableColumn id="16" xr3:uid="{A54B764A-C4F5-4C8A-A027-5AF7B39C7928}" name="To transfer -&gt; Belfius" dataDxfId="0">
      <calculatedColumnFormula>Table1[[#This Row],[Perdiem total]]-Table1[[#This Row],[Expense perso Airplus]]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BF810-9075-4FB0-BADD-A7B3F05DFCC2}">
  <dimension ref="A1:T16"/>
  <sheetViews>
    <sheetView tabSelected="1" zoomScale="85" zoomScaleNormal="85" workbookViewId="0">
      <selection activeCell="P26" sqref="P26"/>
    </sheetView>
  </sheetViews>
  <sheetFormatPr defaultRowHeight="15" x14ac:dyDescent="0.25"/>
  <cols>
    <col min="1" max="1" width="10.7109375" style="1" bestFit="1" customWidth="1"/>
    <col min="2" max="2" width="16.5703125" customWidth="1"/>
    <col min="3" max="4" width="9.7109375" style="3" customWidth="1"/>
    <col min="5" max="5" width="9.7109375" style="15" customWidth="1"/>
    <col min="6" max="7" width="12.7109375" style="2" customWidth="1"/>
    <col min="8" max="8" width="12.7109375" customWidth="1"/>
    <col min="9" max="9" width="12.7109375" style="2" customWidth="1"/>
    <col min="10" max="10" width="12.7109375" customWidth="1"/>
    <col min="11" max="12" width="12.7109375" style="2" customWidth="1"/>
    <col min="13" max="16" width="12.7109375" customWidth="1"/>
    <col min="19" max="19" width="17.28515625" customWidth="1"/>
    <col min="20" max="20" width="11.85546875" customWidth="1"/>
  </cols>
  <sheetData>
    <row r="1" spans="1:20" s="16" customFormat="1" ht="45" customHeight="1" thickBot="1" x14ac:dyDescent="0.3">
      <c r="A1" s="21" t="s">
        <v>14</v>
      </c>
      <c r="B1" s="22" t="s">
        <v>0</v>
      </c>
      <c r="C1" s="22" t="s">
        <v>1</v>
      </c>
      <c r="D1" s="22" t="s">
        <v>2</v>
      </c>
      <c r="E1" s="22" t="s">
        <v>9</v>
      </c>
      <c r="F1" s="22" t="s">
        <v>11</v>
      </c>
      <c r="G1" s="22" t="s">
        <v>12</v>
      </c>
      <c r="H1" s="22" t="s">
        <v>10</v>
      </c>
      <c r="I1" s="22" t="s">
        <v>15</v>
      </c>
      <c r="J1" s="22" t="s">
        <v>18</v>
      </c>
      <c r="K1" s="22" t="s">
        <v>16</v>
      </c>
      <c r="L1" s="22" t="s">
        <v>17</v>
      </c>
      <c r="M1" s="22" t="s">
        <v>6</v>
      </c>
      <c r="N1" s="22" t="s">
        <v>13</v>
      </c>
      <c r="O1" s="22" t="s">
        <v>3</v>
      </c>
      <c r="P1" s="23" t="s">
        <v>20</v>
      </c>
    </row>
    <row r="2" spans="1:20" s="4" customFormat="1" ht="15.75" thickBot="1" x14ac:dyDescent="0.3">
      <c r="A2" s="1">
        <v>45823</v>
      </c>
      <c r="B2" s="4" t="s">
        <v>21</v>
      </c>
      <c r="C2" s="3">
        <v>2</v>
      </c>
      <c r="D2" s="3">
        <v>3</v>
      </c>
      <c r="E2" s="13">
        <f>Table1[[#This Row],['#days travel]]+Table1[[#This Row],['#days work]]</f>
        <v>5</v>
      </c>
      <c r="F2" s="2">
        <v>90</v>
      </c>
      <c r="G2" s="2">
        <v>83</v>
      </c>
      <c r="H2" s="6">
        <f t="shared" ref="H2:H10" si="0">(C2*F2)+(D2*G2)</f>
        <v>429</v>
      </c>
      <c r="I2" s="2">
        <v>1234</v>
      </c>
      <c r="J2" s="6">
        <f>Table1[[#This Row],[Perdiem total]]+Table1[[#This Row],[Expense IBA]]</f>
        <v>1663</v>
      </c>
      <c r="K2" s="2">
        <v>0</v>
      </c>
      <c r="L2" s="2">
        <v>123</v>
      </c>
      <c r="M2" s="6">
        <f>Table1[[#This Row],[Expense perso Airplus]]+Table1[[#This Row],[Expense perso other]]</f>
        <v>123</v>
      </c>
      <c r="N2" s="6">
        <f>Table1[[#This Row],[Perdiem total]]-Table1[[#This Row],[Spent]]</f>
        <v>306</v>
      </c>
      <c r="O2" s="6">
        <f t="shared" ref="O2:O10" si="1">IFERROR(N2/E2,0)</f>
        <v>61.2</v>
      </c>
      <c r="P2" s="6">
        <f>Table1[[#This Row],[Perdiem total]]-Table1[[#This Row],[Expense perso Airplus]]</f>
        <v>429</v>
      </c>
      <c r="S2" s="18" t="s">
        <v>19</v>
      </c>
      <c r="T2" s="19">
        <f>SUM(Table1[Expense IBA])</f>
        <v>1234</v>
      </c>
    </row>
    <row r="3" spans="1:20" s="4" customFormat="1" x14ac:dyDescent="0.25">
      <c r="A3" s="1"/>
      <c r="C3" s="3"/>
      <c r="D3" s="3"/>
      <c r="E3" s="13">
        <f>Table1[[#This Row],['#days travel]]+Table1[[#This Row],['#days work]]</f>
        <v>0</v>
      </c>
      <c r="F3" s="2"/>
      <c r="G3" s="2"/>
      <c r="H3" s="6">
        <f t="shared" si="0"/>
        <v>0</v>
      </c>
      <c r="I3" s="2"/>
      <c r="J3" s="6">
        <f>Table1[[#This Row],[Perdiem total]]+Table1[[#This Row],[Expense IBA]]</f>
        <v>0</v>
      </c>
      <c r="K3" s="2"/>
      <c r="L3" s="2"/>
      <c r="M3" s="6">
        <f>Table1[[#This Row],[Expense perso Airplus]]+Table1[[#This Row],[Expense perso other]]</f>
        <v>0</v>
      </c>
      <c r="N3" s="6">
        <f>Table1[[#This Row],[Perdiem total]]-Table1[[#This Row],[Spent]]</f>
        <v>0</v>
      </c>
      <c r="O3" s="6">
        <f t="shared" si="1"/>
        <v>0</v>
      </c>
      <c r="P3" s="6">
        <f>Table1[[#This Row],[Perdiem total]]-Table1[[#This Row],[Expense perso Airplus]]</f>
        <v>0</v>
      </c>
      <c r="S3" s="10" t="s">
        <v>8</v>
      </c>
      <c r="T3" s="7">
        <f>SUM(Table1[Perdiem total])</f>
        <v>429</v>
      </c>
    </row>
    <row r="4" spans="1:20" s="4" customFormat="1" ht="15.75" thickBot="1" x14ac:dyDescent="0.3">
      <c r="A4" s="1"/>
      <c r="C4" s="3"/>
      <c r="D4" s="3"/>
      <c r="E4" s="13">
        <f>Table1[[#This Row],['#days travel]]+Table1[[#This Row],['#days work]]</f>
        <v>0</v>
      </c>
      <c r="F4" s="2"/>
      <c r="G4" s="2"/>
      <c r="H4" s="6">
        <f t="shared" si="0"/>
        <v>0</v>
      </c>
      <c r="I4" s="2"/>
      <c r="J4" s="6">
        <f>Table1[[#This Row],[Perdiem total]]+Table1[[#This Row],[Expense IBA]]</f>
        <v>0</v>
      </c>
      <c r="K4" s="2"/>
      <c r="L4" s="2"/>
      <c r="M4" s="20">
        <f>Table1[[#This Row],[Expense perso Airplus]]+Table1[[#This Row],[Expense perso other]]</f>
        <v>0</v>
      </c>
      <c r="N4" s="6">
        <f>Table1[[#This Row],[Perdiem total]]-Table1[[#This Row],[Spent]]</f>
        <v>0</v>
      </c>
      <c r="O4" s="6">
        <f t="shared" si="1"/>
        <v>0</v>
      </c>
      <c r="P4" s="6">
        <f>Table1[[#This Row],[Perdiem total]]-Table1[[#This Row],[Expense perso Airplus]]</f>
        <v>0</v>
      </c>
      <c r="S4" s="11" t="s">
        <v>7</v>
      </c>
      <c r="T4" s="17">
        <f>-SUM(Table1[Spent])</f>
        <v>-123</v>
      </c>
    </row>
    <row r="5" spans="1:20" s="4" customFormat="1" x14ac:dyDescent="0.25">
      <c r="A5" s="1"/>
      <c r="C5" s="3"/>
      <c r="D5" s="3"/>
      <c r="E5" s="13">
        <f>Table1[[#This Row],['#days travel]]+Table1[[#This Row],['#days work]]</f>
        <v>0</v>
      </c>
      <c r="F5" s="2"/>
      <c r="G5" s="2"/>
      <c r="H5" s="6">
        <f t="shared" si="0"/>
        <v>0</v>
      </c>
      <c r="I5" s="2"/>
      <c r="J5" s="6">
        <f>Table1[[#This Row],[Perdiem total]]+Table1[[#This Row],[Expense IBA]]</f>
        <v>0</v>
      </c>
      <c r="K5" s="2"/>
      <c r="L5" s="2"/>
      <c r="M5" s="6">
        <f>Table1[[#This Row],[Expense perso Airplus]]+Table1[[#This Row],[Expense perso other]]</f>
        <v>0</v>
      </c>
      <c r="N5" s="6">
        <f>Table1[[#This Row],[Perdiem total]]-Table1[[#This Row],[Spent]]</f>
        <v>0</v>
      </c>
      <c r="O5" s="6">
        <f t="shared" si="1"/>
        <v>0</v>
      </c>
      <c r="P5" s="6">
        <f>Table1[[#This Row],[Perdiem total]]-Table1[[#This Row],[Expense perso Airplus]]</f>
        <v>0</v>
      </c>
      <c r="S5" s="12" t="s">
        <v>5</v>
      </c>
      <c r="T5" s="8">
        <f>SUM(Table1[Net])/(SUM(Table1['#days travel])+SUM(Table1['#days work]))</f>
        <v>61.2</v>
      </c>
    </row>
    <row r="6" spans="1:20" s="4" customFormat="1" ht="15.75" thickBot="1" x14ac:dyDescent="0.3">
      <c r="A6" s="1"/>
      <c r="C6" s="3"/>
      <c r="D6" s="3"/>
      <c r="E6" s="13">
        <f>Table1[[#This Row],['#days travel]]+Table1[[#This Row],['#days work]]</f>
        <v>0</v>
      </c>
      <c r="F6" s="2"/>
      <c r="G6" s="2"/>
      <c r="H6" s="6">
        <f t="shared" si="0"/>
        <v>0</v>
      </c>
      <c r="I6" s="2"/>
      <c r="J6" s="6">
        <f>Table1[[#This Row],[Perdiem total]]+Table1[[#This Row],[Expense IBA]]</f>
        <v>0</v>
      </c>
      <c r="K6" s="2"/>
      <c r="L6" s="2"/>
      <c r="M6" s="6">
        <f>Table1[[#This Row],[Expense perso Airplus]]+Table1[[#This Row],[Expense perso other]]</f>
        <v>0</v>
      </c>
      <c r="N6" s="6">
        <f>Table1[[#This Row],[Perdiem total]]-Table1[[#This Row],[Spent]]</f>
        <v>0</v>
      </c>
      <c r="O6" s="6">
        <f t="shared" si="1"/>
        <v>0</v>
      </c>
      <c r="P6" s="6">
        <f>Table1[[#This Row],[Perdiem total]]-Table1[[#This Row],[Expense perso Airplus]]</f>
        <v>0</v>
      </c>
      <c r="S6" s="11" t="s">
        <v>4</v>
      </c>
      <c r="T6" s="9">
        <f>SUM(Table1[Net])</f>
        <v>306</v>
      </c>
    </row>
    <row r="7" spans="1:20" s="4" customFormat="1" x14ac:dyDescent="0.25">
      <c r="A7" s="1"/>
      <c r="C7" s="3"/>
      <c r="D7" s="3"/>
      <c r="E7" s="13">
        <f>Table1[[#This Row],['#days travel]]+Table1[[#This Row],['#days work]]</f>
        <v>0</v>
      </c>
      <c r="F7" s="2"/>
      <c r="G7" s="2"/>
      <c r="H7" s="6">
        <f t="shared" si="0"/>
        <v>0</v>
      </c>
      <c r="I7" s="2"/>
      <c r="J7" s="6">
        <f>Table1[[#This Row],[Perdiem total]]+Table1[[#This Row],[Expense IBA]]</f>
        <v>0</v>
      </c>
      <c r="K7" s="2"/>
      <c r="L7" s="2"/>
      <c r="M7" s="6">
        <f>Table1[[#This Row],[Expense perso Airplus]]+Table1[[#This Row],[Expense perso other]]</f>
        <v>0</v>
      </c>
      <c r="N7" s="6">
        <f>Table1[[#This Row],[Perdiem total]]-Table1[[#This Row],[Spent]]</f>
        <v>0</v>
      </c>
      <c r="O7" s="6">
        <f t="shared" si="1"/>
        <v>0</v>
      </c>
      <c r="P7" s="6">
        <f>Table1[[#This Row],[Perdiem total]]-Table1[[#This Row],[Expense perso Airplus]]</f>
        <v>0</v>
      </c>
    </row>
    <row r="8" spans="1:20" s="4" customFormat="1" x14ac:dyDescent="0.25">
      <c r="A8" s="1"/>
      <c r="C8" s="3"/>
      <c r="D8" s="3"/>
      <c r="E8" s="13">
        <f>Table1[[#This Row],['#days travel]]+Table1[[#This Row],['#days work]]</f>
        <v>0</v>
      </c>
      <c r="F8" s="2"/>
      <c r="G8" s="2"/>
      <c r="H8" s="6">
        <f t="shared" si="0"/>
        <v>0</v>
      </c>
      <c r="I8" s="2"/>
      <c r="J8" s="6">
        <f>Table1[[#This Row],[Perdiem total]]+Table1[[#This Row],[Expense IBA]]</f>
        <v>0</v>
      </c>
      <c r="K8" s="2"/>
      <c r="L8" s="2"/>
      <c r="M8" s="6">
        <f>Table1[[#This Row],[Expense perso Airplus]]+Table1[[#This Row],[Expense perso other]]</f>
        <v>0</v>
      </c>
      <c r="N8" s="6">
        <f>Table1[[#This Row],[Perdiem total]]-Table1[[#This Row],[Spent]]</f>
        <v>0</v>
      </c>
      <c r="O8" s="6">
        <f t="shared" si="1"/>
        <v>0</v>
      </c>
      <c r="P8" s="6">
        <f>Table1[[#This Row],[Perdiem total]]-Table1[[#This Row],[Expense perso Airplus]]</f>
        <v>0</v>
      </c>
    </row>
    <row r="9" spans="1:20" s="4" customFormat="1" x14ac:dyDescent="0.25">
      <c r="A9" s="1"/>
      <c r="C9" s="3"/>
      <c r="D9" s="3"/>
      <c r="E9" s="13">
        <f>Table1[[#This Row],['#days travel]]+Table1[[#This Row],['#days work]]</f>
        <v>0</v>
      </c>
      <c r="F9" s="2"/>
      <c r="G9" s="2"/>
      <c r="H9" s="6">
        <f t="shared" si="0"/>
        <v>0</v>
      </c>
      <c r="I9" s="2"/>
      <c r="J9" s="6">
        <f>Table1[[#This Row],[Perdiem total]]+Table1[[#This Row],[Expense IBA]]</f>
        <v>0</v>
      </c>
      <c r="K9" s="2"/>
      <c r="L9" s="2"/>
      <c r="M9" s="6">
        <f>Table1[[#This Row],[Expense perso Airplus]]+Table1[[#This Row],[Expense perso other]]</f>
        <v>0</v>
      </c>
      <c r="N9" s="6">
        <f>Table1[[#This Row],[Perdiem total]]-Table1[[#This Row],[Spent]]</f>
        <v>0</v>
      </c>
      <c r="O9" s="6">
        <f t="shared" si="1"/>
        <v>0</v>
      </c>
      <c r="P9" s="6">
        <f>Table1[[#This Row],[Perdiem total]]-Table1[[#This Row],[Expense perso Airplus]]</f>
        <v>0</v>
      </c>
    </row>
    <row r="10" spans="1:20" s="4" customFormat="1" x14ac:dyDescent="0.25">
      <c r="A10" s="1"/>
      <c r="C10" s="3"/>
      <c r="D10" s="3"/>
      <c r="E10" s="13">
        <f>Table1[[#This Row],['#days travel]]+Table1[[#This Row],['#days work]]</f>
        <v>0</v>
      </c>
      <c r="F10" s="2"/>
      <c r="G10" s="2"/>
      <c r="H10" s="6">
        <f t="shared" si="0"/>
        <v>0</v>
      </c>
      <c r="I10" s="2"/>
      <c r="J10" s="6">
        <f>Table1[[#This Row],[Perdiem total]]+Table1[[#This Row],[Expense IBA]]</f>
        <v>0</v>
      </c>
      <c r="K10" s="2"/>
      <c r="L10" s="2"/>
      <c r="M10" s="6">
        <f>Table1[[#This Row],[Expense perso Airplus]]+Table1[[#This Row],[Expense perso other]]</f>
        <v>0</v>
      </c>
      <c r="N10" s="6">
        <f>Table1[[#This Row],[Perdiem total]]-Table1[[#This Row],[Spent]]</f>
        <v>0</v>
      </c>
      <c r="O10" s="6">
        <f t="shared" si="1"/>
        <v>0</v>
      </c>
      <c r="P10" s="6">
        <f>Table1[[#This Row],[Perdiem total]]-Table1[[#This Row],[Expense perso Airplus]]</f>
        <v>0</v>
      </c>
    </row>
    <row r="11" spans="1:20" x14ac:dyDescent="0.25">
      <c r="E11" s="14"/>
      <c r="H11" s="5"/>
      <c r="J11" s="5"/>
      <c r="M11" s="5"/>
      <c r="O11" s="5"/>
      <c r="P11" s="5"/>
    </row>
    <row r="12" spans="1:20" x14ac:dyDescent="0.25">
      <c r="E12" s="14"/>
      <c r="H12" s="5"/>
      <c r="J12" s="5"/>
      <c r="M12" s="5"/>
      <c r="O12" s="5"/>
      <c r="P12" s="5"/>
    </row>
    <row r="13" spans="1:20" x14ac:dyDescent="0.25">
      <c r="E13" s="14"/>
      <c r="H13" s="5"/>
      <c r="J13" s="5"/>
      <c r="M13" s="5"/>
      <c r="O13" s="5"/>
      <c r="P13" s="5"/>
    </row>
    <row r="14" spans="1:20" x14ac:dyDescent="0.25">
      <c r="E14" s="14"/>
      <c r="H14" s="5"/>
      <c r="J14" s="5"/>
      <c r="M14" s="5"/>
      <c r="O14" s="5"/>
      <c r="P14" s="5"/>
    </row>
    <row r="15" spans="1:20" x14ac:dyDescent="0.25">
      <c r="E15" s="14"/>
      <c r="H15" s="5"/>
      <c r="J15" s="5"/>
      <c r="M15" s="5"/>
      <c r="O15" s="5"/>
      <c r="P15" s="5"/>
    </row>
    <row r="16" spans="1:20" x14ac:dyDescent="0.25">
      <c r="E16" s="14"/>
      <c r="H16" s="5"/>
      <c r="J16" s="5"/>
      <c r="M16" s="5"/>
      <c r="O16" s="5"/>
      <c r="P16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Léopold Clausse</dc:creator>
  <cp:lastModifiedBy>Leopold Clausse</cp:lastModifiedBy>
  <dcterms:created xsi:type="dcterms:W3CDTF">2024-01-02T13:23:49Z</dcterms:created>
  <dcterms:modified xsi:type="dcterms:W3CDTF">2025-06-25T09:27:56Z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fcd86af-859f-470c-a775-a7f72d10bae6_Enabled">
    <vt:lpwstr>true</vt:lpwstr>
  </property>
  <property fmtid="{D5CDD505-2E9C-101B-9397-08002B2CF9AE}" pid="3" name="MSIP_Label_2fcd86af-859f-470c-a775-a7f72d10bae6_SetDate">
    <vt:lpwstr>2024-01-02T13:42:48Z</vt:lpwstr>
  </property>
  <property fmtid="{D5CDD505-2E9C-101B-9397-08002B2CF9AE}" pid="4" name="MSIP_Label_2fcd86af-859f-470c-a775-a7f72d10bae6_Method">
    <vt:lpwstr>Standard</vt:lpwstr>
  </property>
  <property fmtid="{D5CDD505-2E9C-101B-9397-08002B2CF9AE}" pid="5" name="MSIP_Label_2fcd86af-859f-470c-a775-a7f72d10bae6_Name">
    <vt:lpwstr>2fcd86af-859f-470c-a775-a7f72d10bae6</vt:lpwstr>
  </property>
  <property fmtid="{D5CDD505-2E9C-101B-9397-08002B2CF9AE}" pid="6" name="MSIP_Label_2fcd86af-859f-470c-a775-a7f72d10bae6_SiteId">
    <vt:lpwstr>c2a8770b-ad33-4215-bbe7-ec4185e9587b</vt:lpwstr>
  </property>
  <property fmtid="{D5CDD505-2E9C-101B-9397-08002B2CF9AE}" pid="7" name="MSIP_Label_2fcd86af-859f-470c-a775-a7f72d10bae6_ActionId">
    <vt:lpwstr>33b97697-c552-4fe7-b3b1-02e8e12b384d</vt:lpwstr>
  </property>
  <property fmtid="{D5CDD505-2E9C-101B-9397-08002B2CF9AE}" pid="8" name="MSIP_Label_2fcd86af-859f-470c-a775-a7f72d10bae6_ContentBits">
    <vt:lpwstr>0</vt:lpwstr>
  </property>
</Properties>
</file>