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6516" windowHeight="4056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J13" i="1" l="1"/>
  <c r="AC5" i="1" l="1"/>
  <c r="V42" i="1" l="1"/>
  <c r="Y23" i="1"/>
  <c r="X23" i="1"/>
  <c r="W23" i="1"/>
  <c r="V23" i="1"/>
  <c r="Y12" i="1"/>
  <c r="X12" i="1"/>
  <c r="W12" i="1"/>
  <c r="V12" i="1"/>
  <c r="S40" i="1"/>
  <c r="R40" i="1"/>
  <c r="Q40" i="1"/>
  <c r="P40" i="1"/>
  <c r="O40" i="1"/>
  <c r="N40" i="1"/>
  <c r="M40" i="1"/>
  <c r="L40" i="1"/>
  <c r="K40" i="1"/>
  <c r="J40" i="1"/>
  <c r="J41" i="1" s="1"/>
  <c r="V41" i="1" s="1"/>
  <c r="I40" i="1"/>
  <c r="H40" i="1"/>
  <c r="I41" i="1" s="1"/>
  <c r="S21" i="1"/>
  <c r="S22" i="1" s="1"/>
  <c r="Y22" i="1" s="1"/>
  <c r="R21" i="1"/>
  <c r="Q21" i="1"/>
  <c r="R22" i="1" s="1"/>
  <c r="P21" i="1"/>
  <c r="P22" i="1" s="1"/>
  <c r="X22" i="1" s="1"/>
  <c r="O21" i="1"/>
  <c r="O22" i="1" s="1"/>
  <c r="N21" i="1"/>
  <c r="M21" i="1"/>
  <c r="L21" i="1"/>
  <c r="K21" i="1"/>
  <c r="L22" i="1" s="1"/>
  <c r="J21" i="1"/>
  <c r="I21" i="1"/>
  <c r="H21" i="1"/>
  <c r="R11" i="1"/>
  <c r="O11" i="1"/>
  <c r="L11" i="1"/>
  <c r="I11" i="1"/>
  <c r="I10" i="1"/>
  <c r="J10" i="1"/>
  <c r="J11" i="1" s="1"/>
  <c r="V11" i="1" s="1"/>
  <c r="K10" i="1"/>
  <c r="L10" i="1"/>
  <c r="M10" i="1"/>
  <c r="M11" i="1" s="1"/>
  <c r="W11" i="1" s="1"/>
  <c r="N10" i="1"/>
  <c r="O10" i="1"/>
  <c r="P10" i="1"/>
  <c r="P11" i="1" s="1"/>
  <c r="X11" i="1" s="1"/>
  <c r="Q10" i="1"/>
  <c r="R10" i="1"/>
  <c r="S10" i="1"/>
  <c r="S11" i="1" s="1"/>
  <c r="Y11" i="1" s="1"/>
  <c r="H10" i="1"/>
  <c r="M41" i="1" l="1"/>
  <c r="W41" i="1" s="1"/>
  <c r="S41" i="1"/>
  <c r="Y41" i="1" s="1"/>
  <c r="L41" i="1"/>
  <c r="W42" i="1" s="1"/>
  <c r="O41" i="1"/>
  <c r="X42" i="1" s="1"/>
  <c r="P41" i="1"/>
  <c r="X41" i="1" s="1"/>
  <c r="J22" i="1"/>
  <c r="V22" i="1" s="1"/>
  <c r="R41" i="1"/>
  <c r="Y42" i="1" s="1"/>
  <c r="I22" i="1"/>
  <c r="M22" i="1"/>
  <c r="W22" i="1" s="1"/>
  <c r="J18" i="1"/>
  <c r="R17" i="1"/>
  <c r="O17" i="1"/>
  <c r="L17" i="1"/>
  <c r="I17" i="1"/>
  <c r="S18" i="1"/>
  <c r="P18" i="1"/>
  <c r="M18" i="1"/>
  <c r="R6" i="1"/>
  <c r="O6" i="1"/>
  <c r="L6" i="1"/>
  <c r="S37" i="1"/>
  <c r="P37" i="1"/>
  <c r="M37" i="1"/>
  <c r="J37" i="1"/>
  <c r="Q36" i="1"/>
  <c r="N36" i="1"/>
  <c r="K36" i="1"/>
</calcChain>
</file>

<file path=xl/sharedStrings.xml><?xml version="1.0" encoding="utf-8"?>
<sst xmlns="http://schemas.openxmlformats.org/spreadsheetml/2006/main" count="81" uniqueCount="23">
  <si>
    <t>ks</t>
    <phoneticPr fontId="1" type="noConversion"/>
  </si>
  <si>
    <t xml:space="preserve">gpu </t>
    <phoneticPr fontId="1" type="noConversion"/>
  </si>
  <si>
    <t>data transfer</t>
    <phoneticPr fontId="1" type="noConversion"/>
  </si>
  <si>
    <t>kernel execution</t>
    <phoneticPr fontId="1" type="noConversion"/>
  </si>
  <si>
    <t>MCF</t>
    <phoneticPr fontId="1" type="noConversion"/>
  </si>
  <si>
    <t>size=128</t>
    <phoneticPr fontId="1" type="noConversion"/>
  </si>
  <si>
    <t>size=256</t>
    <phoneticPr fontId="1" type="noConversion"/>
  </si>
  <si>
    <t>size=512</t>
    <phoneticPr fontId="1" type="noConversion"/>
  </si>
  <si>
    <t>size=1024</t>
    <phoneticPr fontId="1" type="noConversion"/>
  </si>
  <si>
    <t>total</t>
  </si>
  <si>
    <t>total</t>
    <phoneticPr fontId="1" type="noConversion"/>
  </si>
  <si>
    <t>percentage of speedup</t>
  </si>
  <si>
    <t>percentage of speedup</t>
    <phoneticPr fontId="1" type="noConversion"/>
  </si>
  <si>
    <t>ks</t>
    <phoneticPr fontId="1" type="noConversion"/>
  </si>
  <si>
    <t>nw</t>
    <phoneticPr fontId="1" type="noConversion"/>
  </si>
  <si>
    <t>SC</t>
    <phoneticPr fontId="1" type="noConversion"/>
  </si>
  <si>
    <t>GPU</t>
    <phoneticPr fontId="1" type="noConversion"/>
  </si>
  <si>
    <t>HW overhead</t>
    <phoneticPr fontId="1" type="noConversion"/>
  </si>
  <si>
    <t>layout conversion</t>
    <phoneticPr fontId="1" type="noConversion"/>
  </si>
  <si>
    <t>MC</t>
    <phoneticPr fontId="1" type="noConversion"/>
  </si>
  <si>
    <t>ori</t>
    <phoneticPr fontId="1" type="noConversion"/>
  </si>
  <si>
    <t xml:space="preserve">gpu </t>
    <phoneticPr fontId="1" type="noConversion"/>
  </si>
  <si>
    <t>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</si>
</sst>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Knapsack</a:t>
            </a:r>
          </a:p>
          <a:p>
            <a:pPr>
              <a:defRPr/>
            </a:pPr>
            <a:r>
              <a:rPr lang="en-US" altLang="en-US"/>
              <a:t>Problem</a:t>
            </a:r>
          </a:p>
        </c:rich>
      </c:tx>
      <c:layout>
        <c:manualLayout>
          <c:xMode val="edge"/>
          <c:yMode val="edge"/>
          <c:x val="0.33501401986037188"/>
          <c:y val="7.2330562459008582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工作表1!$G$6</c:f>
              <c:strCache>
                <c:ptCount val="1"/>
                <c:pt idx="0">
                  <c:v>data transfer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工作表1!$H$4:$S$5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MC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工作表1!$H$6:$S$6</c:f>
              <c:numCache>
                <c:formatCode>General</c:formatCode>
                <c:ptCount val="12"/>
                <c:pt idx="0">
                  <c:v>0.111872</c:v>
                </c:pt>
                <c:pt idx="1">
                  <c:v>0.111872</c:v>
                </c:pt>
                <c:pt idx="3">
                  <c:v>0.26950400000000002</c:v>
                </c:pt>
                <c:pt idx="4">
                  <c:v>0.26950400000000002</c:v>
                </c:pt>
                <c:pt idx="6">
                  <c:v>0.89568000000000003</c:v>
                </c:pt>
                <c:pt idx="7">
                  <c:v>0.89568000000000003</c:v>
                </c:pt>
                <c:pt idx="9">
                  <c:v>2.2945899999999999</c:v>
                </c:pt>
                <c:pt idx="10">
                  <c:v>2.2945899999999999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工作表1!$G$8</c:f>
              <c:strCache>
                <c:ptCount val="1"/>
                <c:pt idx="0">
                  <c:v>layout conversion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工作表1!$H$4:$S$5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MC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工作表1!$H$8:$S$8</c:f>
              <c:numCache>
                <c:formatCode>General</c:formatCode>
                <c:ptCount val="12"/>
                <c:pt idx="0">
                  <c:v>0</c:v>
                </c:pt>
                <c:pt idx="1">
                  <c:v>0.351968</c:v>
                </c:pt>
                <c:pt idx="3">
                  <c:v>0</c:v>
                </c:pt>
                <c:pt idx="4">
                  <c:v>0.700928</c:v>
                </c:pt>
                <c:pt idx="6">
                  <c:v>0</c:v>
                </c:pt>
                <c:pt idx="7">
                  <c:v>1.64483</c:v>
                </c:pt>
                <c:pt idx="9">
                  <c:v>0</c:v>
                </c:pt>
                <c:pt idx="10">
                  <c:v>5.2716200000000004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工作表1!$G$9</c:f>
              <c:strCache>
                <c:ptCount val="1"/>
                <c:pt idx="0">
                  <c:v>HW overhead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cat>
            <c:multiLvlStrRef>
              <c:f>工作表1!$H$4:$S$5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MC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工作表1!$H$9:$S$9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0.111872</c:v>
                </c:pt>
                <c:pt idx="3">
                  <c:v>0</c:v>
                </c:pt>
                <c:pt idx="4">
                  <c:v>0</c:v>
                </c:pt>
                <c:pt idx="5">
                  <c:v>0.26950400000000002</c:v>
                </c:pt>
                <c:pt idx="6">
                  <c:v>0</c:v>
                </c:pt>
                <c:pt idx="7">
                  <c:v>0</c:v>
                </c:pt>
                <c:pt idx="8">
                  <c:v>0.89568000000000003</c:v>
                </c:pt>
                <c:pt idx="9">
                  <c:v>0</c:v>
                </c:pt>
                <c:pt idx="10">
                  <c:v>0</c:v>
                </c:pt>
                <c:pt idx="11">
                  <c:v>2.2945899999999999</c:v>
                </c:pt>
              </c:numCache>
            </c:numRef>
          </c:val>
        </c:ser>
        <c:ser>
          <c:idx val="1"/>
          <c:order val="3"/>
          <c:tx>
            <c:strRef>
              <c:f>工作表1!$G$7</c:f>
              <c:strCache>
                <c:ptCount val="1"/>
                <c:pt idx="0">
                  <c:v>kernel execution</c:v>
                </c:pt>
              </c:strCache>
            </c:strRef>
          </c:tx>
          <c:spPr>
            <a:solidFill>
              <a:srgbClr val="00FFFF"/>
            </a:solidFill>
          </c:spPr>
          <c:invertIfNegative val="0"/>
          <c:cat>
            <c:multiLvlStrRef>
              <c:f>工作表1!$H$4:$S$5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MC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工作表1!$H$7:$S$7</c:f>
              <c:numCache>
                <c:formatCode>General</c:formatCode>
                <c:ptCount val="12"/>
                <c:pt idx="0">
                  <c:v>0.66284799999999999</c:v>
                </c:pt>
                <c:pt idx="1">
                  <c:v>0.35824</c:v>
                </c:pt>
                <c:pt idx="2">
                  <c:v>0.35824</c:v>
                </c:pt>
                <c:pt idx="3">
                  <c:v>1.4167000000000001</c:v>
                </c:pt>
                <c:pt idx="4">
                  <c:v>0.73932799999999999</c:v>
                </c:pt>
                <c:pt idx="5">
                  <c:v>0.73932799999999999</c:v>
                </c:pt>
                <c:pt idx="6">
                  <c:v>3.4770599999999998</c:v>
                </c:pt>
                <c:pt idx="7">
                  <c:v>1.63958</c:v>
                </c:pt>
                <c:pt idx="8">
                  <c:v>1.63958</c:v>
                </c:pt>
                <c:pt idx="9">
                  <c:v>10.397500000000001</c:v>
                </c:pt>
                <c:pt idx="10">
                  <c:v>4.0027499999999998</c:v>
                </c:pt>
                <c:pt idx="11">
                  <c:v>4.0027499999999998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17568"/>
        <c:axId val="106719104"/>
      </c:barChart>
      <c:catAx>
        <c:axId val="106717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TW"/>
          </a:p>
        </c:txPr>
        <c:crossAx val="106719104"/>
        <c:crosses val="autoZero"/>
        <c:auto val="1"/>
        <c:lblAlgn val="ctr"/>
        <c:lblOffset val="100"/>
        <c:noMultiLvlLbl val="0"/>
      </c:catAx>
      <c:valAx>
        <c:axId val="10671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zh-TW" sz="1200"/>
                  <a:t>execution time in ms</a:t>
                </a:r>
                <a:endParaRPr lang="zh-TW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TW"/>
              <a:t>Minimum</a:t>
            </a:r>
            <a:endParaRPr lang="en-US" altLang="zh-TW" baseline="0"/>
          </a:p>
          <a:p>
            <a:pPr>
              <a:defRPr/>
            </a:pPr>
            <a:r>
              <a:rPr lang="en-US" altLang="zh-TW" baseline="0"/>
              <a:t>Cost Path</a:t>
            </a:r>
            <a:endParaRPr lang="zh-TW" altLang="en-US"/>
          </a:p>
        </c:rich>
      </c:tx>
      <c:layout>
        <c:manualLayout>
          <c:xMode val="edge"/>
          <c:yMode val="edge"/>
          <c:x val="0.30590408484848058"/>
          <c:y val="2.7061352599170311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工作表1!$G$36</c:f>
              <c:strCache>
                <c:ptCount val="1"/>
                <c:pt idx="0">
                  <c:v>data transfer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工作表1!$H$34:$S$35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工作表1!$H$36:$S$36</c:f>
              <c:numCache>
                <c:formatCode>General</c:formatCode>
                <c:ptCount val="12"/>
                <c:pt idx="0">
                  <c:v>0.12617600000000001</c:v>
                </c:pt>
                <c:pt idx="1">
                  <c:v>0.12617600000000001</c:v>
                </c:pt>
                <c:pt idx="3">
                  <c:v>0.38867200000000002</c:v>
                </c:pt>
                <c:pt idx="4">
                  <c:v>0.38867200000000002</c:v>
                </c:pt>
                <c:pt idx="6">
                  <c:v>1.3103400000000001</c:v>
                </c:pt>
                <c:pt idx="7">
                  <c:v>1.3103400000000001</c:v>
                </c:pt>
                <c:pt idx="9">
                  <c:v>3.5505900000000001</c:v>
                </c:pt>
                <c:pt idx="10">
                  <c:v>3.5505900000000001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工作表1!$G$38</c:f>
              <c:strCache>
                <c:ptCount val="1"/>
                <c:pt idx="0">
                  <c:v>layout conversion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工作表1!$H$34:$S$35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工作表1!$H$38:$S$38</c:f>
              <c:numCache>
                <c:formatCode>General</c:formatCode>
                <c:ptCount val="12"/>
                <c:pt idx="0">
                  <c:v>0</c:v>
                </c:pt>
                <c:pt idx="1">
                  <c:v>0.60665599999999997</c:v>
                </c:pt>
                <c:pt idx="3">
                  <c:v>0</c:v>
                </c:pt>
                <c:pt idx="4">
                  <c:v>1.23187</c:v>
                </c:pt>
                <c:pt idx="6">
                  <c:v>0</c:v>
                </c:pt>
                <c:pt idx="7">
                  <c:v>3.0849899999999999</c:v>
                </c:pt>
                <c:pt idx="9">
                  <c:v>0</c:v>
                </c:pt>
                <c:pt idx="10">
                  <c:v>10.4011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工作表1!$G$39</c:f>
              <c:strCache>
                <c:ptCount val="1"/>
                <c:pt idx="0">
                  <c:v>HW overhead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cat>
            <c:multiLvlStrRef>
              <c:f>工作表1!$H$34:$S$35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工作表1!$H$39:$S$39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0.12617600000000001</c:v>
                </c:pt>
                <c:pt idx="3">
                  <c:v>0</c:v>
                </c:pt>
                <c:pt idx="4">
                  <c:v>0</c:v>
                </c:pt>
                <c:pt idx="5">
                  <c:v>0.38867200000000002</c:v>
                </c:pt>
                <c:pt idx="6">
                  <c:v>0</c:v>
                </c:pt>
                <c:pt idx="7">
                  <c:v>0</c:v>
                </c:pt>
                <c:pt idx="8">
                  <c:v>1.3103400000000001</c:v>
                </c:pt>
                <c:pt idx="9">
                  <c:v>0</c:v>
                </c:pt>
                <c:pt idx="10">
                  <c:v>0</c:v>
                </c:pt>
                <c:pt idx="11">
                  <c:v>3.5505900000000001</c:v>
                </c:pt>
              </c:numCache>
            </c:numRef>
          </c:val>
        </c:ser>
        <c:ser>
          <c:idx val="1"/>
          <c:order val="3"/>
          <c:tx>
            <c:strRef>
              <c:f>工作表1!$G$37</c:f>
              <c:strCache>
                <c:ptCount val="1"/>
                <c:pt idx="0">
                  <c:v>kernel execution</c:v>
                </c:pt>
              </c:strCache>
            </c:strRef>
          </c:tx>
          <c:spPr>
            <a:solidFill>
              <a:srgbClr val="00FFFF"/>
            </a:solidFill>
          </c:spPr>
          <c:invertIfNegative val="0"/>
          <c:cat>
            <c:multiLvlStrRef>
              <c:f>工作表1!$H$34:$S$35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工作表1!$H$37:$S$37</c:f>
              <c:numCache>
                <c:formatCode>General</c:formatCode>
                <c:ptCount val="12"/>
                <c:pt idx="0">
                  <c:v>0.73136000000000001</c:v>
                </c:pt>
                <c:pt idx="1">
                  <c:v>0.20921600000000001</c:v>
                </c:pt>
                <c:pt idx="2">
                  <c:v>0.20921600000000001</c:v>
                </c:pt>
                <c:pt idx="3">
                  <c:v>1.8645799999999999</c:v>
                </c:pt>
                <c:pt idx="4">
                  <c:v>0.434336</c:v>
                </c:pt>
                <c:pt idx="5">
                  <c:v>0.434336</c:v>
                </c:pt>
                <c:pt idx="6">
                  <c:v>5.4422100000000002</c:v>
                </c:pt>
                <c:pt idx="7">
                  <c:v>1.0817000000000001</c:v>
                </c:pt>
                <c:pt idx="8">
                  <c:v>1.0817000000000001</c:v>
                </c:pt>
                <c:pt idx="9">
                  <c:v>17.745100000000001</c:v>
                </c:pt>
                <c:pt idx="10">
                  <c:v>2.5614400000000002</c:v>
                </c:pt>
                <c:pt idx="11">
                  <c:v>2.5614400000000002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62752"/>
        <c:axId val="129964288"/>
      </c:barChart>
      <c:catAx>
        <c:axId val="129962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TW"/>
          </a:p>
        </c:txPr>
        <c:crossAx val="129964288"/>
        <c:crosses val="autoZero"/>
        <c:auto val="1"/>
        <c:lblAlgn val="ctr"/>
        <c:lblOffset val="100"/>
        <c:noMultiLvlLbl val="0"/>
      </c:catAx>
      <c:valAx>
        <c:axId val="12996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zh-TW" sz="1200"/>
                  <a:t>execution time in ms</a:t>
                </a:r>
                <a:endParaRPr lang="zh-TW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9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TW"/>
              <a:t>Needleman</a:t>
            </a:r>
          </a:p>
          <a:p>
            <a:pPr>
              <a:defRPr/>
            </a:pPr>
            <a:r>
              <a:rPr lang="en-US" altLang="zh-TW"/>
              <a:t>Wunsch</a:t>
            </a:r>
            <a:endParaRPr lang="zh-TW" altLang="en-US"/>
          </a:p>
        </c:rich>
      </c:tx>
      <c:layout>
        <c:manualLayout>
          <c:xMode val="edge"/>
          <c:yMode val="edge"/>
          <c:x val="0.22460890007101222"/>
          <c:y val="6.0718694359003011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工作表1!$G$17</c:f>
              <c:strCache>
                <c:ptCount val="1"/>
                <c:pt idx="0">
                  <c:v>data transfer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工作表1!$H$15:$S$16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工作表1!$H$17:$S$17</c:f>
              <c:numCache>
                <c:formatCode>General</c:formatCode>
                <c:ptCount val="12"/>
                <c:pt idx="0">
                  <c:v>0.15920000000000001</c:v>
                </c:pt>
                <c:pt idx="1">
                  <c:v>0.15920000000000001</c:v>
                </c:pt>
                <c:pt idx="3">
                  <c:v>0.51926399999999995</c:v>
                </c:pt>
                <c:pt idx="4">
                  <c:v>0.51926399999999995</c:v>
                </c:pt>
                <c:pt idx="6">
                  <c:v>1.7405120000000001</c:v>
                </c:pt>
                <c:pt idx="7">
                  <c:v>1.7405120000000001</c:v>
                </c:pt>
                <c:pt idx="9">
                  <c:v>5.4983040000000001</c:v>
                </c:pt>
                <c:pt idx="10">
                  <c:v>5.4983040000000001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工作表1!$G$19</c:f>
              <c:strCache>
                <c:ptCount val="1"/>
                <c:pt idx="0">
                  <c:v>layout conversion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工作表1!$H$15:$S$16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工作表1!$H$19:$S$19</c:f>
              <c:numCache>
                <c:formatCode>General</c:formatCode>
                <c:ptCount val="12"/>
                <c:pt idx="0">
                  <c:v>0</c:v>
                </c:pt>
                <c:pt idx="1">
                  <c:v>0.60579000000000005</c:v>
                </c:pt>
                <c:pt idx="3">
                  <c:v>0</c:v>
                </c:pt>
                <c:pt idx="4">
                  <c:v>1.2241280000000001</c:v>
                </c:pt>
                <c:pt idx="6">
                  <c:v>0</c:v>
                </c:pt>
                <c:pt idx="7">
                  <c:v>3.0913599999999999</c:v>
                </c:pt>
                <c:pt idx="9">
                  <c:v>0</c:v>
                </c:pt>
                <c:pt idx="10">
                  <c:v>10.400544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工作表1!$G$20</c:f>
              <c:strCache>
                <c:ptCount val="1"/>
                <c:pt idx="0">
                  <c:v>HW overhead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cat>
            <c:multiLvlStrRef>
              <c:f>工作表1!$H$15:$S$16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工作表1!$H$20:$S$20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0.15920000000000001</c:v>
                </c:pt>
                <c:pt idx="3">
                  <c:v>0</c:v>
                </c:pt>
                <c:pt idx="4">
                  <c:v>0</c:v>
                </c:pt>
                <c:pt idx="5">
                  <c:v>0.51926399999999995</c:v>
                </c:pt>
                <c:pt idx="6">
                  <c:v>0</c:v>
                </c:pt>
                <c:pt idx="7">
                  <c:v>0</c:v>
                </c:pt>
                <c:pt idx="8">
                  <c:v>1.7405120000000001</c:v>
                </c:pt>
                <c:pt idx="9">
                  <c:v>0</c:v>
                </c:pt>
                <c:pt idx="10">
                  <c:v>0</c:v>
                </c:pt>
                <c:pt idx="11">
                  <c:v>5.4983040000000001</c:v>
                </c:pt>
              </c:numCache>
            </c:numRef>
          </c:val>
        </c:ser>
        <c:ser>
          <c:idx val="1"/>
          <c:order val="3"/>
          <c:tx>
            <c:strRef>
              <c:f>工作表1!$G$18</c:f>
              <c:strCache>
                <c:ptCount val="1"/>
                <c:pt idx="0">
                  <c:v>kernel execution</c:v>
                </c:pt>
              </c:strCache>
            </c:strRef>
          </c:tx>
          <c:spPr>
            <a:solidFill>
              <a:srgbClr val="00FFFF"/>
            </a:solidFill>
          </c:spPr>
          <c:invertIfNegative val="0"/>
          <c:cat>
            <c:multiLvlStrRef>
              <c:f>工作表1!$H$15:$S$16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工作表1!$H$18:$S$18</c:f>
              <c:numCache>
                <c:formatCode>General</c:formatCode>
                <c:ptCount val="12"/>
                <c:pt idx="0">
                  <c:v>0.727904</c:v>
                </c:pt>
                <c:pt idx="1">
                  <c:v>0.22239999999999999</c:v>
                </c:pt>
                <c:pt idx="2">
                  <c:v>0.22239999999999999</c:v>
                </c:pt>
                <c:pt idx="3">
                  <c:v>1.849888</c:v>
                </c:pt>
                <c:pt idx="4">
                  <c:v>0.73932799999999999</c:v>
                </c:pt>
                <c:pt idx="5">
                  <c:v>0.73932799999999999</c:v>
                </c:pt>
                <c:pt idx="6">
                  <c:v>5.3999680000000003</c:v>
                </c:pt>
                <c:pt idx="7">
                  <c:v>1.63958</c:v>
                </c:pt>
                <c:pt idx="8">
                  <c:v>1.63958</c:v>
                </c:pt>
                <c:pt idx="9">
                  <c:v>17.761889</c:v>
                </c:pt>
                <c:pt idx="10">
                  <c:v>4.0027499999999998</c:v>
                </c:pt>
                <c:pt idx="11">
                  <c:v>4.0027499999999998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08192"/>
        <c:axId val="130009728"/>
      </c:barChart>
      <c:catAx>
        <c:axId val="130008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zh-TW"/>
          </a:p>
        </c:txPr>
        <c:crossAx val="130009728"/>
        <c:crosses val="autoZero"/>
        <c:auto val="1"/>
        <c:lblAlgn val="ctr"/>
        <c:lblOffset val="200"/>
        <c:noMultiLvlLbl val="0"/>
      </c:catAx>
      <c:valAx>
        <c:axId val="13000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zh-TW" sz="1200"/>
                  <a:t>execution time in ms</a:t>
                </a:r>
                <a:endParaRPr lang="zh-TW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00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286404</xdr:colOff>
      <xdr:row>20</xdr:row>
      <xdr:rowOff>119568</xdr:rowOff>
    </xdr:from>
    <xdr:to>
      <xdr:col>42</xdr:col>
      <xdr:colOff>497279</xdr:colOff>
      <xdr:row>35</xdr:row>
      <xdr:rowOff>200731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105799</xdr:colOff>
      <xdr:row>20</xdr:row>
      <xdr:rowOff>94901</xdr:rowOff>
    </xdr:from>
    <xdr:to>
      <xdr:col>33</xdr:col>
      <xdr:colOff>281445</xdr:colOff>
      <xdr:row>35</xdr:row>
      <xdr:rowOff>66376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483132</xdr:colOff>
      <xdr:row>15</xdr:row>
      <xdr:rowOff>102452</xdr:rowOff>
    </xdr:from>
    <xdr:to>
      <xdr:col>25</xdr:col>
      <xdr:colOff>66435</xdr:colOff>
      <xdr:row>30</xdr:row>
      <xdr:rowOff>149680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AC42"/>
  <sheetViews>
    <sheetView tabSelected="1" topLeftCell="B7" zoomScale="70" zoomScaleNormal="70" workbookViewId="0">
      <selection activeCell="AB17" sqref="AB17"/>
    </sheetView>
  </sheetViews>
  <sheetFormatPr defaultRowHeight="16.2" x14ac:dyDescent="0.3"/>
  <sheetData>
    <row r="3" spans="7:29" x14ac:dyDescent="0.3">
      <c r="G3" t="s">
        <v>0</v>
      </c>
    </row>
    <row r="4" spans="7:29" x14ac:dyDescent="0.3">
      <c r="H4">
        <v>128</v>
      </c>
      <c r="K4">
        <v>256</v>
      </c>
      <c r="N4">
        <v>512</v>
      </c>
      <c r="Q4">
        <v>1024</v>
      </c>
    </row>
    <row r="5" spans="7:29" x14ac:dyDescent="0.3">
      <c r="H5" t="s">
        <v>20</v>
      </c>
      <c r="I5" t="s">
        <v>21</v>
      </c>
      <c r="J5" t="s">
        <v>22</v>
      </c>
      <c r="K5" t="s">
        <v>20</v>
      </c>
      <c r="L5" t="s">
        <v>1</v>
      </c>
      <c r="M5" t="s">
        <v>22</v>
      </c>
      <c r="N5" t="s">
        <v>20</v>
      </c>
      <c r="O5" t="s">
        <v>1</v>
      </c>
      <c r="P5" t="s">
        <v>19</v>
      </c>
      <c r="Q5" t="s">
        <v>20</v>
      </c>
      <c r="R5" t="s">
        <v>1</v>
      </c>
      <c r="S5" t="s">
        <v>22</v>
      </c>
      <c r="AC5">
        <f>1024*1024*4/8000000000*1000*2</f>
        <v>1.0485760000000002</v>
      </c>
    </row>
    <row r="6" spans="7:29" x14ac:dyDescent="0.3">
      <c r="G6" t="s">
        <v>2</v>
      </c>
      <c r="H6">
        <v>0.111872</v>
      </c>
      <c r="I6">
        <v>0.111872</v>
      </c>
      <c r="K6">
        <v>0.26950400000000002</v>
      </c>
      <c r="L6">
        <f>K6</f>
        <v>0.26950400000000002</v>
      </c>
      <c r="N6">
        <v>0.89568000000000003</v>
      </c>
      <c r="O6">
        <f>N6</f>
        <v>0.89568000000000003</v>
      </c>
      <c r="Q6">
        <v>2.2945899999999999</v>
      </c>
      <c r="R6">
        <f>Q6</f>
        <v>2.2945899999999999</v>
      </c>
      <c r="S6">
        <v>0</v>
      </c>
    </row>
    <row r="7" spans="7:29" x14ac:dyDescent="0.3">
      <c r="G7" t="s">
        <v>3</v>
      </c>
      <c r="H7">
        <v>0.66284799999999999</v>
      </c>
      <c r="I7">
        <v>0.35824</v>
      </c>
      <c r="J7">
        <v>0.35824</v>
      </c>
      <c r="K7">
        <v>1.4167000000000001</v>
      </c>
      <c r="L7">
        <v>0.73932799999999999</v>
      </c>
      <c r="M7">
        <v>0.73932799999999999</v>
      </c>
      <c r="N7">
        <v>3.4770599999999998</v>
      </c>
      <c r="O7">
        <v>1.63958</v>
      </c>
      <c r="P7">
        <v>1.63958</v>
      </c>
      <c r="Q7">
        <v>10.397500000000001</v>
      </c>
      <c r="R7">
        <v>4.0027499999999998</v>
      </c>
      <c r="S7">
        <v>4.0027499999999998</v>
      </c>
    </row>
    <row r="8" spans="7:29" x14ac:dyDescent="0.3">
      <c r="G8" t="s">
        <v>18</v>
      </c>
      <c r="H8">
        <v>0</v>
      </c>
      <c r="I8">
        <v>0.351968</v>
      </c>
      <c r="K8">
        <v>0</v>
      </c>
      <c r="L8">
        <v>0.700928</v>
      </c>
      <c r="N8">
        <v>0</v>
      </c>
      <c r="O8">
        <v>1.64483</v>
      </c>
      <c r="Q8">
        <v>0</v>
      </c>
      <c r="R8">
        <v>5.2716200000000004</v>
      </c>
      <c r="S8">
        <v>0</v>
      </c>
    </row>
    <row r="9" spans="7:29" x14ac:dyDescent="0.3">
      <c r="G9" t="s">
        <v>17</v>
      </c>
      <c r="H9">
        <v>0</v>
      </c>
      <c r="I9">
        <v>0</v>
      </c>
      <c r="J9">
        <v>0.111872</v>
      </c>
      <c r="K9">
        <v>0</v>
      </c>
      <c r="L9">
        <v>0</v>
      </c>
      <c r="M9">
        <v>0.26950400000000002</v>
      </c>
      <c r="N9">
        <v>0</v>
      </c>
      <c r="O9">
        <v>0</v>
      </c>
      <c r="P9">
        <v>0.89568000000000003</v>
      </c>
      <c r="Q9">
        <v>0</v>
      </c>
      <c r="R9">
        <v>0</v>
      </c>
      <c r="S9">
        <v>2.2945899999999999</v>
      </c>
      <c r="U9" t="s">
        <v>11</v>
      </c>
    </row>
    <row r="10" spans="7:29" x14ac:dyDescent="0.3">
      <c r="G10" t="s">
        <v>10</v>
      </c>
      <c r="H10">
        <f>H6+H7+H8+H9</f>
        <v>0.77471999999999996</v>
      </c>
      <c r="I10">
        <f t="shared" ref="I10:S10" si="0">I6+I7+I8+I9</f>
        <v>0.82207999999999992</v>
      </c>
      <c r="J10">
        <f t="shared" si="0"/>
        <v>0.47011199999999997</v>
      </c>
      <c r="K10">
        <f t="shared" si="0"/>
        <v>1.686204</v>
      </c>
      <c r="L10">
        <f t="shared" si="0"/>
        <v>1.7097599999999999</v>
      </c>
      <c r="M10">
        <f t="shared" si="0"/>
        <v>1.008832</v>
      </c>
      <c r="N10">
        <f t="shared" si="0"/>
        <v>4.3727400000000003</v>
      </c>
      <c r="O10">
        <f t="shared" si="0"/>
        <v>4.1800899999999999</v>
      </c>
      <c r="P10">
        <f t="shared" si="0"/>
        <v>2.5352600000000001</v>
      </c>
      <c r="Q10">
        <f t="shared" si="0"/>
        <v>12.69209</v>
      </c>
      <c r="R10">
        <f t="shared" si="0"/>
        <v>11.568960000000001</v>
      </c>
      <c r="S10">
        <f t="shared" si="0"/>
        <v>6.2973400000000002</v>
      </c>
      <c r="U10" t="s">
        <v>13</v>
      </c>
      <c r="V10" t="s">
        <v>5</v>
      </c>
      <c r="W10" t="s">
        <v>6</v>
      </c>
      <c r="X10" t="s">
        <v>7</v>
      </c>
      <c r="Y10" t="s">
        <v>8</v>
      </c>
    </row>
    <row r="11" spans="7:29" x14ac:dyDescent="0.3">
      <c r="G11" t="s">
        <v>12</v>
      </c>
      <c r="H11">
        <v>0</v>
      </c>
      <c r="I11">
        <f>H10/I10-1</f>
        <v>-5.7609964966913174E-2</v>
      </c>
      <c r="J11">
        <f>H10/J10-1</f>
        <v>0.64794772309577287</v>
      </c>
      <c r="K11">
        <v>0</v>
      </c>
      <c r="L11">
        <f>K10/L10-1</f>
        <v>-1.3777372262773646E-2</v>
      </c>
      <c r="M11">
        <f>K10/M10-1</f>
        <v>0.67144182579458245</v>
      </c>
      <c r="N11">
        <v>0</v>
      </c>
      <c r="O11">
        <f>N10/O10-1</f>
        <v>4.6087524431292159E-2</v>
      </c>
      <c r="P11">
        <f>N10/P10-1</f>
        <v>0.72476984609073636</v>
      </c>
      <c r="Q11">
        <v>0</v>
      </c>
      <c r="R11">
        <f>Q10/R10-1</f>
        <v>9.7081327967250219E-2</v>
      </c>
      <c r="S11">
        <f>Q10/S10-1</f>
        <v>1.015468435879276</v>
      </c>
      <c r="U11" t="s">
        <v>15</v>
      </c>
      <c r="V11">
        <f>J11</f>
        <v>0.64794772309577287</v>
      </c>
      <c r="W11">
        <f>M11</f>
        <v>0.67144182579458245</v>
      </c>
      <c r="X11">
        <f>P11</f>
        <v>0.72476984609073636</v>
      </c>
      <c r="Y11">
        <f>S11</f>
        <v>1.015468435879276</v>
      </c>
    </row>
    <row r="12" spans="7:29" x14ac:dyDescent="0.3">
      <c r="U12" t="s">
        <v>16</v>
      </c>
      <c r="V12">
        <f>I11</f>
        <v>-5.7609964966913174E-2</v>
      </c>
      <c r="W12">
        <f>L11</f>
        <v>-1.3777372262773646E-2</v>
      </c>
      <c r="X12">
        <f>O11</f>
        <v>4.6087524431292159E-2</v>
      </c>
      <c r="Y12">
        <f>R11</f>
        <v>9.7081327967250219E-2</v>
      </c>
    </row>
    <row r="13" spans="7:29" x14ac:dyDescent="0.3">
      <c r="J13">
        <f>H10/J10</f>
        <v>1.6479477230957729</v>
      </c>
    </row>
    <row r="14" spans="7:29" x14ac:dyDescent="0.3">
      <c r="G14" t="s">
        <v>14</v>
      </c>
    </row>
    <row r="15" spans="7:29" x14ac:dyDescent="0.3">
      <c r="H15">
        <v>128</v>
      </c>
      <c r="K15">
        <v>256</v>
      </c>
      <c r="N15">
        <v>512</v>
      </c>
      <c r="Q15">
        <v>1024</v>
      </c>
    </row>
    <row r="16" spans="7:29" x14ac:dyDescent="0.3">
      <c r="H16" t="s">
        <v>20</v>
      </c>
      <c r="I16" t="s">
        <v>1</v>
      </c>
      <c r="J16" t="s">
        <v>22</v>
      </c>
      <c r="K16" t="s">
        <v>20</v>
      </c>
      <c r="L16" t="s">
        <v>1</v>
      </c>
      <c r="M16" t="s">
        <v>22</v>
      </c>
      <c r="N16" t="s">
        <v>20</v>
      </c>
      <c r="O16" t="s">
        <v>1</v>
      </c>
      <c r="P16" t="s">
        <v>22</v>
      </c>
      <c r="Q16" t="s">
        <v>20</v>
      </c>
      <c r="R16" t="s">
        <v>1</v>
      </c>
      <c r="S16" t="s">
        <v>22</v>
      </c>
    </row>
    <row r="17" spans="7:25" x14ac:dyDescent="0.3">
      <c r="G17" t="s">
        <v>2</v>
      </c>
      <c r="H17">
        <v>0.15920000000000001</v>
      </c>
      <c r="I17">
        <f>H17</f>
        <v>0.15920000000000001</v>
      </c>
      <c r="K17">
        <v>0.51926399999999995</v>
      </c>
      <c r="L17">
        <f>K17</f>
        <v>0.51926399999999995</v>
      </c>
      <c r="N17">
        <v>1.7405120000000001</v>
      </c>
      <c r="O17">
        <f>N17</f>
        <v>1.7405120000000001</v>
      </c>
      <c r="Q17">
        <v>5.4983040000000001</v>
      </c>
      <c r="R17">
        <f>Q17</f>
        <v>5.4983040000000001</v>
      </c>
      <c r="S17">
        <v>0</v>
      </c>
    </row>
    <row r="18" spans="7:25" x14ac:dyDescent="0.3">
      <c r="G18" t="s">
        <v>3</v>
      </c>
      <c r="H18">
        <v>0.727904</v>
      </c>
      <c r="I18">
        <v>0.22239999999999999</v>
      </c>
      <c r="J18">
        <f>I18</f>
        <v>0.22239999999999999</v>
      </c>
      <c r="K18">
        <v>1.849888</v>
      </c>
      <c r="L18">
        <v>0.73932799999999999</v>
      </c>
      <c r="M18">
        <f>L18</f>
        <v>0.73932799999999999</v>
      </c>
      <c r="N18">
        <v>5.3999680000000003</v>
      </c>
      <c r="O18">
        <v>1.63958</v>
      </c>
      <c r="P18">
        <f>O18</f>
        <v>1.63958</v>
      </c>
      <c r="Q18">
        <v>17.761889</v>
      </c>
      <c r="R18">
        <v>4.0027499999999998</v>
      </c>
      <c r="S18">
        <f>R18</f>
        <v>4.0027499999999998</v>
      </c>
    </row>
    <row r="19" spans="7:25" x14ac:dyDescent="0.3">
      <c r="G19" t="s">
        <v>18</v>
      </c>
      <c r="H19">
        <v>0</v>
      </c>
      <c r="I19">
        <v>0.60579000000000005</v>
      </c>
      <c r="K19">
        <v>0</v>
      </c>
      <c r="L19">
        <v>1.2241280000000001</v>
      </c>
      <c r="N19">
        <v>0</v>
      </c>
      <c r="O19">
        <v>3.0913599999999999</v>
      </c>
      <c r="Q19">
        <v>0</v>
      </c>
      <c r="R19">
        <v>10.400544</v>
      </c>
      <c r="S19">
        <v>0</v>
      </c>
    </row>
    <row r="20" spans="7:25" x14ac:dyDescent="0.3">
      <c r="G20" t="s">
        <v>17</v>
      </c>
      <c r="H20">
        <v>0</v>
      </c>
      <c r="I20">
        <v>0</v>
      </c>
      <c r="J20">
        <v>0.15920000000000001</v>
      </c>
      <c r="K20">
        <v>0</v>
      </c>
      <c r="L20">
        <v>0</v>
      </c>
      <c r="M20">
        <v>0.51926399999999995</v>
      </c>
      <c r="N20">
        <v>0</v>
      </c>
      <c r="O20">
        <v>0</v>
      </c>
      <c r="P20">
        <v>1.7405120000000001</v>
      </c>
      <c r="Q20">
        <v>0</v>
      </c>
      <c r="R20">
        <v>0</v>
      </c>
      <c r="S20">
        <v>5.4983040000000001</v>
      </c>
      <c r="U20" t="s">
        <v>11</v>
      </c>
    </row>
    <row r="21" spans="7:25" x14ac:dyDescent="0.3">
      <c r="G21" t="s">
        <v>9</v>
      </c>
      <c r="H21">
        <f>H17+H18+H19+H20</f>
        <v>0.887104</v>
      </c>
      <c r="I21">
        <f t="shared" ref="I21" si="1">I17+I18+I19+I20</f>
        <v>0.98738999999999999</v>
      </c>
      <c r="J21">
        <f t="shared" ref="J21" si="2">J17+J18+J19+J20</f>
        <v>0.38159999999999999</v>
      </c>
      <c r="K21">
        <f t="shared" ref="K21" si="3">K17+K18+K19+K20</f>
        <v>2.3691519999999997</v>
      </c>
      <c r="L21">
        <f t="shared" ref="L21" si="4">L17+L18+L19+L20</f>
        <v>2.48272</v>
      </c>
      <c r="M21">
        <f t="shared" ref="M21" si="5">M17+M18+M19+M20</f>
        <v>1.2585919999999999</v>
      </c>
      <c r="N21">
        <f t="shared" ref="N21" si="6">N17+N18+N19+N20</f>
        <v>7.1404800000000002</v>
      </c>
      <c r="O21">
        <f t="shared" ref="O21" si="7">O17+O18+O19+O20</f>
        <v>6.4714520000000002</v>
      </c>
      <c r="P21">
        <f t="shared" ref="P21" si="8">P17+P18+P19+P20</f>
        <v>3.3800920000000003</v>
      </c>
      <c r="Q21">
        <f t="shared" ref="Q21" si="9">Q17+Q18+Q19+Q20</f>
        <v>23.260193000000001</v>
      </c>
      <c r="R21">
        <f t="shared" ref="R21" si="10">R17+R18+R19+R20</f>
        <v>19.901598</v>
      </c>
      <c r="S21">
        <f t="shared" ref="S21" si="11">S17+S18+S19+S20</f>
        <v>9.5010539999999999</v>
      </c>
      <c r="U21" t="s">
        <v>14</v>
      </c>
      <c r="V21" t="s">
        <v>5</v>
      </c>
      <c r="W21" t="s">
        <v>6</v>
      </c>
      <c r="X21" t="s">
        <v>7</v>
      </c>
      <c r="Y21" t="s">
        <v>8</v>
      </c>
    </row>
    <row r="22" spans="7:25" x14ac:dyDescent="0.3">
      <c r="G22" t="s">
        <v>11</v>
      </c>
      <c r="H22">
        <v>0</v>
      </c>
      <c r="I22">
        <f>H21/I21-1</f>
        <v>-0.10156675680328942</v>
      </c>
      <c r="J22">
        <f>H21/J21-1</f>
        <v>1.3246960167714885</v>
      </c>
      <c r="K22">
        <v>0</v>
      </c>
      <c r="L22">
        <f>K21/L21-1</f>
        <v>-4.5743378230328147E-2</v>
      </c>
      <c r="M22">
        <f>K21/M21-1</f>
        <v>0.88238285322010612</v>
      </c>
      <c r="N22">
        <v>0</v>
      </c>
      <c r="O22">
        <f>N21/O21-1</f>
        <v>0.10338143588177728</v>
      </c>
      <c r="P22">
        <f>N21/P21-1</f>
        <v>1.1125105470501984</v>
      </c>
      <c r="Q22">
        <v>0</v>
      </c>
      <c r="R22">
        <f>Q21/R21-1</f>
        <v>0.16876006640270802</v>
      </c>
      <c r="S22">
        <f>Q21/S21-1</f>
        <v>1.4481697504297943</v>
      </c>
      <c r="U22" t="s">
        <v>15</v>
      </c>
      <c r="V22">
        <f>J22</f>
        <v>1.3246960167714885</v>
      </c>
      <c r="W22">
        <f>M22</f>
        <v>0.88238285322010612</v>
      </c>
      <c r="X22">
        <f>P22</f>
        <v>1.1125105470501984</v>
      </c>
      <c r="Y22">
        <f>S22</f>
        <v>1.4481697504297943</v>
      </c>
    </row>
    <row r="23" spans="7:25" x14ac:dyDescent="0.3">
      <c r="U23" t="s">
        <v>16</v>
      </c>
      <c r="V23">
        <f>I22</f>
        <v>-0.10156675680328942</v>
      </c>
      <c r="W23">
        <f>L22</f>
        <v>-4.5743378230328147E-2</v>
      </c>
      <c r="X23">
        <f>O22</f>
        <v>0.10338143588177728</v>
      </c>
      <c r="Y23">
        <f>R22</f>
        <v>0.16876006640270802</v>
      </c>
    </row>
    <row r="33" spans="7:25" x14ac:dyDescent="0.3">
      <c r="G33" t="s">
        <v>4</v>
      </c>
    </row>
    <row r="34" spans="7:25" x14ac:dyDescent="0.3">
      <c r="H34">
        <v>128</v>
      </c>
      <c r="K34">
        <v>256</v>
      </c>
      <c r="N34">
        <v>512</v>
      </c>
      <c r="Q34">
        <v>1024</v>
      </c>
    </row>
    <row r="35" spans="7:25" x14ac:dyDescent="0.3">
      <c r="H35" t="s">
        <v>20</v>
      </c>
      <c r="I35" t="s">
        <v>1</v>
      </c>
      <c r="J35" t="s">
        <v>22</v>
      </c>
      <c r="K35" t="s">
        <v>20</v>
      </c>
      <c r="L35" t="s">
        <v>1</v>
      </c>
      <c r="M35" t="s">
        <v>22</v>
      </c>
      <c r="N35" t="s">
        <v>20</v>
      </c>
      <c r="O35" t="s">
        <v>1</v>
      </c>
      <c r="P35" t="s">
        <v>22</v>
      </c>
      <c r="Q35" t="s">
        <v>20</v>
      </c>
      <c r="R35" t="s">
        <v>1</v>
      </c>
      <c r="S35" t="s">
        <v>22</v>
      </c>
    </row>
    <row r="36" spans="7:25" x14ac:dyDescent="0.3">
      <c r="G36" t="s">
        <v>2</v>
      </c>
      <c r="H36">
        <v>0.12617600000000001</v>
      </c>
      <c r="I36">
        <v>0.12617600000000001</v>
      </c>
      <c r="K36">
        <f>L36</f>
        <v>0.38867200000000002</v>
      </c>
      <c r="L36">
        <v>0.38867200000000002</v>
      </c>
      <c r="N36">
        <f>O36</f>
        <v>1.3103400000000001</v>
      </c>
      <c r="O36">
        <v>1.3103400000000001</v>
      </c>
      <c r="Q36">
        <f>R36</f>
        <v>3.5505900000000001</v>
      </c>
      <c r="R36">
        <v>3.5505900000000001</v>
      </c>
      <c r="S36">
        <v>0</v>
      </c>
    </row>
    <row r="37" spans="7:25" x14ac:dyDescent="0.3">
      <c r="G37" t="s">
        <v>3</v>
      </c>
      <c r="H37">
        <v>0.73136000000000001</v>
      </c>
      <c r="I37">
        <v>0.20921600000000001</v>
      </c>
      <c r="J37">
        <f>I37</f>
        <v>0.20921600000000001</v>
      </c>
      <c r="K37">
        <v>1.8645799999999999</v>
      </c>
      <c r="L37">
        <v>0.434336</v>
      </c>
      <c r="M37">
        <f>L37</f>
        <v>0.434336</v>
      </c>
      <c r="N37">
        <v>5.4422100000000002</v>
      </c>
      <c r="O37">
        <v>1.0817000000000001</v>
      </c>
      <c r="P37">
        <f>O37</f>
        <v>1.0817000000000001</v>
      </c>
      <c r="Q37">
        <v>17.745100000000001</v>
      </c>
      <c r="R37">
        <v>2.5614400000000002</v>
      </c>
      <c r="S37">
        <f>R37</f>
        <v>2.5614400000000002</v>
      </c>
    </row>
    <row r="38" spans="7:25" x14ac:dyDescent="0.3">
      <c r="G38" t="s">
        <v>18</v>
      </c>
      <c r="H38">
        <v>0</v>
      </c>
      <c r="I38">
        <v>0.60665599999999997</v>
      </c>
      <c r="K38">
        <v>0</v>
      </c>
      <c r="L38">
        <v>1.23187</v>
      </c>
      <c r="N38">
        <v>0</v>
      </c>
      <c r="O38">
        <v>3.0849899999999999</v>
      </c>
      <c r="Q38">
        <v>0</v>
      </c>
      <c r="R38">
        <v>10.4011</v>
      </c>
      <c r="S38">
        <v>0</v>
      </c>
    </row>
    <row r="39" spans="7:25" x14ac:dyDescent="0.3">
      <c r="G39" t="s">
        <v>17</v>
      </c>
      <c r="H39">
        <v>0</v>
      </c>
      <c r="I39">
        <v>0</v>
      </c>
      <c r="J39">
        <v>0.12617600000000001</v>
      </c>
      <c r="K39">
        <v>0</v>
      </c>
      <c r="L39">
        <v>0</v>
      </c>
      <c r="M39">
        <v>0.38867200000000002</v>
      </c>
      <c r="N39">
        <v>0</v>
      </c>
      <c r="O39">
        <v>0</v>
      </c>
      <c r="P39">
        <v>1.3103400000000001</v>
      </c>
      <c r="Q39">
        <v>0</v>
      </c>
      <c r="R39">
        <v>0</v>
      </c>
      <c r="S39">
        <v>3.5505900000000001</v>
      </c>
      <c r="U39" t="s">
        <v>11</v>
      </c>
    </row>
    <row r="40" spans="7:25" x14ac:dyDescent="0.3">
      <c r="G40" t="s">
        <v>9</v>
      </c>
      <c r="H40">
        <f>H36+H37+H38+H39</f>
        <v>0.85753600000000008</v>
      </c>
      <c r="I40">
        <f t="shared" ref="I40" si="12">I36+I37+I38+I39</f>
        <v>0.942048</v>
      </c>
      <c r="J40">
        <f t="shared" ref="J40" si="13">J36+J37+J38+J39</f>
        <v>0.33539200000000002</v>
      </c>
      <c r="K40">
        <f t="shared" ref="K40" si="14">K36+K37+K38+K39</f>
        <v>2.2532519999999998</v>
      </c>
      <c r="L40">
        <f t="shared" ref="L40" si="15">L36+L37+L38+L39</f>
        <v>2.054878</v>
      </c>
      <c r="M40">
        <f t="shared" ref="M40" si="16">M36+M37+M38+M39</f>
        <v>0.82300799999999996</v>
      </c>
      <c r="N40">
        <f t="shared" ref="N40" si="17">N36+N37+N38+N39</f>
        <v>6.7525500000000003</v>
      </c>
      <c r="O40">
        <f t="shared" ref="O40" si="18">O36+O37+O38+O39</f>
        <v>5.4770300000000001</v>
      </c>
      <c r="P40">
        <f t="shared" ref="P40" si="19">P36+P37+P38+P39</f>
        <v>2.3920400000000002</v>
      </c>
      <c r="Q40">
        <f t="shared" ref="Q40" si="20">Q36+Q37+Q38+Q39</f>
        <v>21.29569</v>
      </c>
      <c r="R40">
        <f t="shared" ref="R40" si="21">R36+R37+R38+R39</f>
        <v>16.51313</v>
      </c>
      <c r="S40">
        <f t="shared" ref="S40" si="22">S36+S37+S38+S39</f>
        <v>6.1120300000000007</v>
      </c>
      <c r="U40" t="s">
        <v>14</v>
      </c>
      <c r="V40" t="s">
        <v>5</v>
      </c>
      <c r="W40" t="s">
        <v>6</v>
      </c>
      <c r="X40" t="s">
        <v>7</v>
      </c>
      <c r="Y40" t="s">
        <v>8</v>
      </c>
    </row>
    <row r="41" spans="7:25" x14ac:dyDescent="0.3">
      <c r="G41" t="s">
        <v>11</v>
      </c>
      <c r="H41">
        <v>0</v>
      </c>
      <c r="I41">
        <f>H40/I40-1</f>
        <v>-8.9710927680967334E-2</v>
      </c>
      <c r="J41">
        <f>H40/J40-1</f>
        <v>1.5568170976051903</v>
      </c>
      <c r="K41">
        <v>0</v>
      </c>
      <c r="L41">
        <f>K40/L40-1</f>
        <v>9.6538091312476926E-2</v>
      </c>
      <c r="M41">
        <f>K40/M40-1</f>
        <v>1.7378251487227341</v>
      </c>
      <c r="N41">
        <v>0</v>
      </c>
      <c r="O41">
        <f>N40/O40-1</f>
        <v>0.23288534114291881</v>
      </c>
      <c r="P41">
        <f>N40/P40-1</f>
        <v>1.8229252019197002</v>
      </c>
      <c r="Q41">
        <v>0</v>
      </c>
      <c r="R41">
        <f>Q40/R40-1</f>
        <v>0.2896216525879709</v>
      </c>
      <c r="S41">
        <f>Q40/S40-1</f>
        <v>2.4842253719304384</v>
      </c>
      <c r="U41" t="s">
        <v>15</v>
      </c>
      <c r="V41">
        <f>J41</f>
        <v>1.5568170976051903</v>
      </c>
      <c r="W41">
        <f>M41</f>
        <v>1.7378251487227341</v>
      </c>
      <c r="X41">
        <f>P41</f>
        <v>1.8229252019197002</v>
      </c>
      <c r="Y41">
        <f>S41</f>
        <v>2.4842253719304384</v>
      </c>
    </row>
    <row r="42" spans="7:25" x14ac:dyDescent="0.3">
      <c r="U42" t="s">
        <v>16</v>
      </c>
      <c r="V42">
        <f>I41</f>
        <v>-8.9710927680967334E-2</v>
      </c>
      <c r="W42">
        <f>L41</f>
        <v>9.6538091312476926E-2</v>
      </c>
      <c r="X42">
        <f>O41</f>
        <v>0.23288534114291881</v>
      </c>
      <c r="Y42">
        <f>R41</f>
        <v>0.2896216525879709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2015-06-17T09:36:30Z</dcterms:modified>
</cp:coreProperties>
</file>