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7452" windowHeight="4896" activeTab="1"/>
  </bookViews>
  <sheets>
    <sheet name="工作表1" sheetId="1" r:id="rId1"/>
    <sheet name="Non Rectangular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M2" i="2" l="1"/>
  <c r="F2" i="2" s="1"/>
  <c r="F3" i="2" l="1"/>
  <c r="F4" i="2"/>
  <c r="J13" i="1" l="1"/>
  <c r="AC5" i="1" l="1"/>
  <c r="V42" i="1" l="1"/>
  <c r="Y23" i="1"/>
  <c r="X23" i="1"/>
  <c r="W23" i="1"/>
  <c r="V23" i="1"/>
  <c r="Y12" i="1"/>
  <c r="X12" i="1"/>
  <c r="W12" i="1"/>
  <c r="V12" i="1"/>
  <c r="S40" i="1"/>
  <c r="R40" i="1"/>
  <c r="Q40" i="1"/>
  <c r="P40" i="1"/>
  <c r="O40" i="1"/>
  <c r="N40" i="1"/>
  <c r="M40" i="1"/>
  <c r="L40" i="1"/>
  <c r="K40" i="1"/>
  <c r="J40" i="1"/>
  <c r="J41" i="1" s="1"/>
  <c r="V41" i="1" s="1"/>
  <c r="I40" i="1"/>
  <c r="H40" i="1"/>
  <c r="I41" i="1" s="1"/>
  <c r="S21" i="1"/>
  <c r="S22" i="1" s="1"/>
  <c r="Y22" i="1" s="1"/>
  <c r="R21" i="1"/>
  <c r="Q21" i="1"/>
  <c r="R22" i="1" s="1"/>
  <c r="P21" i="1"/>
  <c r="P22" i="1" s="1"/>
  <c r="X22" i="1" s="1"/>
  <c r="O21" i="1"/>
  <c r="O22" i="1" s="1"/>
  <c r="N21" i="1"/>
  <c r="M21" i="1"/>
  <c r="L21" i="1"/>
  <c r="K21" i="1"/>
  <c r="L22" i="1" s="1"/>
  <c r="J21" i="1"/>
  <c r="I21" i="1"/>
  <c r="H21" i="1"/>
  <c r="R11" i="1"/>
  <c r="O11" i="1"/>
  <c r="L11" i="1"/>
  <c r="I11" i="1"/>
  <c r="I10" i="1"/>
  <c r="J10" i="1"/>
  <c r="J11" i="1" s="1"/>
  <c r="V11" i="1" s="1"/>
  <c r="K10" i="1"/>
  <c r="L10" i="1"/>
  <c r="M10" i="1"/>
  <c r="M11" i="1" s="1"/>
  <c r="W11" i="1" s="1"/>
  <c r="N10" i="1"/>
  <c r="O10" i="1"/>
  <c r="P10" i="1"/>
  <c r="P11" i="1" s="1"/>
  <c r="X11" i="1" s="1"/>
  <c r="Q10" i="1"/>
  <c r="R10" i="1"/>
  <c r="S10" i="1"/>
  <c r="S11" i="1" s="1"/>
  <c r="Y11" i="1" s="1"/>
  <c r="H10" i="1"/>
  <c r="M41" i="1" l="1"/>
  <c r="W41" i="1" s="1"/>
  <c r="S41" i="1"/>
  <c r="Y41" i="1" s="1"/>
  <c r="L41" i="1"/>
  <c r="W42" i="1" s="1"/>
  <c r="O41" i="1"/>
  <c r="X42" i="1" s="1"/>
  <c r="P41" i="1"/>
  <c r="X41" i="1" s="1"/>
  <c r="J22" i="1"/>
  <c r="V22" i="1" s="1"/>
  <c r="R41" i="1"/>
  <c r="Y42" i="1" s="1"/>
  <c r="I22" i="1"/>
  <c r="M22" i="1"/>
  <c r="W22" i="1" s="1"/>
  <c r="J18" i="1"/>
  <c r="R17" i="1"/>
  <c r="O17" i="1"/>
  <c r="L17" i="1"/>
  <c r="I17" i="1"/>
  <c r="S18" i="1"/>
  <c r="P18" i="1"/>
  <c r="M18" i="1"/>
  <c r="R6" i="1"/>
  <c r="O6" i="1"/>
  <c r="L6" i="1"/>
  <c r="S37" i="1"/>
  <c r="P37" i="1"/>
  <c r="M37" i="1"/>
  <c r="J37" i="1"/>
  <c r="Q36" i="1"/>
  <c r="N36" i="1"/>
  <c r="K36" i="1"/>
</calcChain>
</file>

<file path=xl/sharedStrings.xml><?xml version="1.0" encoding="utf-8"?>
<sst xmlns="http://schemas.openxmlformats.org/spreadsheetml/2006/main" count="110" uniqueCount="48">
  <si>
    <t>ks</t>
    <phoneticPr fontId="1" type="noConversion"/>
  </si>
  <si>
    <t xml:space="preserve">gpu </t>
    <phoneticPr fontId="1" type="noConversion"/>
  </si>
  <si>
    <t>data transfer</t>
    <phoneticPr fontId="1" type="noConversion"/>
  </si>
  <si>
    <t>kernel execution</t>
    <phoneticPr fontId="1" type="noConversion"/>
  </si>
  <si>
    <t>MCF</t>
    <phoneticPr fontId="1" type="noConversion"/>
  </si>
  <si>
    <t>size=128</t>
    <phoneticPr fontId="1" type="noConversion"/>
  </si>
  <si>
    <t>size=256</t>
    <phoneticPr fontId="1" type="noConversion"/>
  </si>
  <si>
    <t>size=512</t>
    <phoneticPr fontId="1" type="noConversion"/>
  </si>
  <si>
    <t>size=1024</t>
    <phoneticPr fontId="1" type="noConversion"/>
  </si>
  <si>
    <t>total</t>
  </si>
  <si>
    <t>total</t>
    <phoneticPr fontId="1" type="noConversion"/>
  </si>
  <si>
    <t>percentage of speedup</t>
  </si>
  <si>
    <t>percentage of speedup</t>
    <phoneticPr fontId="1" type="noConversion"/>
  </si>
  <si>
    <t>ks</t>
    <phoneticPr fontId="1" type="noConversion"/>
  </si>
  <si>
    <t>nw</t>
    <phoneticPr fontId="1" type="noConversion"/>
  </si>
  <si>
    <t>SC</t>
    <phoneticPr fontId="1" type="noConversion"/>
  </si>
  <si>
    <t>GPU</t>
    <phoneticPr fontId="1" type="noConversion"/>
  </si>
  <si>
    <t>HW overhead</t>
    <phoneticPr fontId="1" type="noConversion"/>
  </si>
  <si>
    <t>layout conversion</t>
    <phoneticPr fontId="1" type="noConversion"/>
  </si>
  <si>
    <t>MC</t>
    <phoneticPr fontId="1" type="noConversion"/>
  </si>
  <si>
    <t>ori</t>
    <phoneticPr fontId="1" type="noConversion"/>
  </si>
  <si>
    <t xml:space="preserve">gpu </t>
    <phoneticPr fontId="1" type="noConversion"/>
  </si>
  <si>
    <t>SC</t>
    <phoneticPr fontId="1" type="noConversion"/>
  </si>
  <si>
    <t>ELL</t>
    <phoneticPr fontId="3" type="noConversion"/>
  </si>
  <si>
    <t>rma10</t>
    <phoneticPr fontId="3" type="noConversion"/>
  </si>
  <si>
    <t>Bcsstk18</t>
  </si>
  <si>
    <t>pdb1HYS</t>
  </si>
  <si>
    <t>mc2depi</t>
  </si>
  <si>
    <t>qcd5_4</t>
  </si>
  <si>
    <t>consph</t>
  </si>
  <si>
    <t>sparse</t>
    <phoneticPr fontId="1" type="noConversion"/>
  </si>
  <si>
    <t>Dia</t>
    <phoneticPr fontId="1" type="noConversion"/>
  </si>
  <si>
    <t>Orig</t>
    <phoneticPr fontId="1" type="noConversion"/>
  </si>
  <si>
    <t>Diagonal</t>
    <phoneticPr fontId="1" type="noConversion"/>
  </si>
  <si>
    <t>Knapsack</t>
    <phoneticPr fontId="1" type="noConversion"/>
  </si>
  <si>
    <t>COO</t>
    <phoneticPr fontId="3" type="noConversion"/>
  </si>
  <si>
    <t>Stride</t>
    <phoneticPr fontId="1" type="noConversion"/>
  </si>
  <si>
    <t>strde face detect</t>
    <phoneticPr fontId="1" type="noConversion"/>
  </si>
  <si>
    <t>2048*1080</t>
    <phoneticPr fontId="1" type="noConversion"/>
  </si>
  <si>
    <t xml:space="preserve">Minimum cast path
</t>
    <phoneticPr fontId="1" type="noConversion"/>
  </si>
  <si>
    <t xml:space="preserve">Needleman Wunsch
</t>
    <phoneticPr fontId="1" type="noConversion"/>
  </si>
  <si>
    <t>Orig.</t>
    <phoneticPr fontId="1" type="noConversion"/>
  </si>
  <si>
    <t>Diagoanl</t>
    <phoneticPr fontId="1" type="noConversion"/>
  </si>
  <si>
    <t>Unit Stride</t>
    <phoneticPr fontId="1" type="noConversion"/>
  </si>
  <si>
    <t xml:space="preserve">MCF
</t>
    <phoneticPr fontId="1" type="noConversion"/>
  </si>
  <si>
    <t xml:space="preserve">NW
</t>
    <phoneticPr fontId="1" type="noConversion"/>
  </si>
  <si>
    <t>KP</t>
    <phoneticPr fontId="1" type="noConversion"/>
  </si>
  <si>
    <t>VJ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</si>
</sst>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rgb="FF000000"/>
      <name val="Calibri"/>
      <family val="2"/>
    </font>
    <font>
      <sz val="9"/>
      <name val="新細明體"/>
      <family val="2"/>
      <charset val="136"/>
      <scheme val="minor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1" xfId="0" applyFont="1" applyBorder="1" applyAlignment="1">
      <alignment horizontal="center" vertical="center" wrapText="1" readingOrder="1"/>
    </xf>
    <xf numFmtId="0" fontId="2" fillId="0" borderId="0" xfId="0" applyFont="1" applyAlignment="1">
      <alignment horizontal="left" vertical="center" readingOrder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right" vertical="center" wrapText="1" readingOrder="1"/>
    </xf>
    <xf numFmtId="0" fontId="2" fillId="0" borderId="2" xfId="0" applyFont="1" applyBorder="1" applyAlignment="1">
      <alignment horizontal="center" vertical="center" wrapText="1" readingOrder="1"/>
    </xf>
    <xf numFmtId="0" fontId="4" fillId="2" borderId="3" xfId="0" applyFont="1" applyFill="1" applyBorder="1" applyAlignment="1">
      <alignment horizontal="right" vertical="center"/>
    </xf>
    <xf numFmtId="0" fontId="2" fillId="0" borderId="4" xfId="0" applyFont="1" applyBorder="1" applyAlignment="1">
      <alignment horizontal="center" vertical="center" wrapText="1" readingOrder="1"/>
    </xf>
    <xf numFmtId="0" fontId="0" fillId="0" borderId="0" xfId="0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right" vertical="center" wrapText="1" readingOrder="1"/>
    </xf>
    <xf numFmtId="0" fontId="0" fillId="0" borderId="0" xfId="0" applyAlignment="1">
      <alignment wrapText="1"/>
    </xf>
    <xf numFmtId="0" fontId="0" fillId="0" borderId="0" xfId="0" applyFill="1" applyBorder="1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Medium9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en-US"/>
              <a:t>Knapsack</a:t>
            </a:r>
          </a:p>
          <a:p>
            <a:pPr>
              <a:defRPr/>
            </a:pPr>
            <a:r>
              <a:rPr lang="en-US" altLang="en-US"/>
              <a:t>Problem</a:t>
            </a:r>
          </a:p>
        </c:rich>
      </c:tx>
      <c:layout>
        <c:manualLayout>
          <c:xMode val="edge"/>
          <c:yMode val="edge"/>
          <c:x val="0.33501401986037188"/>
          <c:y val="7.2330562459008582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工作表1!$G$6</c:f>
              <c:strCache>
                <c:ptCount val="1"/>
                <c:pt idx="0">
                  <c:v>data transfer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multiLvlStrRef>
              <c:f>工作表1!$H$4:$S$5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MC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工作表1!$H$6:$S$6</c:f>
              <c:numCache>
                <c:formatCode>General</c:formatCode>
                <c:ptCount val="12"/>
                <c:pt idx="0">
                  <c:v>0.111872</c:v>
                </c:pt>
                <c:pt idx="1">
                  <c:v>0.111872</c:v>
                </c:pt>
                <c:pt idx="3">
                  <c:v>0.26950400000000002</c:v>
                </c:pt>
                <c:pt idx="4">
                  <c:v>0.26950400000000002</c:v>
                </c:pt>
                <c:pt idx="6">
                  <c:v>0.89568000000000003</c:v>
                </c:pt>
                <c:pt idx="7">
                  <c:v>0.89568000000000003</c:v>
                </c:pt>
                <c:pt idx="9">
                  <c:v>2.2945899999999999</c:v>
                </c:pt>
                <c:pt idx="10">
                  <c:v>2.2945899999999999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工作表1!$G$8</c:f>
              <c:strCache>
                <c:ptCount val="1"/>
                <c:pt idx="0">
                  <c:v>layout conversion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工作表1!$H$4:$S$5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MC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工作表1!$H$8:$S$8</c:f>
              <c:numCache>
                <c:formatCode>General</c:formatCode>
                <c:ptCount val="12"/>
                <c:pt idx="0">
                  <c:v>0</c:v>
                </c:pt>
                <c:pt idx="1">
                  <c:v>0.351968</c:v>
                </c:pt>
                <c:pt idx="3">
                  <c:v>0</c:v>
                </c:pt>
                <c:pt idx="4">
                  <c:v>0.700928</c:v>
                </c:pt>
                <c:pt idx="6">
                  <c:v>0</c:v>
                </c:pt>
                <c:pt idx="7">
                  <c:v>1.64483</c:v>
                </c:pt>
                <c:pt idx="9">
                  <c:v>0</c:v>
                </c:pt>
                <c:pt idx="10">
                  <c:v>5.2716200000000004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工作表1!$G$9</c:f>
              <c:strCache>
                <c:ptCount val="1"/>
                <c:pt idx="0">
                  <c:v>HW overhead</c:v>
                </c:pt>
              </c:strCache>
            </c:strRef>
          </c:tx>
          <c:spPr>
            <a:solidFill>
              <a:sysClr val="windowText" lastClr="000000"/>
            </a:solidFill>
          </c:spPr>
          <c:invertIfNegative val="0"/>
          <c:cat>
            <c:multiLvlStrRef>
              <c:f>工作表1!$H$4:$S$5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MC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工作表1!$H$9:$S$9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0.111872</c:v>
                </c:pt>
                <c:pt idx="3">
                  <c:v>0</c:v>
                </c:pt>
                <c:pt idx="4">
                  <c:v>0</c:v>
                </c:pt>
                <c:pt idx="5">
                  <c:v>0.26950400000000002</c:v>
                </c:pt>
                <c:pt idx="6">
                  <c:v>0</c:v>
                </c:pt>
                <c:pt idx="7">
                  <c:v>0</c:v>
                </c:pt>
                <c:pt idx="8">
                  <c:v>0.89568000000000003</c:v>
                </c:pt>
                <c:pt idx="9">
                  <c:v>0</c:v>
                </c:pt>
                <c:pt idx="10">
                  <c:v>0</c:v>
                </c:pt>
                <c:pt idx="11">
                  <c:v>2.2945899999999999</c:v>
                </c:pt>
              </c:numCache>
            </c:numRef>
          </c:val>
        </c:ser>
        <c:ser>
          <c:idx val="1"/>
          <c:order val="3"/>
          <c:tx>
            <c:strRef>
              <c:f>工作表1!$G$7</c:f>
              <c:strCache>
                <c:ptCount val="1"/>
                <c:pt idx="0">
                  <c:v>kernel execution</c:v>
                </c:pt>
              </c:strCache>
            </c:strRef>
          </c:tx>
          <c:spPr>
            <a:solidFill>
              <a:srgbClr val="00FFFF"/>
            </a:solidFill>
          </c:spPr>
          <c:invertIfNegative val="0"/>
          <c:cat>
            <c:multiLvlStrRef>
              <c:f>工作表1!$H$4:$S$5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MC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工作表1!$H$7:$S$7</c:f>
              <c:numCache>
                <c:formatCode>General</c:formatCode>
                <c:ptCount val="12"/>
                <c:pt idx="0">
                  <c:v>0.66284799999999999</c:v>
                </c:pt>
                <c:pt idx="1">
                  <c:v>0.35824</c:v>
                </c:pt>
                <c:pt idx="2">
                  <c:v>0.35824</c:v>
                </c:pt>
                <c:pt idx="3">
                  <c:v>1.4167000000000001</c:v>
                </c:pt>
                <c:pt idx="4">
                  <c:v>0.73932799999999999</c:v>
                </c:pt>
                <c:pt idx="5">
                  <c:v>0.73932799999999999</c:v>
                </c:pt>
                <c:pt idx="6">
                  <c:v>3.4770599999999998</c:v>
                </c:pt>
                <c:pt idx="7">
                  <c:v>1.63958</c:v>
                </c:pt>
                <c:pt idx="8">
                  <c:v>1.63958</c:v>
                </c:pt>
                <c:pt idx="9">
                  <c:v>10.397500000000001</c:v>
                </c:pt>
                <c:pt idx="10">
                  <c:v>4.0027499999999998</c:v>
                </c:pt>
                <c:pt idx="11">
                  <c:v>4.0027499999999998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6480"/>
        <c:axId val="109040384"/>
      </c:barChart>
      <c:catAx>
        <c:axId val="10227648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TW"/>
          </a:p>
        </c:txPr>
        <c:crossAx val="109040384"/>
        <c:crosses val="autoZero"/>
        <c:auto val="1"/>
        <c:lblAlgn val="ctr"/>
        <c:lblOffset val="100"/>
        <c:noMultiLvlLbl val="0"/>
      </c:catAx>
      <c:valAx>
        <c:axId val="1090403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zh-TW" sz="1200"/>
                  <a:t>execution time in ms</a:t>
                </a:r>
                <a:endParaRPr lang="zh-TW" alt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227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TW"/>
              <a:t>Minimum</a:t>
            </a:r>
            <a:endParaRPr lang="en-US" altLang="zh-TW" baseline="0"/>
          </a:p>
          <a:p>
            <a:pPr>
              <a:defRPr/>
            </a:pPr>
            <a:r>
              <a:rPr lang="en-US" altLang="zh-TW" baseline="0"/>
              <a:t>Cost Path</a:t>
            </a:r>
            <a:endParaRPr lang="zh-TW" altLang="en-US"/>
          </a:p>
        </c:rich>
      </c:tx>
      <c:layout>
        <c:manualLayout>
          <c:xMode val="edge"/>
          <c:yMode val="edge"/>
          <c:x val="0.30590408484848058"/>
          <c:y val="2.7061352599170311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工作表1!$G$36</c:f>
              <c:strCache>
                <c:ptCount val="1"/>
                <c:pt idx="0">
                  <c:v>data transfer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multiLvlStrRef>
              <c:f>工作表1!$H$34:$S$35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SC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工作表1!$H$36:$S$36</c:f>
              <c:numCache>
                <c:formatCode>General</c:formatCode>
                <c:ptCount val="12"/>
                <c:pt idx="0">
                  <c:v>0.12617600000000001</c:v>
                </c:pt>
                <c:pt idx="1">
                  <c:v>0.12617600000000001</c:v>
                </c:pt>
                <c:pt idx="3">
                  <c:v>0.38867200000000002</c:v>
                </c:pt>
                <c:pt idx="4">
                  <c:v>0.38867200000000002</c:v>
                </c:pt>
                <c:pt idx="6">
                  <c:v>1.3103400000000001</c:v>
                </c:pt>
                <c:pt idx="7">
                  <c:v>1.3103400000000001</c:v>
                </c:pt>
                <c:pt idx="9">
                  <c:v>3.5505900000000001</c:v>
                </c:pt>
                <c:pt idx="10">
                  <c:v>3.5505900000000001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工作表1!$G$38</c:f>
              <c:strCache>
                <c:ptCount val="1"/>
                <c:pt idx="0">
                  <c:v>layout conversion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工作表1!$H$34:$S$35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SC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工作表1!$H$38:$S$38</c:f>
              <c:numCache>
                <c:formatCode>General</c:formatCode>
                <c:ptCount val="12"/>
                <c:pt idx="0">
                  <c:v>0</c:v>
                </c:pt>
                <c:pt idx="1">
                  <c:v>0.60665599999999997</c:v>
                </c:pt>
                <c:pt idx="3">
                  <c:v>0</c:v>
                </c:pt>
                <c:pt idx="4">
                  <c:v>1.23187</c:v>
                </c:pt>
                <c:pt idx="6">
                  <c:v>0</c:v>
                </c:pt>
                <c:pt idx="7">
                  <c:v>3.0849899999999999</c:v>
                </c:pt>
                <c:pt idx="9">
                  <c:v>0</c:v>
                </c:pt>
                <c:pt idx="10">
                  <c:v>10.4011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工作表1!$G$39</c:f>
              <c:strCache>
                <c:ptCount val="1"/>
                <c:pt idx="0">
                  <c:v>HW overhead</c:v>
                </c:pt>
              </c:strCache>
            </c:strRef>
          </c:tx>
          <c:spPr>
            <a:solidFill>
              <a:sysClr val="windowText" lastClr="000000"/>
            </a:solidFill>
          </c:spPr>
          <c:invertIfNegative val="0"/>
          <c:cat>
            <c:multiLvlStrRef>
              <c:f>工作表1!$H$34:$S$35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SC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工作表1!$H$39:$S$39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0.12617600000000001</c:v>
                </c:pt>
                <c:pt idx="3">
                  <c:v>0</c:v>
                </c:pt>
                <c:pt idx="4">
                  <c:v>0</c:v>
                </c:pt>
                <c:pt idx="5">
                  <c:v>0.38867200000000002</c:v>
                </c:pt>
                <c:pt idx="6">
                  <c:v>0</c:v>
                </c:pt>
                <c:pt idx="7">
                  <c:v>0</c:v>
                </c:pt>
                <c:pt idx="8">
                  <c:v>1.3103400000000001</c:v>
                </c:pt>
                <c:pt idx="9">
                  <c:v>0</c:v>
                </c:pt>
                <c:pt idx="10">
                  <c:v>0</c:v>
                </c:pt>
                <c:pt idx="11">
                  <c:v>3.5505900000000001</c:v>
                </c:pt>
              </c:numCache>
            </c:numRef>
          </c:val>
        </c:ser>
        <c:ser>
          <c:idx val="1"/>
          <c:order val="3"/>
          <c:tx>
            <c:strRef>
              <c:f>工作表1!$G$37</c:f>
              <c:strCache>
                <c:ptCount val="1"/>
                <c:pt idx="0">
                  <c:v>kernel execution</c:v>
                </c:pt>
              </c:strCache>
            </c:strRef>
          </c:tx>
          <c:spPr>
            <a:solidFill>
              <a:srgbClr val="00FFFF"/>
            </a:solidFill>
          </c:spPr>
          <c:invertIfNegative val="0"/>
          <c:cat>
            <c:multiLvlStrRef>
              <c:f>工作表1!$H$34:$S$35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SC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工作表1!$H$37:$S$37</c:f>
              <c:numCache>
                <c:formatCode>General</c:formatCode>
                <c:ptCount val="12"/>
                <c:pt idx="0">
                  <c:v>0.73136000000000001</c:v>
                </c:pt>
                <c:pt idx="1">
                  <c:v>0.20921600000000001</c:v>
                </c:pt>
                <c:pt idx="2">
                  <c:v>0.20921600000000001</c:v>
                </c:pt>
                <c:pt idx="3">
                  <c:v>1.8645799999999999</c:v>
                </c:pt>
                <c:pt idx="4">
                  <c:v>0.434336</c:v>
                </c:pt>
                <c:pt idx="5">
                  <c:v>0.434336</c:v>
                </c:pt>
                <c:pt idx="6">
                  <c:v>5.4422100000000002</c:v>
                </c:pt>
                <c:pt idx="7">
                  <c:v>1.0817000000000001</c:v>
                </c:pt>
                <c:pt idx="8">
                  <c:v>1.0817000000000001</c:v>
                </c:pt>
                <c:pt idx="9">
                  <c:v>17.745100000000001</c:v>
                </c:pt>
                <c:pt idx="10">
                  <c:v>2.5614400000000002</c:v>
                </c:pt>
                <c:pt idx="11">
                  <c:v>2.5614400000000002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484416"/>
        <c:axId val="99485952"/>
      </c:barChart>
      <c:catAx>
        <c:axId val="9948441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zh-TW"/>
          </a:p>
        </c:txPr>
        <c:crossAx val="99485952"/>
        <c:crosses val="autoZero"/>
        <c:auto val="1"/>
        <c:lblAlgn val="ctr"/>
        <c:lblOffset val="100"/>
        <c:noMultiLvlLbl val="0"/>
      </c:catAx>
      <c:valAx>
        <c:axId val="99485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zh-TW" sz="1200"/>
                  <a:t>execution time in ms</a:t>
                </a:r>
                <a:endParaRPr lang="zh-TW" alt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48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altLang="zh-TW"/>
              <a:t>Needleman</a:t>
            </a:r>
          </a:p>
          <a:p>
            <a:pPr>
              <a:defRPr/>
            </a:pPr>
            <a:r>
              <a:rPr lang="en-US" altLang="zh-TW"/>
              <a:t>Wunsch</a:t>
            </a:r>
            <a:endParaRPr lang="zh-TW" altLang="en-US"/>
          </a:p>
        </c:rich>
      </c:tx>
      <c:layout>
        <c:manualLayout>
          <c:xMode val="edge"/>
          <c:yMode val="edge"/>
          <c:x val="0.22460890007101222"/>
          <c:y val="6.0718694359003011E-2"/>
        </c:manualLayout>
      </c:layout>
      <c:overlay val="1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工作表1!$G$17</c:f>
              <c:strCache>
                <c:ptCount val="1"/>
                <c:pt idx="0">
                  <c:v>data transfer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cat>
            <c:multiLvlStrRef>
              <c:f>工作表1!$H$15:$S$16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SC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工作表1!$H$17:$S$17</c:f>
              <c:numCache>
                <c:formatCode>General</c:formatCode>
                <c:ptCount val="12"/>
                <c:pt idx="0">
                  <c:v>0.15920000000000001</c:v>
                </c:pt>
                <c:pt idx="1">
                  <c:v>0.15920000000000001</c:v>
                </c:pt>
                <c:pt idx="3">
                  <c:v>0.51926399999999995</c:v>
                </c:pt>
                <c:pt idx="4">
                  <c:v>0.51926399999999995</c:v>
                </c:pt>
                <c:pt idx="6">
                  <c:v>1.7405120000000001</c:v>
                </c:pt>
                <c:pt idx="7">
                  <c:v>1.7405120000000001</c:v>
                </c:pt>
                <c:pt idx="9">
                  <c:v>5.4983040000000001</c:v>
                </c:pt>
                <c:pt idx="10">
                  <c:v>5.4983040000000001</c:v>
                </c:pt>
                <c:pt idx="11">
                  <c:v>0</c:v>
                </c:pt>
              </c:numCache>
            </c:numRef>
          </c:val>
        </c:ser>
        <c:ser>
          <c:idx val="2"/>
          <c:order val="1"/>
          <c:tx>
            <c:strRef>
              <c:f>工作表1!$G$19</c:f>
              <c:strCache>
                <c:ptCount val="1"/>
                <c:pt idx="0">
                  <c:v>layout conversion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multiLvlStrRef>
              <c:f>工作表1!$H$15:$S$16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SC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工作表1!$H$19:$S$19</c:f>
              <c:numCache>
                <c:formatCode>General</c:formatCode>
                <c:ptCount val="12"/>
                <c:pt idx="0">
                  <c:v>0</c:v>
                </c:pt>
                <c:pt idx="1">
                  <c:v>0.60579000000000005</c:v>
                </c:pt>
                <c:pt idx="3">
                  <c:v>0</c:v>
                </c:pt>
                <c:pt idx="4">
                  <c:v>1.2241280000000001</c:v>
                </c:pt>
                <c:pt idx="6">
                  <c:v>0</c:v>
                </c:pt>
                <c:pt idx="7">
                  <c:v>3.0913599999999999</c:v>
                </c:pt>
                <c:pt idx="9">
                  <c:v>0</c:v>
                </c:pt>
                <c:pt idx="10">
                  <c:v>10.400544</c:v>
                </c:pt>
                <c:pt idx="11">
                  <c:v>0</c:v>
                </c:pt>
              </c:numCache>
            </c:numRef>
          </c:val>
        </c:ser>
        <c:ser>
          <c:idx val="3"/>
          <c:order val="2"/>
          <c:tx>
            <c:strRef>
              <c:f>工作表1!$G$20</c:f>
              <c:strCache>
                <c:ptCount val="1"/>
                <c:pt idx="0">
                  <c:v>HW overhead</c:v>
                </c:pt>
              </c:strCache>
            </c:strRef>
          </c:tx>
          <c:spPr>
            <a:solidFill>
              <a:sysClr val="windowText" lastClr="000000"/>
            </a:solidFill>
          </c:spPr>
          <c:invertIfNegative val="0"/>
          <c:cat>
            <c:multiLvlStrRef>
              <c:f>工作表1!$H$15:$S$16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SC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工作表1!$H$20:$S$20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0.15920000000000001</c:v>
                </c:pt>
                <c:pt idx="3">
                  <c:v>0</c:v>
                </c:pt>
                <c:pt idx="4">
                  <c:v>0</c:v>
                </c:pt>
                <c:pt idx="5">
                  <c:v>0.51926399999999995</c:v>
                </c:pt>
                <c:pt idx="6">
                  <c:v>0</c:v>
                </c:pt>
                <c:pt idx="7">
                  <c:v>0</c:v>
                </c:pt>
                <c:pt idx="8">
                  <c:v>1.7405120000000001</c:v>
                </c:pt>
                <c:pt idx="9">
                  <c:v>0</c:v>
                </c:pt>
                <c:pt idx="10">
                  <c:v>0</c:v>
                </c:pt>
                <c:pt idx="11">
                  <c:v>5.4983040000000001</c:v>
                </c:pt>
              </c:numCache>
            </c:numRef>
          </c:val>
        </c:ser>
        <c:ser>
          <c:idx val="1"/>
          <c:order val="3"/>
          <c:tx>
            <c:strRef>
              <c:f>工作表1!$G$18</c:f>
              <c:strCache>
                <c:ptCount val="1"/>
                <c:pt idx="0">
                  <c:v>kernel execution</c:v>
                </c:pt>
              </c:strCache>
            </c:strRef>
          </c:tx>
          <c:spPr>
            <a:solidFill>
              <a:srgbClr val="00FFFF"/>
            </a:solidFill>
          </c:spPr>
          <c:invertIfNegative val="0"/>
          <c:cat>
            <c:multiLvlStrRef>
              <c:f>工作表1!$H$15:$S$16</c:f>
              <c:multiLvlStrCache>
                <c:ptCount val="12"/>
                <c:lvl>
                  <c:pt idx="0">
                    <c:v>ori</c:v>
                  </c:pt>
                  <c:pt idx="1">
                    <c:v>gpu </c:v>
                  </c:pt>
                  <c:pt idx="2">
                    <c:v>SC</c:v>
                  </c:pt>
                  <c:pt idx="3">
                    <c:v>ori</c:v>
                  </c:pt>
                  <c:pt idx="4">
                    <c:v>gpu </c:v>
                  </c:pt>
                  <c:pt idx="5">
                    <c:v>SC</c:v>
                  </c:pt>
                  <c:pt idx="6">
                    <c:v>ori</c:v>
                  </c:pt>
                  <c:pt idx="7">
                    <c:v>gpu </c:v>
                  </c:pt>
                  <c:pt idx="8">
                    <c:v>SC</c:v>
                  </c:pt>
                  <c:pt idx="9">
                    <c:v>ori</c:v>
                  </c:pt>
                  <c:pt idx="10">
                    <c:v>gpu </c:v>
                  </c:pt>
                  <c:pt idx="11">
                    <c:v>SC</c:v>
                  </c:pt>
                </c:lvl>
                <c:lvl>
                  <c:pt idx="0">
                    <c:v>128</c:v>
                  </c:pt>
                  <c:pt idx="3">
                    <c:v>256</c:v>
                  </c:pt>
                  <c:pt idx="6">
                    <c:v>512</c:v>
                  </c:pt>
                  <c:pt idx="9">
                    <c:v>1024</c:v>
                  </c:pt>
                </c:lvl>
              </c:multiLvlStrCache>
            </c:multiLvlStrRef>
          </c:cat>
          <c:val>
            <c:numRef>
              <c:f>工作表1!$H$18:$S$18</c:f>
              <c:numCache>
                <c:formatCode>General</c:formatCode>
                <c:ptCount val="12"/>
                <c:pt idx="0">
                  <c:v>0.727904</c:v>
                </c:pt>
                <c:pt idx="1">
                  <c:v>0.22239999999999999</c:v>
                </c:pt>
                <c:pt idx="2">
                  <c:v>0.22239999999999999</c:v>
                </c:pt>
                <c:pt idx="3">
                  <c:v>1.849888</c:v>
                </c:pt>
                <c:pt idx="4">
                  <c:v>0.73932799999999999</c:v>
                </c:pt>
                <c:pt idx="5">
                  <c:v>0.73932799999999999</c:v>
                </c:pt>
                <c:pt idx="6">
                  <c:v>5.3999680000000003</c:v>
                </c:pt>
                <c:pt idx="7">
                  <c:v>1.63958</c:v>
                </c:pt>
                <c:pt idx="8">
                  <c:v>1.63958</c:v>
                </c:pt>
                <c:pt idx="9">
                  <c:v>17.761889</c:v>
                </c:pt>
                <c:pt idx="10">
                  <c:v>4.0027499999999998</c:v>
                </c:pt>
                <c:pt idx="11">
                  <c:v>4.0027499999999998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513472"/>
        <c:axId val="99515008"/>
      </c:barChart>
      <c:catAx>
        <c:axId val="995134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050" b="1"/>
            </a:pPr>
            <a:endParaRPr lang="zh-TW"/>
          </a:p>
        </c:txPr>
        <c:crossAx val="99515008"/>
        <c:crosses val="autoZero"/>
        <c:auto val="1"/>
        <c:lblAlgn val="ctr"/>
        <c:lblOffset val="200"/>
        <c:noMultiLvlLbl val="0"/>
      </c:catAx>
      <c:valAx>
        <c:axId val="99515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zh-TW" sz="1200"/>
                  <a:t>execution time in ms</a:t>
                </a:r>
                <a:endParaRPr lang="zh-TW" altLang="en-US" sz="12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9513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25240594925634"/>
          <c:y val="5.1400554097404488E-2"/>
          <c:w val="0.8650953630796151"/>
          <c:h val="0.596397273257509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'Non Rectangular'!$D$7</c:f>
              <c:strCache>
                <c:ptCount val="1"/>
                <c:pt idx="0">
                  <c:v>Orig.</c:v>
                </c:pt>
              </c:strCache>
            </c:strRef>
          </c:tx>
          <c:invertIfNegative val="0"/>
          <c:cat>
            <c:strRef>
              <c:f>'Non Rectangular'!$C$8:$C$17</c:f>
              <c:strCache>
                <c:ptCount val="10"/>
                <c:pt idx="0">
                  <c:v>rma10</c:v>
                </c:pt>
                <c:pt idx="1">
                  <c:v>Bcsstk18</c:v>
                </c:pt>
                <c:pt idx="2">
                  <c:v>pdb1HYS</c:v>
                </c:pt>
                <c:pt idx="3">
                  <c:v>mc2depi</c:v>
                </c:pt>
                <c:pt idx="4">
                  <c:v>qcd5_4</c:v>
                </c:pt>
                <c:pt idx="5">
                  <c:v>consph</c:v>
                </c:pt>
                <c:pt idx="6">
                  <c:v>KP</c:v>
                </c:pt>
                <c:pt idx="7">
                  <c:v>NW
</c:v>
                </c:pt>
                <c:pt idx="8">
                  <c:v>MCF
</c:v>
                </c:pt>
                <c:pt idx="9">
                  <c:v>VJ</c:v>
                </c:pt>
              </c:strCache>
            </c:strRef>
          </c:cat>
          <c:val>
            <c:numRef>
              <c:f>'Non Rectangular'!$D$8:$D$17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ser>
          <c:idx val="1"/>
          <c:order val="1"/>
          <c:tx>
            <c:strRef>
              <c:f>'Non Rectangular'!$E$7</c:f>
              <c:strCache>
                <c:ptCount val="1"/>
                <c:pt idx="0">
                  <c:v>ELL</c:v>
                </c:pt>
              </c:strCache>
            </c:strRef>
          </c:tx>
          <c:invertIfNegative val="0"/>
          <c:cat>
            <c:strRef>
              <c:f>'Non Rectangular'!$C$8:$C$17</c:f>
              <c:strCache>
                <c:ptCount val="10"/>
                <c:pt idx="0">
                  <c:v>rma10</c:v>
                </c:pt>
                <c:pt idx="1">
                  <c:v>Bcsstk18</c:v>
                </c:pt>
                <c:pt idx="2">
                  <c:v>pdb1HYS</c:v>
                </c:pt>
                <c:pt idx="3">
                  <c:v>mc2depi</c:v>
                </c:pt>
                <c:pt idx="4">
                  <c:v>qcd5_4</c:v>
                </c:pt>
                <c:pt idx="5">
                  <c:v>consph</c:v>
                </c:pt>
                <c:pt idx="6">
                  <c:v>KP</c:v>
                </c:pt>
                <c:pt idx="7">
                  <c:v>NW
</c:v>
                </c:pt>
                <c:pt idx="8">
                  <c:v>MCF
</c:v>
                </c:pt>
                <c:pt idx="9">
                  <c:v>VJ</c:v>
                </c:pt>
              </c:strCache>
            </c:strRef>
          </c:cat>
          <c:val>
            <c:numRef>
              <c:f>'Non Rectangular'!$E$8:$E$17</c:f>
              <c:numCache>
                <c:formatCode>General</c:formatCode>
                <c:ptCount val="10"/>
                <c:pt idx="0">
                  <c:v>1.22</c:v>
                </c:pt>
                <c:pt idx="1">
                  <c:v>2.67</c:v>
                </c:pt>
                <c:pt idx="2">
                  <c:v>1.3</c:v>
                </c:pt>
                <c:pt idx="3">
                  <c:v>3.29</c:v>
                </c:pt>
                <c:pt idx="4">
                  <c:v>4.7699999999999996</c:v>
                </c:pt>
                <c:pt idx="5">
                  <c:v>2.09</c:v>
                </c:pt>
              </c:numCache>
            </c:numRef>
          </c:val>
        </c:ser>
        <c:ser>
          <c:idx val="2"/>
          <c:order val="2"/>
          <c:tx>
            <c:strRef>
              <c:f>'Non Rectangular'!$F$7</c:f>
              <c:strCache>
                <c:ptCount val="1"/>
                <c:pt idx="0">
                  <c:v>Diagoanl</c:v>
                </c:pt>
              </c:strCache>
            </c:strRef>
          </c:tx>
          <c:invertIfNegative val="0"/>
          <c:cat>
            <c:strRef>
              <c:f>'Non Rectangular'!$C$8:$C$17</c:f>
              <c:strCache>
                <c:ptCount val="10"/>
                <c:pt idx="0">
                  <c:v>rma10</c:v>
                </c:pt>
                <c:pt idx="1">
                  <c:v>Bcsstk18</c:v>
                </c:pt>
                <c:pt idx="2">
                  <c:v>pdb1HYS</c:v>
                </c:pt>
                <c:pt idx="3">
                  <c:v>mc2depi</c:v>
                </c:pt>
                <c:pt idx="4">
                  <c:v>qcd5_4</c:v>
                </c:pt>
                <c:pt idx="5">
                  <c:v>consph</c:v>
                </c:pt>
                <c:pt idx="6">
                  <c:v>KP</c:v>
                </c:pt>
                <c:pt idx="7">
                  <c:v>NW
</c:v>
                </c:pt>
                <c:pt idx="8">
                  <c:v>MCF
</c:v>
                </c:pt>
                <c:pt idx="9">
                  <c:v>VJ</c:v>
                </c:pt>
              </c:strCache>
            </c:strRef>
          </c:cat>
          <c:val>
            <c:numRef>
              <c:f>'Non Rectangular'!$F$8:$F$17</c:f>
              <c:numCache>
                <c:formatCode>General</c:formatCode>
                <c:ptCount val="10"/>
                <c:pt idx="6">
                  <c:v>2.12</c:v>
                </c:pt>
                <c:pt idx="7">
                  <c:v>3.29</c:v>
                </c:pt>
                <c:pt idx="8">
                  <c:v>5.03</c:v>
                </c:pt>
              </c:numCache>
            </c:numRef>
          </c:val>
        </c:ser>
        <c:ser>
          <c:idx val="3"/>
          <c:order val="3"/>
          <c:tx>
            <c:strRef>
              <c:f>'Non Rectangular'!$G$7</c:f>
              <c:strCache>
                <c:ptCount val="1"/>
                <c:pt idx="0">
                  <c:v>Unit Stride</c:v>
                </c:pt>
              </c:strCache>
            </c:strRef>
          </c:tx>
          <c:invertIfNegative val="0"/>
          <c:cat>
            <c:strRef>
              <c:f>'Non Rectangular'!$C$8:$C$17</c:f>
              <c:strCache>
                <c:ptCount val="10"/>
                <c:pt idx="0">
                  <c:v>rma10</c:v>
                </c:pt>
                <c:pt idx="1">
                  <c:v>Bcsstk18</c:v>
                </c:pt>
                <c:pt idx="2">
                  <c:v>pdb1HYS</c:v>
                </c:pt>
                <c:pt idx="3">
                  <c:v>mc2depi</c:v>
                </c:pt>
                <c:pt idx="4">
                  <c:v>qcd5_4</c:v>
                </c:pt>
                <c:pt idx="5">
                  <c:v>consph</c:v>
                </c:pt>
                <c:pt idx="6">
                  <c:v>KP</c:v>
                </c:pt>
                <c:pt idx="7">
                  <c:v>NW
</c:v>
                </c:pt>
                <c:pt idx="8">
                  <c:v>MCF
</c:v>
                </c:pt>
                <c:pt idx="9">
                  <c:v>VJ</c:v>
                </c:pt>
              </c:strCache>
            </c:strRef>
          </c:cat>
          <c:val>
            <c:numRef>
              <c:f>'Non Rectangular'!$G$8:$G$17</c:f>
              <c:numCache>
                <c:formatCode>General</c:formatCode>
                <c:ptCount val="10"/>
                <c:pt idx="9">
                  <c:v>1.27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287552"/>
        <c:axId val="184349824"/>
      </c:barChart>
      <c:catAx>
        <c:axId val="181287552"/>
        <c:scaling>
          <c:orientation val="minMax"/>
        </c:scaling>
        <c:delete val="0"/>
        <c:axPos val="b"/>
        <c:majorTickMark val="out"/>
        <c:minorTickMark val="none"/>
        <c:tickLblPos val="nextTo"/>
        <c:crossAx val="184349824"/>
        <c:crosses val="autoZero"/>
        <c:auto val="1"/>
        <c:lblAlgn val="ctr"/>
        <c:lblOffset val="100"/>
        <c:noMultiLvlLbl val="0"/>
      </c:catAx>
      <c:valAx>
        <c:axId val="184349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en-US"/>
                  <a:t>speed up</a:t>
                </a:r>
              </a:p>
            </c:rich>
          </c:tx>
          <c:layout>
            <c:manualLayout>
              <c:xMode val="edge"/>
              <c:yMode val="edge"/>
              <c:x val="5.5555555555555558E-3"/>
              <c:y val="0.4172378973461650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81287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4301443569553804"/>
          <c:y val="2.7010061242344705E-2"/>
          <c:w val="0.55698556430446189"/>
          <c:h val="9.8757655293088359E-2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286404</xdr:colOff>
      <xdr:row>20</xdr:row>
      <xdr:rowOff>119568</xdr:rowOff>
    </xdr:from>
    <xdr:to>
      <xdr:col>42</xdr:col>
      <xdr:colOff>497279</xdr:colOff>
      <xdr:row>35</xdr:row>
      <xdr:rowOff>200731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105799</xdr:colOff>
      <xdr:row>20</xdr:row>
      <xdr:rowOff>94901</xdr:rowOff>
    </xdr:from>
    <xdr:to>
      <xdr:col>33</xdr:col>
      <xdr:colOff>281445</xdr:colOff>
      <xdr:row>35</xdr:row>
      <xdr:rowOff>66376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483132</xdr:colOff>
      <xdr:row>15</xdr:row>
      <xdr:rowOff>102452</xdr:rowOff>
    </xdr:from>
    <xdr:to>
      <xdr:col>25</xdr:col>
      <xdr:colOff>66435</xdr:colOff>
      <xdr:row>30</xdr:row>
      <xdr:rowOff>149680</xdr:rowOff>
    </xdr:to>
    <xdr:graphicFrame macro="">
      <xdr:nvGraphicFramePr>
        <xdr:cNvPr id="8" name="圖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571500</xdr:colOff>
      <xdr:row>7</xdr:row>
      <xdr:rowOff>194310</xdr:rowOff>
    </xdr:from>
    <xdr:to>
      <xdr:col>15</xdr:col>
      <xdr:colOff>266700</xdr:colOff>
      <xdr:row>18</xdr:row>
      <xdr:rowOff>26670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AC42"/>
  <sheetViews>
    <sheetView topLeftCell="L1" zoomScale="70" zoomScaleNormal="70" workbookViewId="0">
      <selection activeCell="O40" sqref="O40"/>
    </sheetView>
  </sheetViews>
  <sheetFormatPr defaultRowHeight="16.2" x14ac:dyDescent="0.3"/>
  <sheetData>
    <row r="3" spans="7:29" x14ac:dyDescent="0.3">
      <c r="G3" t="s">
        <v>0</v>
      </c>
    </row>
    <row r="4" spans="7:29" x14ac:dyDescent="0.3">
      <c r="H4">
        <v>128</v>
      </c>
      <c r="K4">
        <v>256</v>
      </c>
      <c r="N4">
        <v>512</v>
      </c>
      <c r="Q4">
        <v>1024</v>
      </c>
    </row>
    <row r="5" spans="7:29" x14ac:dyDescent="0.3">
      <c r="H5" t="s">
        <v>20</v>
      </c>
      <c r="I5" t="s">
        <v>21</v>
      </c>
      <c r="J5" t="s">
        <v>22</v>
      </c>
      <c r="K5" t="s">
        <v>20</v>
      </c>
      <c r="L5" t="s">
        <v>1</v>
      </c>
      <c r="M5" t="s">
        <v>22</v>
      </c>
      <c r="N5" t="s">
        <v>20</v>
      </c>
      <c r="O5" t="s">
        <v>1</v>
      </c>
      <c r="P5" t="s">
        <v>19</v>
      </c>
      <c r="Q5" t="s">
        <v>20</v>
      </c>
      <c r="R5" t="s">
        <v>1</v>
      </c>
      <c r="S5" t="s">
        <v>22</v>
      </c>
      <c r="AC5">
        <f>1024*1024*4/8000000000*1000*2</f>
        <v>1.0485760000000002</v>
      </c>
    </row>
    <row r="6" spans="7:29" x14ac:dyDescent="0.3">
      <c r="G6" t="s">
        <v>2</v>
      </c>
      <c r="H6">
        <v>0.111872</v>
      </c>
      <c r="I6">
        <v>0.111872</v>
      </c>
      <c r="K6">
        <v>0.26950400000000002</v>
      </c>
      <c r="L6">
        <f>K6</f>
        <v>0.26950400000000002</v>
      </c>
      <c r="N6">
        <v>0.89568000000000003</v>
      </c>
      <c r="O6">
        <f>N6</f>
        <v>0.89568000000000003</v>
      </c>
      <c r="Q6">
        <v>2.2945899999999999</v>
      </c>
      <c r="R6">
        <f>Q6</f>
        <v>2.2945899999999999</v>
      </c>
      <c r="S6">
        <v>0</v>
      </c>
    </row>
    <row r="7" spans="7:29" x14ac:dyDescent="0.3">
      <c r="G7" t="s">
        <v>3</v>
      </c>
      <c r="H7">
        <v>0.66284799999999999</v>
      </c>
      <c r="I7">
        <v>0.35824</v>
      </c>
      <c r="J7">
        <v>0.35824</v>
      </c>
      <c r="K7">
        <v>1.4167000000000001</v>
      </c>
      <c r="L7">
        <v>0.73932799999999999</v>
      </c>
      <c r="M7">
        <v>0.73932799999999999</v>
      </c>
      <c r="N7">
        <v>3.4770599999999998</v>
      </c>
      <c r="O7">
        <v>1.63958</v>
      </c>
      <c r="P7">
        <v>1.63958</v>
      </c>
      <c r="Q7">
        <v>10.397500000000001</v>
      </c>
      <c r="R7">
        <v>4.0027499999999998</v>
      </c>
      <c r="S7">
        <v>4.0027499999999998</v>
      </c>
    </row>
    <row r="8" spans="7:29" x14ac:dyDescent="0.3">
      <c r="G8" t="s">
        <v>18</v>
      </c>
      <c r="H8">
        <v>0</v>
      </c>
      <c r="I8">
        <v>0.351968</v>
      </c>
      <c r="K8">
        <v>0</v>
      </c>
      <c r="L8">
        <v>0.700928</v>
      </c>
      <c r="N8">
        <v>0</v>
      </c>
      <c r="O8">
        <v>1.64483</v>
      </c>
      <c r="Q8">
        <v>0</v>
      </c>
      <c r="R8">
        <v>5.2716200000000004</v>
      </c>
      <c r="S8">
        <v>0</v>
      </c>
    </row>
    <row r="9" spans="7:29" x14ac:dyDescent="0.3">
      <c r="G9" t="s">
        <v>17</v>
      </c>
      <c r="H9">
        <v>0</v>
      </c>
      <c r="I9">
        <v>0</v>
      </c>
      <c r="J9">
        <v>0.111872</v>
      </c>
      <c r="K9">
        <v>0</v>
      </c>
      <c r="L9">
        <v>0</v>
      </c>
      <c r="M9">
        <v>0.26950400000000002</v>
      </c>
      <c r="N9">
        <v>0</v>
      </c>
      <c r="O9">
        <v>0</v>
      </c>
      <c r="P9">
        <v>0.89568000000000003</v>
      </c>
      <c r="Q9">
        <v>0</v>
      </c>
      <c r="R9">
        <v>0</v>
      </c>
      <c r="S9">
        <v>2.2945899999999999</v>
      </c>
      <c r="U9" t="s">
        <v>11</v>
      </c>
    </row>
    <row r="10" spans="7:29" x14ac:dyDescent="0.3">
      <c r="G10" t="s">
        <v>10</v>
      </c>
      <c r="H10">
        <f>H6+H7+H8+H9</f>
        <v>0.77471999999999996</v>
      </c>
      <c r="I10">
        <f t="shared" ref="I10:S10" si="0">I6+I7+I8+I9</f>
        <v>0.82207999999999992</v>
      </c>
      <c r="J10">
        <f t="shared" si="0"/>
        <v>0.47011199999999997</v>
      </c>
      <c r="K10">
        <f t="shared" si="0"/>
        <v>1.686204</v>
      </c>
      <c r="L10">
        <f t="shared" si="0"/>
        <v>1.7097599999999999</v>
      </c>
      <c r="M10">
        <f t="shared" si="0"/>
        <v>1.008832</v>
      </c>
      <c r="N10">
        <f t="shared" si="0"/>
        <v>4.3727400000000003</v>
      </c>
      <c r="O10">
        <f t="shared" si="0"/>
        <v>4.1800899999999999</v>
      </c>
      <c r="P10">
        <f t="shared" si="0"/>
        <v>2.5352600000000001</v>
      </c>
      <c r="Q10">
        <f t="shared" si="0"/>
        <v>12.69209</v>
      </c>
      <c r="R10">
        <f t="shared" si="0"/>
        <v>11.568960000000001</v>
      </c>
      <c r="S10">
        <f t="shared" si="0"/>
        <v>6.2973400000000002</v>
      </c>
      <c r="U10" t="s">
        <v>13</v>
      </c>
      <c r="V10" t="s">
        <v>5</v>
      </c>
      <c r="W10" t="s">
        <v>6</v>
      </c>
      <c r="X10" t="s">
        <v>7</v>
      </c>
      <c r="Y10" t="s">
        <v>8</v>
      </c>
    </row>
    <row r="11" spans="7:29" x14ac:dyDescent="0.3">
      <c r="G11" t="s">
        <v>12</v>
      </c>
      <c r="H11">
        <v>0</v>
      </c>
      <c r="I11">
        <f>H10/I10-1</f>
        <v>-5.7609964966913174E-2</v>
      </c>
      <c r="J11">
        <f>H10/J10-1</f>
        <v>0.64794772309577287</v>
      </c>
      <c r="K11">
        <v>0</v>
      </c>
      <c r="L11">
        <f>K10/L10-1</f>
        <v>-1.3777372262773646E-2</v>
      </c>
      <c r="M11">
        <f>K10/M10-1</f>
        <v>0.67144182579458245</v>
      </c>
      <c r="N11">
        <v>0</v>
      </c>
      <c r="O11">
        <f>N10/O10-1</f>
        <v>4.6087524431292159E-2</v>
      </c>
      <c r="P11">
        <f>N10/P10-1</f>
        <v>0.72476984609073636</v>
      </c>
      <c r="Q11">
        <v>0</v>
      </c>
      <c r="R11">
        <f>Q10/R10-1</f>
        <v>9.7081327967250219E-2</v>
      </c>
      <c r="S11">
        <f>Q10/S10-1</f>
        <v>1.015468435879276</v>
      </c>
      <c r="U11" t="s">
        <v>15</v>
      </c>
      <c r="V11">
        <f>J11</f>
        <v>0.64794772309577287</v>
      </c>
      <c r="W11">
        <f>M11</f>
        <v>0.67144182579458245</v>
      </c>
      <c r="X11">
        <f>P11</f>
        <v>0.72476984609073636</v>
      </c>
      <c r="Y11">
        <f>S11</f>
        <v>1.015468435879276</v>
      </c>
    </row>
    <row r="12" spans="7:29" x14ac:dyDescent="0.3">
      <c r="U12" t="s">
        <v>16</v>
      </c>
      <c r="V12">
        <f>I11</f>
        <v>-5.7609964966913174E-2</v>
      </c>
      <c r="W12">
        <f>L11</f>
        <v>-1.3777372262773646E-2</v>
      </c>
      <c r="X12">
        <f>O11</f>
        <v>4.6087524431292159E-2</v>
      </c>
      <c r="Y12">
        <f>R11</f>
        <v>9.7081327967250219E-2</v>
      </c>
    </row>
    <row r="13" spans="7:29" x14ac:dyDescent="0.3">
      <c r="J13">
        <f>H10/J10</f>
        <v>1.6479477230957729</v>
      </c>
    </row>
    <row r="14" spans="7:29" x14ac:dyDescent="0.3">
      <c r="G14" t="s">
        <v>14</v>
      </c>
    </row>
    <row r="15" spans="7:29" x14ac:dyDescent="0.3">
      <c r="H15">
        <v>128</v>
      </c>
      <c r="K15">
        <v>256</v>
      </c>
      <c r="N15">
        <v>512</v>
      </c>
      <c r="Q15">
        <v>1024</v>
      </c>
    </row>
    <row r="16" spans="7:29" x14ac:dyDescent="0.3">
      <c r="H16" t="s">
        <v>20</v>
      </c>
      <c r="I16" t="s">
        <v>1</v>
      </c>
      <c r="J16" t="s">
        <v>22</v>
      </c>
      <c r="K16" t="s">
        <v>20</v>
      </c>
      <c r="L16" t="s">
        <v>1</v>
      </c>
      <c r="M16" t="s">
        <v>22</v>
      </c>
      <c r="N16" t="s">
        <v>20</v>
      </c>
      <c r="O16" t="s">
        <v>1</v>
      </c>
      <c r="P16" t="s">
        <v>22</v>
      </c>
      <c r="Q16" t="s">
        <v>20</v>
      </c>
      <c r="R16" t="s">
        <v>1</v>
      </c>
      <c r="S16" t="s">
        <v>22</v>
      </c>
    </row>
    <row r="17" spans="7:25" x14ac:dyDescent="0.3">
      <c r="G17" t="s">
        <v>2</v>
      </c>
      <c r="H17">
        <v>0.15920000000000001</v>
      </c>
      <c r="I17">
        <f>H17</f>
        <v>0.15920000000000001</v>
      </c>
      <c r="K17">
        <v>0.51926399999999995</v>
      </c>
      <c r="L17">
        <f>K17</f>
        <v>0.51926399999999995</v>
      </c>
      <c r="N17">
        <v>1.7405120000000001</v>
      </c>
      <c r="O17">
        <f>N17</f>
        <v>1.7405120000000001</v>
      </c>
      <c r="Q17">
        <v>5.4983040000000001</v>
      </c>
      <c r="R17">
        <f>Q17</f>
        <v>5.4983040000000001</v>
      </c>
      <c r="S17">
        <v>0</v>
      </c>
    </row>
    <row r="18" spans="7:25" x14ac:dyDescent="0.3">
      <c r="G18" t="s">
        <v>3</v>
      </c>
      <c r="H18">
        <v>0.727904</v>
      </c>
      <c r="I18">
        <v>0.22239999999999999</v>
      </c>
      <c r="J18">
        <f>I18</f>
        <v>0.22239999999999999</v>
      </c>
      <c r="K18">
        <v>1.849888</v>
      </c>
      <c r="L18">
        <v>0.73932799999999999</v>
      </c>
      <c r="M18">
        <f>L18</f>
        <v>0.73932799999999999</v>
      </c>
      <c r="N18">
        <v>5.3999680000000003</v>
      </c>
      <c r="O18">
        <v>1.63958</v>
      </c>
      <c r="P18">
        <f>O18</f>
        <v>1.63958</v>
      </c>
      <c r="Q18">
        <v>17.761889</v>
      </c>
      <c r="R18">
        <v>4.0027499999999998</v>
      </c>
      <c r="S18">
        <f>R18</f>
        <v>4.0027499999999998</v>
      </c>
    </row>
    <row r="19" spans="7:25" x14ac:dyDescent="0.3">
      <c r="G19" t="s">
        <v>18</v>
      </c>
      <c r="H19">
        <v>0</v>
      </c>
      <c r="I19">
        <v>0.60579000000000005</v>
      </c>
      <c r="K19">
        <v>0</v>
      </c>
      <c r="L19">
        <v>1.2241280000000001</v>
      </c>
      <c r="N19">
        <v>0</v>
      </c>
      <c r="O19">
        <v>3.0913599999999999</v>
      </c>
      <c r="Q19">
        <v>0</v>
      </c>
      <c r="R19">
        <v>10.400544</v>
      </c>
      <c r="S19">
        <v>0</v>
      </c>
    </row>
    <row r="20" spans="7:25" x14ac:dyDescent="0.3">
      <c r="G20" t="s">
        <v>17</v>
      </c>
      <c r="H20">
        <v>0</v>
      </c>
      <c r="I20">
        <v>0</v>
      </c>
      <c r="J20">
        <v>0.15920000000000001</v>
      </c>
      <c r="K20">
        <v>0</v>
      </c>
      <c r="L20">
        <v>0</v>
      </c>
      <c r="M20">
        <v>0.51926399999999995</v>
      </c>
      <c r="N20">
        <v>0</v>
      </c>
      <c r="O20">
        <v>0</v>
      </c>
      <c r="P20">
        <v>1.7405120000000001</v>
      </c>
      <c r="Q20">
        <v>0</v>
      </c>
      <c r="R20">
        <v>0</v>
      </c>
      <c r="S20">
        <v>5.4983040000000001</v>
      </c>
      <c r="U20" t="s">
        <v>11</v>
      </c>
    </row>
    <row r="21" spans="7:25" x14ac:dyDescent="0.3">
      <c r="G21" t="s">
        <v>9</v>
      </c>
      <c r="H21">
        <f>H17+H18+H19+H20</f>
        <v>0.887104</v>
      </c>
      <c r="I21">
        <f t="shared" ref="I21" si="1">I17+I18+I19+I20</f>
        <v>0.98738999999999999</v>
      </c>
      <c r="J21">
        <f t="shared" ref="J21" si="2">J17+J18+J19+J20</f>
        <v>0.38159999999999999</v>
      </c>
      <c r="K21">
        <f t="shared" ref="K21" si="3">K17+K18+K19+K20</f>
        <v>2.3691519999999997</v>
      </c>
      <c r="L21">
        <f t="shared" ref="L21" si="4">L17+L18+L19+L20</f>
        <v>2.48272</v>
      </c>
      <c r="M21">
        <f t="shared" ref="M21" si="5">M17+M18+M19+M20</f>
        <v>1.2585919999999999</v>
      </c>
      <c r="N21">
        <f t="shared" ref="N21" si="6">N17+N18+N19+N20</f>
        <v>7.1404800000000002</v>
      </c>
      <c r="O21">
        <f t="shared" ref="O21" si="7">O17+O18+O19+O20</f>
        <v>6.4714520000000002</v>
      </c>
      <c r="P21">
        <f t="shared" ref="P21" si="8">P17+P18+P19+P20</f>
        <v>3.3800920000000003</v>
      </c>
      <c r="Q21">
        <f t="shared" ref="Q21" si="9">Q17+Q18+Q19+Q20</f>
        <v>23.260193000000001</v>
      </c>
      <c r="R21">
        <f t="shared" ref="R21" si="10">R17+R18+R19+R20</f>
        <v>19.901598</v>
      </c>
      <c r="S21">
        <f t="shared" ref="S21" si="11">S17+S18+S19+S20</f>
        <v>9.5010539999999999</v>
      </c>
      <c r="U21" t="s">
        <v>14</v>
      </c>
      <c r="V21" t="s">
        <v>5</v>
      </c>
      <c r="W21" t="s">
        <v>6</v>
      </c>
      <c r="X21" t="s">
        <v>7</v>
      </c>
      <c r="Y21" t="s">
        <v>8</v>
      </c>
    </row>
    <row r="22" spans="7:25" x14ac:dyDescent="0.3">
      <c r="G22" t="s">
        <v>11</v>
      </c>
      <c r="H22">
        <v>0</v>
      </c>
      <c r="I22">
        <f>H21/I21-1</f>
        <v>-0.10156675680328942</v>
      </c>
      <c r="J22">
        <f>H21/J21-1</f>
        <v>1.3246960167714885</v>
      </c>
      <c r="K22">
        <v>0</v>
      </c>
      <c r="L22">
        <f>K21/L21-1</f>
        <v>-4.5743378230328147E-2</v>
      </c>
      <c r="M22">
        <f>K21/M21-1</f>
        <v>0.88238285322010612</v>
      </c>
      <c r="N22">
        <v>0</v>
      </c>
      <c r="O22">
        <f>N21/O21-1</f>
        <v>0.10338143588177728</v>
      </c>
      <c r="P22">
        <f>N21/P21-1</f>
        <v>1.1125105470501984</v>
      </c>
      <c r="Q22">
        <v>0</v>
      </c>
      <c r="R22">
        <f>Q21/R21-1</f>
        <v>0.16876006640270802</v>
      </c>
      <c r="S22">
        <f>Q21/S21-1</f>
        <v>1.4481697504297943</v>
      </c>
      <c r="U22" t="s">
        <v>15</v>
      </c>
      <c r="V22">
        <f>J22</f>
        <v>1.3246960167714885</v>
      </c>
      <c r="W22">
        <f>M22</f>
        <v>0.88238285322010612</v>
      </c>
      <c r="X22">
        <f>P22</f>
        <v>1.1125105470501984</v>
      </c>
      <c r="Y22">
        <f>S22</f>
        <v>1.4481697504297943</v>
      </c>
    </row>
    <row r="23" spans="7:25" x14ac:dyDescent="0.3">
      <c r="U23" t="s">
        <v>16</v>
      </c>
      <c r="V23">
        <f>I22</f>
        <v>-0.10156675680328942</v>
      </c>
      <c r="W23">
        <f>L22</f>
        <v>-4.5743378230328147E-2</v>
      </c>
      <c r="X23">
        <f>O22</f>
        <v>0.10338143588177728</v>
      </c>
      <c r="Y23">
        <f>R22</f>
        <v>0.16876006640270802</v>
      </c>
    </row>
    <row r="33" spans="7:25" x14ac:dyDescent="0.3">
      <c r="G33" t="s">
        <v>4</v>
      </c>
    </row>
    <row r="34" spans="7:25" x14ac:dyDescent="0.3">
      <c r="H34">
        <v>128</v>
      </c>
      <c r="K34">
        <v>256</v>
      </c>
      <c r="N34">
        <v>512</v>
      </c>
      <c r="Q34">
        <v>1024</v>
      </c>
    </row>
    <row r="35" spans="7:25" x14ac:dyDescent="0.3">
      <c r="H35" t="s">
        <v>20</v>
      </c>
      <c r="I35" t="s">
        <v>1</v>
      </c>
      <c r="J35" t="s">
        <v>22</v>
      </c>
      <c r="K35" t="s">
        <v>20</v>
      </c>
      <c r="L35" t="s">
        <v>1</v>
      </c>
      <c r="M35" t="s">
        <v>22</v>
      </c>
      <c r="N35" t="s">
        <v>20</v>
      </c>
      <c r="O35" t="s">
        <v>1</v>
      </c>
      <c r="P35" t="s">
        <v>22</v>
      </c>
      <c r="Q35" t="s">
        <v>20</v>
      </c>
      <c r="R35" t="s">
        <v>1</v>
      </c>
      <c r="S35" t="s">
        <v>22</v>
      </c>
    </row>
    <row r="36" spans="7:25" x14ac:dyDescent="0.3">
      <c r="G36" t="s">
        <v>2</v>
      </c>
      <c r="H36">
        <v>0.12617600000000001</v>
      </c>
      <c r="I36">
        <v>0.12617600000000001</v>
      </c>
      <c r="K36">
        <f>L36</f>
        <v>0.38867200000000002</v>
      </c>
      <c r="L36">
        <v>0.38867200000000002</v>
      </c>
      <c r="N36">
        <f>O36</f>
        <v>1.3103400000000001</v>
      </c>
      <c r="O36">
        <v>1.3103400000000001</v>
      </c>
      <c r="Q36">
        <f>R36</f>
        <v>3.5505900000000001</v>
      </c>
      <c r="R36">
        <v>3.5505900000000001</v>
      </c>
      <c r="S36">
        <v>0</v>
      </c>
    </row>
    <row r="37" spans="7:25" x14ac:dyDescent="0.3">
      <c r="G37" t="s">
        <v>3</v>
      </c>
      <c r="H37">
        <v>0.73136000000000001</v>
      </c>
      <c r="I37">
        <v>0.20921600000000001</v>
      </c>
      <c r="J37">
        <f>I37</f>
        <v>0.20921600000000001</v>
      </c>
      <c r="K37">
        <v>1.8645799999999999</v>
      </c>
      <c r="L37">
        <v>0.434336</v>
      </c>
      <c r="M37">
        <f>L37</f>
        <v>0.434336</v>
      </c>
      <c r="N37">
        <v>5.4422100000000002</v>
      </c>
      <c r="O37">
        <v>1.0817000000000001</v>
      </c>
      <c r="P37">
        <f>O37</f>
        <v>1.0817000000000001</v>
      </c>
      <c r="Q37">
        <v>17.745100000000001</v>
      </c>
      <c r="R37">
        <v>2.5614400000000002</v>
      </c>
      <c r="S37">
        <f>R37</f>
        <v>2.5614400000000002</v>
      </c>
    </row>
    <row r="38" spans="7:25" x14ac:dyDescent="0.3">
      <c r="G38" t="s">
        <v>18</v>
      </c>
      <c r="H38">
        <v>0</v>
      </c>
      <c r="I38">
        <v>0.60665599999999997</v>
      </c>
      <c r="K38">
        <v>0</v>
      </c>
      <c r="L38">
        <v>1.23187</v>
      </c>
      <c r="N38">
        <v>0</v>
      </c>
      <c r="O38">
        <v>3.0849899999999999</v>
      </c>
      <c r="Q38">
        <v>0</v>
      </c>
      <c r="R38">
        <v>10.4011</v>
      </c>
      <c r="S38">
        <v>0</v>
      </c>
    </row>
    <row r="39" spans="7:25" x14ac:dyDescent="0.3">
      <c r="G39" t="s">
        <v>17</v>
      </c>
      <c r="H39">
        <v>0</v>
      </c>
      <c r="I39">
        <v>0</v>
      </c>
      <c r="J39">
        <v>0.12617600000000001</v>
      </c>
      <c r="K39">
        <v>0</v>
      </c>
      <c r="L39">
        <v>0</v>
      </c>
      <c r="M39">
        <v>0.38867200000000002</v>
      </c>
      <c r="N39">
        <v>0</v>
      </c>
      <c r="O39">
        <v>0</v>
      </c>
      <c r="P39">
        <v>1.3103400000000001</v>
      </c>
      <c r="Q39">
        <v>0</v>
      </c>
      <c r="R39">
        <v>0</v>
      </c>
      <c r="S39">
        <v>3.5505900000000001</v>
      </c>
      <c r="U39" t="s">
        <v>11</v>
      </c>
    </row>
    <row r="40" spans="7:25" x14ac:dyDescent="0.3">
      <c r="G40" t="s">
        <v>9</v>
      </c>
      <c r="H40">
        <f>H36+H37+H38+H39</f>
        <v>0.85753600000000008</v>
      </c>
      <c r="I40">
        <f t="shared" ref="I40" si="12">I36+I37+I38+I39</f>
        <v>0.942048</v>
      </c>
      <c r="J40">
        <f t="shared" ref="J40" si="13">J36+J37+J38+J39</f>
        <v>0.33539200000000002</v>
      </c>
      <c r="K40">
        <f t="shared" ref="K40" si="14">K36+K37+K38+K39</f>
        <v>2.2532519999999998</v>
      </c>
      <c r="L40">
        <f t="shared" ref="L40" si="15">L36+L37+L38+L39</f>
        <v>2.054878</v>
      </c>
      <c r="M40">
        <f t="shared" ref="M40" si="16">M36+M37+M38+M39</f>
        <v>0.82300799999999996</v>
      </c>
      <c r="N40">
        <f t="shared" ref="N40" si="17">N36+N37+N38+N39</f>
        <v>6.7525500000000003</v>
      </c>
      <c r="O40">
        <f t="shared" ref="O40" si="18">O36+O37+O38+O39</f>
        <v>5.4770300000000001</v>
      </c>
      <c r="P40">
        <f t="shared" ref="P40" si="19">P36+P37+P38+P39</f>
        <v>2.3920400000000002</v>
      </c>
      <c r="Q40">
        <f t="shared" ref="Q40" si="20">Q36+Q37+Q38+Q39</f>
        <v>21.29569</v>
      </c>
      <c r="R40">
        <f t="shared" ref="R40" si="21">R36+R37+R38+R39</f>
        <v>16.51313</v>
      </c>
      <c r="S40">
        <f t="shared" ref="S40" si="22">S36+S37+S38+S39</f>
        <v>6.1120300000000007</v>
      </c>
      <c r="U40" t="s">
        <v>14</v>
      </c>
      <c r="V40" t="s">
        <v>5</v>
      </c>
      <c r="W40" t="s">
        <v>6</v>
      </c>
      <c r="X40" t="s">
        <v>7</v>
      </c>
      <c r="Y40" t="s">
        <v>8</v>
      </c>
    </row>
    <row r="41" spans="7:25" x14ac:dyDescent="0.3">
      <c r="G41" t="s">
        <v>11</v>
      </c>
      <c r="H41">
        <v>0</v>
      </c>
      <c r="I41">
        <f>H40/I40-1</f>
        <v>-8.9710927680967334E-2</v>
      </c>
      <c r="J41">
        <f>H40/J40-1</f>
        <v>1.5568170976051903</v>
      </c>
      <c r="K41">
        <v>0</v>
      </c>
      <c r="L41">
        <f>K40/L40-1</f>
        <v>9.6538091312476926E-2</v>
      </c>
      <c r="M41">
        <f>K40/M40-1</f>
        <v>1.7378251487227341</v>
      </c>
      <c r="N41">
        <v>0</v>
      </c>
      <c r="O41">
        <f>N40/O40-1</f>
        <v>0.23288534114291881</v>
      </c>
      <c r="P41">
        <f>N40/P40-1</f>
        <v>1.8229252019197002</v>
      </c>
      <c r="Q41">
        <v>0</v>
      </c>
      <c r="R41">
        <f>Q40/R40-1</f>
        <v>0.2896216525879709</v>
      </c>
      <c r="S41">
        <f>Q40/S40-1</f>
        <v>2.4842253719304384</v>
      </c>
      <c r="U41" t="s">
        <v>15</v>
      </c>
      <c r="V41">
        <f>J41</f>
        <v>1.5568170976051903</v>
      </c>
      <c r="W41">
        <f>M41</f>
        <v>1.7378251487227341</v>
      </c>
      <c r="X41">
        <f>P41</f>
        <v>1.8229252019197002</v>
      </c>
      <c r="Y41">
        <f>S41</f>
        <v>2.4842253719304384</v>
      </c>
    </row>
    <row r="42" spans="7:25" x14ac:dyDescent="0.3">
      <c r="U42" t="s">
        <v>16</v>
      </c>
      <c r="V42">
        <f>I41</f>
        <v>-8.9710927680967334E-2</v>
      </c>
      <c r="W42">
        <f>L41</f>
        <v>9.6538091312476926E-2</v>
      </c>
      <c r="X42">
        <f>O41</f>
        <v>0.23288534114291881</v>
      </c>
      <c r="Y42">
        <f>R41</f>
        <v>0.2896216525879709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F21" sqref="F21"/>
    </sheetView>
  </sheetViews>
  <sheetFormatPr defaultRowHeight="16.2" x14ac:dyDescent="0.3"/>
  <cols>
    <col min="3" max="3" width="20.6640625" customWidth="1"/>
  </cols>
  <sheetData>
    <row r="1" spans="1:13" x14ac:dyDescent="0.3">
      <c r="D1" t="s">
        <v>32</v>
      </c>
      <c r="E1" t="s">
        <v>33</v>
      </c>
      <c r="K1" s="10" t="s">
        <v>32</v>
      </c>
      <c r="L1" s="10" t="s">
        <v>33</v>
      </c>
    </row>
    <row r="2" spans="1:13" x14ac:dyDescent="0.3">
      <c r="A2" t="s">
        <v>31</v>
      </c>
      <c r="C2" s="13" t="s">
        <v>34</v>
      </c>
      <c r="D2">
        <v>3.4770599999999998</v>
      </c>
      <c r="E2">
        <v>1.63958</v>
      </c>
      <c r="F2" t="b">
        <f>M2=(K2/L2)</f>
        <v>1</v>
      </c>
      <c r="I2" t="s">
        <v>37</v>
      </c>
      <c r="K2" s="10">
        <v>9.11</v>
      </c>
      <c r="L2" s="10">
        <v>7.1435000000000004</v>
      </c>
      <c r="M2">
        <f>(K2 / L2)</f>
        <v>1.2752852243298101</v>
      </c>
    </row>
    <row r="3" spans="1:13" ht="32.4" x14ac:dyDescent="0.3">
      <c r="C3" s="13" t="s">
        <v>40</v>
      </c>
      <c r="D3">
        <v>5.3999680000000003</v>
      </c>
      <c r="E3">
        <v>1.63958</v>
      </c>
      <c r="F3">
        <f t="shared" ref="F3:F4" si="0">(D3/E3)</f>
        <v>3.2935068737115603</v>
      </c>
      <c r="I3" t="s">
        <v>38</v>
      </c>
    </row>
    <row r="4" spans="1:13" ht="32.4" x14ac:dyDescent="0.3">
      <c r="C4" s="13" t="s">
        <v>39</v>
      </c>
      <c r="D4">
        <v>5.4422100000000002</v>
      </c>
      <c r="E4">
        <v>1.0817000000000001</v>
      </c>
      <c r="F4">
        <f t="shared" si="0"/>
        <v>5.0311639086622906</v>
      </c>
    </row>
    <row r="6" spans="1:13" ht="16.8" thickBot="1" x14ac:dyDescent="0.35">
      <c r="D6" s="2" t="s">
        <v>35</v>
      </c>
      <c r="E6" s="3" t="s">
        <v>23</v>
      </c>
    </row>
    <row r="7" spans="1:13" ht="16.8" thickBot="1" x14ac:dyDescent="0.35">
      <c r="A7" t="s">
        <v>30</v>
      </c>
      <c r="C7" s="1"/>
      <c r="D7" s="10" t="s">
        <v>41</v>
      </c>
      <c r="E7" s="11" t="s">
        <v>23</v>
      </c>
      <c r="F7" s="10" t="s">
        <v>42</v>
      </c>
      <c r="G7" t="s">
        <v>43</v>
      </c>
    </row>
    <row r="8" spans="1:13" ht="16.8" thickBot="1" x14ac:dyDescent="0.35">
      <c r="C8" s="2" t="s">
        <v>24</v>
      </c>
      <c r="D8" s="12">
        <v>1</v>
      </c>
      <c r="E8" s="4">
        <v>1.22</v>
      </c>
    </row>
    <row r="9" spans="1:13" ht="16.8" thickBot="1" x14ac:dyDescent="0.35">
      <c r="C9" s="1" t="s">
        <v>25</v>
      </c>
      <c r="D9" s="12">
        <v>1</v>
      </c>
      <c r="E9" s="4">
        <v>2.67</v>
      </c>
    </row>
    <row r="10" spans="1:13" ht="16.8" thickBot="1" x14ac:dyDescent="0.35">
      <c r="C10" s="1" t="s">
        <v>26</v>
      </c>
      <c r="D10" s="12">
        <v>1</v>
      </c>
      <c r="E10" s="4">
        <v>1.3</v>
      </c>
    </row>
    <row r="11" spans="1:13" x14ac:dyDescent="0.3">
      <c r="C11" s="5" t="s">
        <v>27</v>
      </c>
      <c r="D11" s="11">
        <v>1</v>
      </c>
      <c r="E11" s="3">
        <v>3.29</v>
      </c>
    </row>
    <row r="12" spans="1:13" x14ac:dyDescent="0.3">
      <c r="C12" s="6" t="s">
        <v>28</v>
      </c>
      <c r="D12" s="11">
        <v>1</v>
      </c>
      <c r="E12" s="3">
        <v>4.7699999999999996</v>
      </c>
    </row>
    <row r="13" spans="1:13" ht="16.8" thickBot="1" x14ac:dyDescent="0.35">
      <c r="C13" s="7" t="s">
        <v>29</v>
      </c>
      <c r="D13" s="11">
        <v>1</v>
      </c>
      <c r="E13" s="3">
        <v>2.09</v>
      </c>
    </row>
    <row r="14" spans="1:13" ht="15" customHeight="1" x14ac:dyDescent="0.3">
      <c r="A14" t="s">
        <v>33</v>
      </c>
      <c r="C14" s="8" t="s">
        <v>46</v>
      </c>
      <c r="D14" s="14">
        <v>1</v>
      </c>
      <c r="F14" s="10">
        <v>2.12</v>
      </c>
    </row>
    <row r="15" spans="1:13" ht="39" customHeight="1" x14ac:dyDescent="0.3">
      <c r="C15" s="8" t="s">
        <v>45</v>
      </c>
      <c r="D15" s="14">
        <v>1</v>
      </c>
      <c r="F15" s="10">
        <v>3.29</v>
      </c>
    </row>
    <row r="16" spans="1:13" ht="43.2" customHeight="1" x14ac:dyDescent="0.3">
      <c r="C16" s="8" t="s">
        <v>44</v>
      </c>
      <c r="D16" s="14">
        <v>1</v>
      </c>
      <c r="F16" s="10">
        <v>5.03</v>
      </c>
    </row>
    <row r="17" spans="1:7" x14ac:dyDescent="0.3">
      <c r="A17" t="s">
        <v>36</v>
      </c>
      <c r="C17" s="9" t="s">
        <v>47</v>
      </c>
      <c r="D17" s="14">
        <v>1</v>
      </c>
      <c r="G17">
        <v>1.27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Non Rectangular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2015-07-20T10:01:22Z</dcterms:modified>
</cp:coreProperties>
</file>