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ECS_563\"/>
    </mc:Choice>
  </mc:AlternateContent>
  <bookViews>
    <workbookView xWindow="0" yWindow="0" windowWidth="21570" windowHeight="9510" firstSheet="2" activeTab="3"/>
  </bookViews>
  <sheets>
    <sheet name="Small System" sheetId="1" r:id="rId1"/>
    <sheet name="Medium System" sheetId="2" r:id="rId2"/>
    <sheet name="Large System" sheetId="3" r:id="rId3"/>
    <sheet name="Non-exponential Interarriv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4" l="1"/>
  <c r="D41" i="4"/>
  <c r="B16" i="2"/>
  <c r="B17" i="2"/>
  <c r="C16" i="2"/>
  <c r="D16" i="2"/>
  <c r="E16" i="2"/>
  <c r="F16" i="2"/>
  <c r="C17" i="2"/>
  <c r="D17" i="2"/>
  <c r="E17" i="2"/>
  <c r="F17" i="2"/>
  <c r="C16" i="1"/>
  <c r="D16" i="1"/>
  <c r="E16" i="1"/>
  <c r="F16" i="1"/>
  <c r="C17" i="1"/>
  <c r="D17" i="1"/>
  <c r="E17" i="1"/>
  <c r="F17" i="1"/>
  <c r="B17" i="1"/>
  <c r="B16" i="1"/>
  <c r="C23" i="4" l="1"/>
  <c r="C38" i="1" l="1"/>
  <c r="D49" i="2"/>
  <c r="C49" i="2"/>
  <c r="E27" i="3"/>
  <c r="E38" i="3"/>
  <c r="D49" i="3"/>
  <c r="D27" i="3"/>
  <c r="E14" i="4"/>
  <c r="E5" i="4" s="1"/>
  <c r="G6" i="3"/>
  <c r="G3" i="3"/>
  <c r="E2" i="3"/>
  <c r="D2" i="3"/>
  <c r="F50" i="1"/>
  <c r="E50" i="1"/>
  <c r="D50" i="1"/>
  <c r="C50" i="1"/>
  <c r="B50" i="1"/>
  <c r="F49" i="1"/>
  <c r="G6" i="1" s="1"/>
  <c r="E49" i="1"/>
  <c r="G5" i="1" s="1"/>
  <c r="D49" i="1"/>
  <c r="G4" i="1" s="1"/>
  <c r="C49" i="1"/>
  <c r="G3" i="1" s="1"/>
  <c r="B49" i="1"/>
  <c r="G2" i="1" s="1"/>
  <c r="F39" i="1"/>
  <c r="E39" i="1"/>
  <c r="D39" i="1"/>
  <c r="C39" i="1"/>
  <c r="B39" i="1"/>
  <c r="F38" i="1"/>
  <c r="F6" i="1" s="1"/>
  <c r="E38" i="1"/>
  <c r="F5" i="1" s="1"/>
  <c r="D38" i="1"/>
  <c r="F4" i="1" s="1"/>
  <c r="F3" i="1"/>
  <c r="B38" i="1"/>
  <c r="F2" i="1" s="1"/>
  <c r="F28" i="1"/>
  <c r="E28" i="1"/>
  <c r="D28" i="1"/>
  <c r="C28" i="1"/>
  <c r="B28" i="1"/>
  <c r="F27" i="1"/>
  <c r="E6" i="1" s="1"/>
  <c r="E27" i="1"/>
  <c r="E5" i="1" s="1"/>
  <c r="D27" i="1"/>
  <c r="E4" i="1" s="1"/>
  <c r="C27" i="1"/>
  <c r="E3" i="1" s="1"/>
  <c r="B27" i="1"/>
  <c r="E2" i="1" s="1"/>
  <c r="D3" i="1"/>
  <c r="D4" i="1"/>
  <c r="D5" i="1"/>
  <c r="D6" i="1"/>
  <c r="D2" i="1"/>
  <c r="F50" i="2"/>
  <c r="E50" i="2"/>
  <c r="D50" i="2"/>
  <c r="C50" i="2"/>
  <c r="B50" i="2"/>
  <c r="F49" i="2"/>
  <c r="G6" i="2" s="1"/>
  <c r="E49" i="2"/>
  <c r="G5" i="2" s="1"/>
  <c r="G4" i="2"/>
  <c r="G3" i="2"/>
  <c r="B49" i="2"/>
  <c r="G2" i="2" s="1"/>
  <c r="F39" i="2"/>
  <c r="E39" i="2"/>
  <c r="D39" i="2"/>
  <c r="C39" i="2"/>
  <c r="B39" i="2"/>
  <c r="F38" i="2"/>
  <c r="F6" i="2" s="1"/>
  <c r="E38" i="2"/>
  <c r="F5" i="2" s="1"/>
  <c r="D38" i="2"/>
  <c r="F4" i="2" s="1"/>
  <c r="C38" i="2"/>
  <c r="F3" i="2" s="1"/>
  <c r="B38" i="2"/>
  <c r="F2" i="2" s="1"/>
  <c r="F28" i="2"/>
  <c r="E28" i="2"/>
  <c r="D28" i="2"/>
  <c r="C28" i="2"/>
  <c r="B28" i="2"/>
  <c r="F27" i="2"/>
  <c r="E6" i="2" s="1"/>
  <c r="E27" i="2"/>
  <c r="E5" i="2" s="1"/>
  <c r="D27" i="2"/>
  <c r="E4" i="2" s="1"/>
  <c r="C27" i="2"/>
  <c r="E3" i="2" s="1"/>
  <c r="B27" i="2"/>
  <c r="E2" i="2" s="1"/>
  <c r="D3" i="2"/>
  <c r="D4" i="2"/>
  <c r="D5" i="2"/>
  <c r="D6" i="2"/>
  <c r="D2" i="2"/>
  <c r="F42" i="4"/>
  <c r="E42" i="4"/>
  <c r="D42" i="4"/>
  <c r="C42" i="4"/>
  <c r="B42" i="4"/>
  <c r="F41" i="4"/>
  <c r="H6" i="4" s="1"/>
  <c r="H5" i="4"/>
  <c r="H4" i="4"/>
  <c r="C41" i="4"/>
  <c r="H3" i="4" s="1"/>
  <c r="B41" i="4"/>
  <c r="H2" i="4" s="1"/>
  <c r="F33" i="4"/>
  <c r="E33" i="4"/>
  <c r="D33" i="4"/>
  <c r="C33" i="4"/>
  <c r="B33" i="4"/>
  <c r="F32" i="4"/>
  <c r="G6" i="4" s="1"/>
  <c r="E32" i="4"/>
  <c r="G5" i="4" s="1"/>
  <c r="D32" i="4"/>
  <c r="G4" i="4" s="1"/>
  <c r="C32" i="4"/>
  <c r="G3" i="4" s="1"/>
  <c r="B32" i="4"/>
  <c r="G2" i="4" s="1"/>
  <c r="F24" i="4"/>
  <c r="E24" i="4"/>
  <c r="D24" i="4"/>
  <c r="C24" i="4"/>
  <c r="B24" i="4"/>
  <c r="F23" i="4"/>
  <c r="F6" i="4" s="1"/>
  <c r="E23" i="4"/>
  <c r="F5" i="4" s="1"/>
  <c r="D23" i="4"/>
  <c r="F4" i="4" s="1"/>
  <c r="F3" i="4"/>
  <c r="B23" i="4"/>
  <c r="F2" i="4" s="1"/>
  <c r="C14" i="4"/>
  <c r="E3" i="4" s="1"/>
  <c r="D14" i="4"/>
  <c r="E4" i="4" s="1"/>
  <c r="F14" i="4"/>
  <c r="E6" i="4" s="1"/>
  <c r="C15" i="4"/>
  <c r="D15" i="4"/>
  <c r="E15" i="4"/>
  <c r="F15" i="4"/>
  <c r="B15" i="4"/>
  <c r="B14" i="4"/>
  <c r="E2" i="4" s="1"/>
  <c r="C49" i="3"/>
  <c r="G4" i="3"/>
  <c r="E49" i="3"/>
  <c r="G5" i="3" s="1"/>
  <c r="F49" i="3"/>
  <c r="C50" i="3"/>
  <c r="D50" i="3"/>
  <c r="E50" i="3"/>
  <c r="F50" i="3"/>
  <c r="B50" i="3"/>
  <c r="B49" i="3"/>
  <c r="G2" i="3" s="1"/>
  <c r="C38" i="3"/>
  <c r="F3" i="3" s="1"/>
  <c r="D38" i="3"/>
  <c r="F4" i="3" s="1"/>
  <c r="F5" i="3"/>
  <c r="F38" i="3"/>
  <c r="F6" i="3" s="1"/>
  <c r="C39" i="3"/>
  <c r="D39" i="3"/>
  <c r="E39" i="3"/>
  <c r="F39" i="3"/>
  <c r="B39" i="3"/>
  <c r="B38" i="3"/>
  <c r="F2" i="3" s="1"/>
  <c r="C27" i="3"/>
  <c r="E3" i="3" s="1"/>
  <c r="E4" i="3"/>
  <c r="E5" i="3"/>
  <c r="F27" i="3"/>
  <c r="E6" i="3" s="1"/>
  <c r="C28" i="3"/>
  <c r="D28" i="3"/>
  <c r="E28" i="3"/>
  <c r="F28" i="3"/>
  <c r="B28" i="3"/>
  <c r="B27" i="3"/>
  <c r="C16" i="3"/>
  <c r="D3" i="3" s="1"/>
  <c r="D16" i="3"/>
  <c r="D4" i="3" s="1"/>
  <c r="E16" i="3"/>
  <c r="D5" i="3" s="1"/>
  <c r="F16" i="3"/>
  <c r="D6" i="3" s="1"/>
  <c r="C17" i="3"/>
  <c r="D17" i="3"/>
  <c r="E17" i="3"/>
  <c r="F17" i="3"/>
  <c r="B17" i="3"/>
  <c r="B16" i="3"/>
  <c r="C3" i="4"/>
  <c r="C4" i="4"/>
  <c r="C5" i="4"/>
  <c r="C6" i="4"/>
  <c r="C2" i="4"/>
</calcChain>
</file>

<file path=xl/sharedStrings.xml><?xml version="1.0" encoding="utf-8"?>
<sst xmlns="http://schemas.openxmlformats.org/spreadsheetml/2006/main" count="141" uniqueCount="91">
  <si>
    <t>Arrival Rate</t>
  </si>
  <si>
    <t>Exponential</t>
  </si>
  <si>
    <t>Uniform</t>
  </si>
  <si>
    <t>Constant</t>
  </si>
  <si>
    <t>Gamma</t>
  </si>
  <si>
    <t>Run time</t>
  </si>
  <si>
    <t>Exponential 110.5</t>
  </si>
  <si>
    <t>Exponential 117</t>
  </si>
  <si>
    <t>Exponential 124</t>
  </si>
  <si>
    <t>Exponential 130</t>
  </si>
  <si>
    <t>Exponential 140</t>
  </si>
  <si>
    <t>Uniform 110.5</t>
  </si>
  <si>
    <t>Uniform 117</t>
  </si>
  <si>
    <t>Uniform 124</t>
  </si>
  <si>
    <t>Uniform 130</t>
  </si>
  <si>
    <t>Uniform 140</t>
  </si>
  <si>
    <t>Predicted</t>
  </si>
  <si>
    <t>Constant 110.5</t>
  </si>
  <si>
    <t>Constant 117</t>
  </si>
  <si>
    <t>Constant 124</t>
  </si>
  <si>
    <t>Constant 130</t>
  </si>
  <si>
    <t>Constant 140</t>
  </si>
  <si>
    <t>Gamma 110.5</t>
  </si>
  <si>
    <t>Gamma 117</t>
  </si>
  <si>
    <t>Gamma 124</t>
  </si>
  <si>
    <t>Gamma 130</t>
  </si>
  <si>
    <t>Gamma 140</t>
  </si>
  <si>
    <t>Exponential 3.1</t>
  </si>
  <si>
    <t>Uniform 3.1</t>
  </si>
  <si>
    <t>Constant 3.1</t>
  </si>
  <si>
    <t>Gamma 3.1</t>
  </si>
  <si>
    <t>Exponential 3.8</t>
  </si>
  <si>
    <t>Uniform 3.8</t>
  </si>
  <si>
    <t>Constant 3.8</t>
  </si>
  <si>
    <t>Gamma 3.8</t>
  </si>
  <si>
    <t>Exponential 4.5</t>
  </si>
  <si>
    <t>Uniform 4.5</t>
  </si>
  <si>
    <t>Constant 4.5</t>
  </si>
  <si>
    <t>Gamma 4.5</t>
  </si>
  <si>
    <t>Exponential 5</t>
  </si>
  <si>
    <t>Uniform 5</t>
  </si>
  <si>
    <t>Constant 5</t>
  </si>
  <si>
    <t>Gamma 5</t>
  </si>
  <si>
    <t>Exponential 6</t>
  </si>
  <si>
    <t>Uniform 6</t>
  </si>
  <si>
    <t>Constant 6</t>
  </si>
  <si>
    <t>Gamma 6</t>
  </si>
  <si>
    <t>Exponential 22</t>
  </si>
  <si>
    <t>Uniform 22</t>
  </si>
  <si>
    <t>Constant 22</t>
  </si>
  <si>
    <t>Gamma 22</t>
  </si>
  <si>
    <t>Exponential 24.35</t>
  </si>
  <si>
    <t>Uniform 24.35</t>
  </si>
  <si>
    <t>Constant 24.35</t>
  </si>
  <si>
    <t>Gamma 24.35</t>
  </si>
  <si>
    <t>Exponential 26.7</t>
  </si>
  <si>
    <t>Uniform 26.7</t>
  </si>
  <si>
    <t>Constant 26.7</t>
  </si>
  <si>
    <t>Gamma 26.7</t>
  </si>
  <si>
    <t>Exponential 28</t>
  </si>
  <si>
    <t>Uniform 28</t>
  </si>
  <si>
    <t>Constant 28</t>
  </si>
  <si>
    <t>Gamma 28</t>
  </si>
  <si>
    <t>Exponential 32</t>
  </si>
  <si>
    <t>Uniform 32</t>
  </si>
  <si>
    <t>Constant 32</t>
  </si>
  <si>
    <t>Gamma 32</t>
  </si>
  <si>
    <t>Exponential 4.4</t>
  </si>
  <si>
    <t>Uniform 4.4</t>
  </si>
  <si>
    <t>Constant 4.4</t>
  </si>
  <si>
    <t>Gamma 4.4</t>
  </si>
  <si>
    <t>Exponential 4.87</t>
  </si>
  <si>
    <t>Uniform 4.87</t>
  </si>
  <si>
    <t>Constant 4.87</t>
  </si>
  <si>
    <t>Gamma 4.87</t>
  </si>
  <si>
    <t>Exponential 5.34</t>
  </si>
  <si>
    <t>Uniform 5.34</t>
  </si>
  <si>
    <t>Constant 5.34</t>
  </si>
  <si>
    <t>Gamma 5.34</t>
  </si>
  <si>
    <t>Exponential 5.6</t>
  </si>
  <si>
    <t>Uniform 5.6</t>
  </si>
  <si>
    <t>Constant 5.6</t>
  </si>
  <si>
    <t>Gamma 5.6</t>
  </si>
  <si>
    <t>Exponential 6.4</t>
  </si>
  <si>
    <t>Uniform 6.4</t>
  </si>
  <si>
    <t>Constant 6.4</t>
  </si>
  <si>
    <t>Gamma 6.4</t>
  </si>
  <si>
    <t>Service Time</t>
  </si>
  <si>
    <t>Load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</si>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</sst>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System (K =</a:t>
            </a:r>
            <a:r>
              <a:rPr lang="en-US" baseline="0"/>
              <a:t> 8) </a:t>
            </a:r>
            <a:r>
              <a:rPr lang="en-US"/>
              <a:t>Blocking Probability For Varying</a:t>
            </a:r>
            <a:r>
              <a:rPr lang="en-US" baseline="0"/>
              <a:t> Service Time PDF's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Exponential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System'!$B$2:$B$6</c:f>
              <c:numCache>
                <c:formatCode>General</c:formatCode>
                <c:ptCount val="5"/>
                <c:pt idx="0">
                  <c:v>3.1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'Small System'!$D$2:$D$6</c:f>
              <c:numCache>
                <c:formatCode>General</c:formatCode>
                <c:ptCount val="5"/>
                <c:pt idx="0">
                  <c:v>9.3399999999999976E-3</c:v>
                </c:pt>
                <c:pt idx="1">
                  <c:v>2.384E-2</c:v>
                </c:pt>
                <c:pt idx="2">
                  <c:v>4.6819999999999994E-2</c:v>
                </c:pt>
                <c:pt idx="3">
                  <c:v>7.1540000000000006E-2</c:v>
                </c:pt>
                <c:pt idx="4">
                  <c:v>0.12379999999999999</c:v>
                </c:pt>
              </c:numCache>
            </c:numRef>
          </c:yVal>
          <c:smooth val="0"/>
        </c:ser>
        <c:ser>
          <c:idx val="3"/>
          <c:order val="1"/>
          <c:tx>
            <c:v>Uniform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'Small System'!$B$2:$B$6</c:f>
              <c:numCache>
                <c:formatCode>General</c:formatCode>
                <c:ptCount val="5"/>
                <c:pt idx="0">
                  <c:v>3.1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'Small System'!$E$2:$E$6</c:f>
              <c:numCache>
                <c:formatCode>General</c:formatCode>
                <c:ptCount val="5"/>
                <c:pt idx="0">
                  <c:v>9.2714285714285711E-3</c:v>
                </c:pt>
                <c:pt idx="1">
                  <c:v>2.578571428571429E-2</c:v>
                </c:pt>
                <c:pt idx="2">
                  <c:v>4.7271428571428575E-2</c:v>
                </c:pt>
                <c:pt idx="3">
                  <c:v>6.93E-2</c:v>
                </c:pt>
                <c:pt idx="4">
                  <c:v>0.11828571428571429</c:v>
                </c:pt>
              </c:numCache>
            </c:numRef>
          </c:yVal>
          <c:smooth val="0"/>
        </c:ser>
        <c:ser>
          <c:idx val="4"/>
          <c:order val="2"/>
          <c:tx>
            <c:v>Constant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System'!$B$2:$B$6</c:f>
              <c:numCache>
                <c:formatCode>General</c:formatCode>
                <c:ptCount val="5"/>
                <c:pt idx="0">
                  <c:v>3.1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'Small System'!$F$2:$F$6</c:f>
              <c:numCache>
                <c:formatCode>General</c:formatCode>
                <c:ptCount val="5"/>
                <c:pt idx="0">
                  <c:v>9.3428571428571423E-3</c:v>
                </c:pt>
                <c:pt idx="1">
                  <c:v>2.4542857142857144E-2</c:v>
                </c:pt>
                <c:pt idx="2">
                  <c:v>5.0028571428571422E-2</c:v>
                </c:pt>
                <c:pt idx="3">
                  <c:v>7.1471428571428561E-2</c:v>
                </c:pt>
                <c:pt idx="4">
                  <c:v>0.12014285714285713</c:v>
                </c:pt>
              </c:numCache>
            </c:numRef>
          </c:yVal>
          <c:smooth val="0"/>
        </c:ser>
        <c:ser>
          <c:idx val="5"/>
          <c:order val="3"/>
          <c:tx>
            <c:v>Gamma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System'!$B$2:$B$6</c:f>
              <c:numCache>
                <c:formatCode>General</c:formatCode>
                <c:ptCount val="5"/>
                <c:pt idx="0">
                  <c:v>3.1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'Small System'!$G$2:$G$6</c:f>
              <c:numCache>
                <c:formatCode>General</c:formatCode>
                <c:ptCount val="5"/>
                <c:pt idx="0">
                  <c:v>9.5285714285714296E-3</c:v>
                </c:pt>
                <c:pt idx="1">
                  <c:v>2.3885714285714284E-2</c:v>
                </c:pt>
                <c:pt idx="2">
                  <c:v>4.8842857142857146E-2</c:v>
                </c:pt>
                <c:pt idx="3">
                  <c:v>7.0685714285714268E-2</c:v>
                </c:pt>
                <c:pt idx="4">
                  <c:v>0.12314285714285714</c:v>
                </c:pt>
              </c:numCache>
            </c:numRef>
          </c:yVal>
          <c:smooth val="0"/>
        </c:ser>
        <c:ser>
          <c:idx val="0"/>
          <c:order val="4"/>
          <c:tx>
            <c:v>Predicted</c:v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'Small System'!$B$2:$B$6</c:f>
              <c:numCache>
                <c:formatCode>General</c:formatCode>
                <c:ptCount val="5"/>
                <c:pt idx="0">
                  <c:v>3.1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'Small System'!$C$2:$C$6</c:f>
              <c:numCache>
                <c:formatCode>General</c:formatCode>
                <c:ptCount val="5"/>
                <c:pt idx="0">
                  <c:v>0.01</c:v>
                </c:pt>
                <c:pt idx="1">
                  <c:v>2.5000000000000001E-2</c:v>
                </c:pt>
                <c:pt idx="2">
                  <c:v>4.8000000000000001E-2</c:v>
                </c:pt>
                <c:pt idx="3">
                  <c:v>7.0000000000000007E-2</c:v>
                </c:pt>
                <c:pt idx="4">
                  <c:v>0.122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0672"/>
        <c:axId val="209381064"/>
      </c:scatterChart>
      <c:valAx>
        <c:axId val="209380672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1064"/>
        <c:crosses val="autoZero"/>
        <c:crossBetween val="midCat"/>
      </c:valAx>
      <c:valAx>
        <c:axId val="2093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2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System (K = 32) Blocking Probability For Varying</a:t>
            </a:r>
            <a:r>
              <a:rPr lang="en-US" baseline="0"/>
              <a:t> Service Time PDF's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Exponential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'Medium System'!$B$2:$B$6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'Medium System'!$D$2:$D$6</c:f>
              <c:numCache>
                <c:formatCode>General</c:formatCode>
                <c:ptCount val="5"/>
                <c:pt idx="0">
                  <c:v>9.642857142857144E-3</c:v>
                </c:pt>
                <c:pt idx="1">
                  <c:v>2.5628571428571428E-2</c:v>
                </c:pt>
                <c:pt idx="2">
                  <c:v>4.8414285714285722E-2</c:v>
                </c:pt>
                <c:pt idx="3">
                  <c:v>6.6328571428571431E-2</c:v>
                </c:pt>
                <c:pt idx="4">
                  <c:v>0.12857142857142859</c:v>
                </c:pt>
              </c:numCache>
            </c:numRef>
          </c:yVal>
          <c:smooth val="0"/>
        </c:ser>
        <c:ser>
          <c:idx val="2"/>
          <c:order val="1"/>
          <c:tx>
            <c:v>Uniform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'Medium System'!$B$2:$B$6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'Medium System'!$E$2:$E$6</c:f>
              <c:numCache>
                <c:formatCode>General</c:formatCode>
                <c:ptCount val="5"/>
                <c:pt idx="0">
                  <c:v>1.0185714285714286E-2</c:v>
                </c:pt>
                <c:pt idx="1">
                  <c:v>2.6171428571428568E-2</c:v>
                </c:pt>
                <c:pt idx="2">
                  <c:v>4.9685714285714284E-2</c:v>
                </c:pt>
                <c:pt idx="3">
                  <c:v>6.6757142857142862E-2</c:v>
                </c:pt>
                <c:pt idx="4">
                  <c:v>0.12614285714285714</c:v>
                </c:pt>
              </c:numCache>
            </c:numRef>
          </c:yVal>
          <c:smooth val="0"/>
        </c:ser>
        <c:ser>
          <c:idx val="3"/>
          <c:order val="2"/>
          <c:tx>
            <c:v>Constant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'Medium System'!$B$2:$B$6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'Medium System'!$F$2:$F$6</c:f>
              <c:numCache>
                <c:formatCode>General</c:formatCode>
                <c:ptCount val="5"/>
                <c:pt idx="0">
                  <c:v>9.8571428571428577E-3</c:v>
                </c:pt>
                <c:pt idx="1">
                  <c:v>2.5199999999999997E-2</c:v>
                </c:pt>
                <c:pt idx="2">
                  <c:v>4.9042857142857145E-2</c:v>
                </c:pt>
                <c:pt idx="3">
                  <c:v>6.4500000000000016E-2</c:v>
                </c:pt>
                <c:pt idx="4">
                  <c:v>0.12728571428571428</c:v>
                </c:pt>
              </c:numCache>
            </c:numRef>
          </c:yVal>
          <c:smooth val="0"/>
        </c:ser>
        <c:ser>
          <c:idx val="4"/>
          <c:order val="3"/>
          <c:tx>
            <c:v>Gamma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'Medium System'!$B$2:$B$6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'Medium System'!$G$2:$G$6</c:f>
              <c:numCache>
                <c:formatCode>General</c:formatCode>
                <c:ptCount val="5"/>
                <c:pt idx="0">
                  <c:v>9.7285714285714284E-3</c:v>
                </c:pt>
                <c:pt idx="1">
                  <c:v>2.6828571428571427E-2</c:v>
                </c:pt>
                <c:pt idx="2">
                  <c:v>4.8428571428571432E-2</c:v>
                </c:pt>
                <c:pt idx="3">
                  <c:v>6.7900000000000002E-2</c:v>
                </c:pt>
                <c:pt idx="4">
                  <c:v>0.13157142857142859</c:v>
                </c:pt>
              </c:numCache>
            </c:numRef>
          </c:yVal>
          <c:smooth val="0"/>
        </c:ser>
        <c:ser>
          <c:idx val="0"/>
          <c:order val="4"/>
          <c:tx>
            <c:v>Predicted</c:v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'Medium System'!$B$2:$B$6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'Medium System'!$C$2:$C$6</c:f>
              <c:numCache>
                <c:formatCode>General</c:formatCode>
                <c:ptCount val="5"/>
                <c:pt idx="0">
                  <c:v>0.01</c:v>
                </c:pt>
                <c:pt idx="1">
                  <c:v>2.5000000000000001E-2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1848"/>
        <c:axId val="209382240"/>
      </c:scatterChart>
      <c:valAx>
        <c:axId val="209381848"/>
        <c:scaling>
          <c:orientation val="minMax"/>
          <c:min val="2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240"/>
        <c:crosses val="autoZero"/>
        <c:crossBetween val="midCat"/>
      </c:valAx>
      <c:valAx>
        <c:axId val="209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1848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System (K = 128)</a:t>
            </a:r>
            <a:r>
              <a:rPr lang="en-US" baseline="0"/>
              <a:t> Blocking Probability For Varying Service Time PDF's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Exponential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System'!$B$2:$B$6</c:f>
              <c:numCache>
                <c:formatCode>General</c:formatCode>
                <c:ptCount val="5"/>
                <c:pt idx="0">
                  <c:v>110.5</c:v>
                </c:pt>
                <c:pt idx="1">
                  <c:v>117</c:v>
                </c:pt>
                <c:pt idx="2">
                  <c:v>124</c:v>
                </c:pt>
                <c:pt idx="3">
                  <c:v>130</c:v>
                </c:pt>
                <c:pt idx="4">
                  <c:v>140</c:v>
                </c:pt>
              </c:numCache>
            </c:numRef>
          </c:xVal>
          <c:yVal>
            <c:numRef>
              <c:f>'Large System'!$D$2:$D$6</c:f>
              <c:numCache>
                <c:formatCode>General</c:formatCode>
                <c:ptCount val="5"/>
                <c:pt idx="0">
                  <c:v>9.7571428571428566E-3</c:v>
                </c:pt>
                <c:pt idx="1">
                  <c:v>2.4999999999999998E-2</c:v>
                </c:pt>
                <c:pt idx="2">
                  <c:v>4.9142857142857141E-2</c:v>
                </c:pt>
                <c:pt idx="3">
                  <c:v>7.8242857142857156E-2</c:v>
                </c:pt>
                <c:pt idx="4">
                  <c:v>0.12628571428571428</c:v>
                </c:pt>
              </c:numCache>
            </c:numRef>
          </c:yVal>
          <c:smooth val="0"/>
        </c:ser>
        <c:ser>
          <c:idx val="2"/>
          <c:order val="1"/>
          <c:tx>
            <c:v>Uniform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'Large System'!$B$2:$B$6</c:f>
              <c:numCache>
                <c:formatCode>General</c:formatCode>
                <c:ptCount val="5"/>
                <c:pt idx="0">
                  <c:v>110.5</c:v>
                </c:pt>
                <c:pt idx="1">
                  <c:v>117</c:v>
                </c:pt>
                <c:pt idx="2">
                  <c:v>124</c:v>
                </c:pt>
                <c:pt idx="3">
                  <c:v>130</c:v>
                </c:pt>
                <c:pt idx="4">
                  <c:v>140</c:v>
                </c:pt>
              </c:numCache>
            </c:numRef>
          </c:xVal>
          <c:yVal>
            <c:numRef>
              <c:f>'Large System'!$E$2:$E$6</c:f>
              <c:numCache>
                <c:formatCode>General</c:formatCode>
                <c:ptCount val="5"/>
                <c:pt idx="0">
                  <c:v>9.5999999999999992E-3</c:v>
                </c:pt>
                <c:pt idx="1">
                  <c:v>2.5085714285714288E-2</c:v>
                </c:pt>
                <c:pt idx="2">
                  <c:v>4.8942857142857142E-2</c:v>
                </c:pt>
                <c:pt idx="3">
                  <c:v>7.4928571428571428E-2</c:v>
                </c:pt>
                <c:pt idx="4">
                  <c:v>0.12914285714285714</c:v>
                </c:pt>
              </c:numCache>
            </c:numRef>
          </c:yVal>
          <c:smooth val="0"/>
        </c:ser>
        <c:ser>
          <c:idx val="3"/>
          <c:order val="2"/>
          <c:tx>
            <c:v>Constant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'Large System'!$B$2:$B$6</c:f>
              <c:numCache>
                <c:formatCode>General</c:formatCode>
                <c:ptCount val="5"/>
                <c:pt idx="0">
                  <c:v>110.5</c:v>
                </c:pt>
                <c:pt idx="1">
                  <c:v>117</c:v>
                </c:pt>
                <c:pt idx="2">
                  <c:v>124</c:v>
                </c:pt>
                <c:pt idx="3">
                  <c:v>130</c:v>
                </c:pt>
                <c:pt idx="4">
                  <c:v>140</c:v>
                </c:pt>
              </c:numCache>
            </c:numRef>
          </c:xVal>
          <c:yVal>
            <c:numRef>
              <c:f>'Large System'!$F$2:$F$6</c:f>
              <c:numCache>
                <c:formatCode>General</c:formatCode>
                <c:ptCount val="5"/>
                <c:pt idx="0">
                  <c:v>1.0142857142857144E-2</c:v>
                </c:pt>
                <c:pt idx="1">
                  <c:v>2.4657142857142857E-2</c:v>
                </c:pt>
                <c:pt idx="2">
                  <c:v>5.0942857142857144E-2</c:v>
                </c:pt>
                <c:pt idx="3">
                  <c:v>7.3857142857142857E-2</c:v>
                </c:pt>
                <c:pt idx="4">
                  <c:v>0.12657142857142858</c:v>
                </c:pt>
              </c:numCache>
            </c:numRef>
          </c:yVal>
          <c:smooth val="0"/>
        </c:ser>
        <c:ser>
          <c:idx val="4"/>
          <c:order val="3"/>
          <c:tx>
            <c:v>Gamma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'Large System'!$B$2:$B$6</c:f>
              <c:numCache>
                <c:formatCode>General</c:formatCode>
                <c:ptCount val="5"/>
                <c:pt idx="0">
                  <c:v>110.5</c:v>
                </c:pt>
                <c:pt idx="1">
                  <c:v>117</c:v>
                </c:pt>
                <c:pt idx="2">
                  <c:v>124</c:v>
                </c:pt>
                <c:pt idx="3">
                  <c:v>130</c:v>
                </c:pt>
                <c:pt idx="4">
                  <c:v>140</c:v>
                </c:pt>
              </c:numCache>
            </c:numRef>
          </c:xVal>
          <c:yVal>
            <c:numRef>
              <c:f>'Large System'!$G$2:$G$6</c:f>
              <c:numCache>
                <c:formatCode>General</c:formatCode>
                <c:ptCount val="5"/>
                <c:pt idx="0">
                  <c:v>9.3285714285714274E-3</c:v>
                </c:pt>
                <c:pt idx="1">
                  <c:v>2.4314285714285715E-2</c:v>
                </c:pt>
                <c:pt idx="2">
                  <c:v>5.0814285714285715E-2</c:v>
                </c:pt>
                <c:pt idx="3">
                  <c:v>7.1871428571428572E-2</c:v>
                </c:pt>
                <c:pt idx="4">
                  <c:v>0.127</c:v>
                </c:pt>
              </c:numCache>
            </c:numRef>
          </c:yVal>
          <c:smooth val="0"/>
        </c:ser>
        <c:ser>
          <c:idx val="0"/>
          <c:order val="4"/>
          <c:tx>
            <c:v>Predicted</c:v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'Large System'!$B$2:$B$6</c:f>
              <c:numCache>
                <c:formatCode>General</c:formatCode>
                <c:ptCount val="5"/>
                <c:pt idx="0">
                  <c:v>110.5</c:v>
                </c:pt>
                <c:pt idx="1">
                  <c:v>117</c:v>
                </c:pt>
                <c:pt idx="2">
                  <c:v>124</c:v>
                </c:pt>
                <c:pt idx="3">
                  <c:v>130</c:v>
                </c:pt>
                <c:pt idx="4">
                  <c:v>140</c:v>
                </c:pt>
              </c:numCache>
            </c:numRef>
          </c:xVal>
          <c:yVal>
            <c:numRef>
              <c:f>'Large System'!$C$2:$C$6</c:f>
              <c:numCache>
                <c:formatCode>General</c:formatCode>
                <c:ptCount val="5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7.6999999999999999E-2</c:v>
                </c:pt>
                <c:pt idx="4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3024"/>
        <c:axId val="209383416"/>
      </c:scatterChart>
      <c:valAx>
        <c:axId val="209383024"/>
        <c:scaling>
          <c:orientation val="minMax"/>
          <c:min val="1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3416"/>
        <c:crosses val="autoZero"/>
        <c:crossBetween val="midCat"/>
      </c:valAx>
      <c:valAx>
        <c:axId val="2093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3024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System Blocking Probability For Varying Interarrive Time PDF's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Exponential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'Non-exponential Interarrival'!$C$2:$C$6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'Non-exponential Interarrival'!$E$2:$E$6</c:f>
              <c:numCache>
                <c:formatCode>General</c:formatCode>
                <c:ptCount val="5"/>
                <c:pt idx="0">
                  <c:v>9.7800000000000005E-3</c:v>
                </c:pt>
                <c:pt idx="1">
                  <c:v>2.5119999999999996E-2</c:v>
                </c:pt>
                <c:pt idx="2">
                  <c:v>4.7340000000000007E-2</c:v>
                </c:pt>
                <c:pt idx="3">
                  <c:v>6.6779999999999992E-2</c:v>
                </c:pt>
                <c:pt idx="4">
                  <c:v>0.1288</c:v>
                </c:pt>
              </c:numCache>
            </c:numRef>
          </c:yVal>
          <c:smooth val="0"/>
        </c:ser>
        <c:ser>
          <c:idx val="2"/>
          <c:order val="1"/>
          <c:tx>
            <c:v>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'Non-exponential Interarrival'!$C$2:$C$6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'Non-exponential Interarrival'!$F$2:$F$6</c:f>
              <c:numCache>
                <c:formatCode>General</c:formatCode>
                <c:ptCount val="5"/>
                <c:pt idx="0">
                  <c:v>2.9800000000000004E-3</c:v>
                </c:pt>
                <c:pt idx="1">
                  <c:v>9.6799999999999994E-3</c:v>
                </c:pt>
                <c:pt idx="2">
                  <c:v>3.0879999999999998E-2</c:v>
                </c:pt>
                <c:pt idx="3">
                  <c:v>4.5280000000000008E-2</c:v>
                </c:pt>
                <c:pt idx="4">
                  <c:v>0.10400000000000001</c:v>
                </c:pt>
              </c:numCache>
            </c:numRef>
          </c:yVal>
          <c:smooth val="0"/>
        </c:ser>
        <c:ser>
          <c:idx val="3"/>
          <c:order val="2"/>
          <c:tx>
            <c:v>Constant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'Non-exponential Interarrival'!$C$2:$C$6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'Non-exponential Interarrival'!$G$2:$G$6</c:f>
              <c:numCache>
                <c:formatCode>General</c:formatCode>
                <c:ptCount val="5"/>
                <c:pt idx="0">
                  <c:v>6.7999999999999994E-4</c:v>
                </c:pt>
                <c:pt idx="1">
                  <c:v>4.1200000000000004E-3</c:v>
                </c:pt>
                <c:pt idx="2">
                  <c:v>1.8879999999999997E-2</c:v>
                </c:pt>
                <c:pt idx="3">
                  <c:v>3.1080000000000003E-2</c:v>
                </c:pt>
                <c:pt idx="4">
                  <c:v>9.2319999999999999E-2</c:v>
                </c:pt>
              </c:numCache>
            </c:numRef>
          </c:yVal>
          <c:smooth val="0"/>
        </c:ser>
        <c:ser>
          <c:idx val="4"/>
          <c:order val="3"/>
          <c:tx>
            <c:v>Gamma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'Non-exponential Interarrival'!$C$2:$C$6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'Non-exponential Interarrival'!$H$2:$H$6</c:f>
              <c:numCache>
                <c:formatCode>General</c:formatCode>
                <c:ptCount val="5"/>
                <c:pt idx="0">
                  <c:v>2.0600000000000002E-3</c:v>
                </c:pt>
                <c:pt idx="1">
                  <c:v>7.2999999999999992E-3</c:v>
                </c:pt>
                <c:pt idx="2">
                  <c:v>2.7000000000000003E-2</c:v>
                </c:pt>
                <c:pt idx="3">
                  <c:v>4.274E-2</c:v>
                </c:pt>
                <c:pt idx="4">
                  <c:v>0.10398</c:v>
                </c:pt>
              </c:numCache>
            </c:numRef>
          </c:yVal>
          <c:smooth val="0"/>
        </c:ser>
        <c:ser>
          <c:idx val="0"/>
          <c:order val="4"/>
          <c:tx>
            <c:v>Predicted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'Non-exponential Interarrival'!$C$2:$C$6</c:f>
              <c:numCache>
                <c:formatCode>General</c:formatCode>
                <c:ptCount val="5"/>
                <c:pt idx="0">
                  <c:v>22</c:v>
                </c:pt>
                <c:pt idx="1">
                  <c:v>24.35</c:v>
                </c:pt>
                <c:pt idx="2">
                  <c:v>26.7</c:v>
                </c:pt>
                <c:pt idx="3">
                  <c:v>28</c:v>
                </c:pt>
                <c:pt idx="4">
                  <c:v>32</c:v>
                </c:pt>
              </c:numCache>
            </c:numRef>
          </c:xVal>
          <c:yVal>
            <c:numRef>
              <c:f>'Non-exponential Interarrival'!$D$2:$D$6</c:f>
              <c:numCache>
                <c:formatCode>General</c:formatCode>
                <c:ptCount val="5"/>
                <c:pt idx="0">
                  <c:v>0.01</c:v>
                </c:pt>
                <c:pt idx="1">
                  <c:v>2.5000000000000001E-2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768"/>
        <c:axId val="209386160"/>
      </c:scatterChart>
      <c:valAx>
        <c:axId val="209385768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6160"/>
        <c:crosses val="autoZero"/>
        <c:crossBetween val="midCat"/>
      </c:valAx>
      <c:valAx>
        <c:axId val="209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768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9</xdr:row>
      <xdr:rowOff>57150</xdr:rowOff>
    </xdr:from>
    <xdr:to>
      <xdr:col>14</xdr:col>
      <xdr:colOff>257175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7</xdr:row>
      <xdr:rowOff>123825</xdr:rowOff>
    </xdr:from>
    <xdr:to>
      <xdr:col>14</xdr:col>
      <xdr:colOff>447675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114300</xdr:rowOff>
    </xdr:from>
    <xdr:to>
      <xdr:col>14</xdr:col>
      <xdr:colOff>47625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152399</xdr:rowOff>
    </xdr:from>
    <xdr:to>
      <xdr:col>12</xdr:col>
      <xdr:colOff>590550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D1" workbookViewId="0">
      <selection activeCell="R33" sqref="R33"/>
    </sheetView>
  </sheetViews>
  <sheetFormatPr defaultRowHeight="15" x14ac:dyDescent="0.25"/>
  <cols>
    <col min="2" max="4" width="14.7109375" bestFit="1" customWidth="1"/>
    <col min="5" max="6" width="13.140625" bestFit="1" customWidth="1"/>
  </cols>
  <sheetData>
    <row r="1" spans="1:7" s="3" customFormat="1" x14ac:dyDescent="0.25">
      <c r="A1" s="3" t="s">
        <v>5</v>
      </c>
      <c r="B1" s="3" t="s">
        <v>0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>
        <v>20000</v>
      </c>
      <c r="B2">
        <v>3.1</v>
      </c>
      <c r="C2">
        <v>0.01</v>
      </c>
      <c r="D2">
        <f>B16</f>
        <v>9.3399999999999976E-3</v>
      </c>
      <c r="E2">
        <f>B27</f>
        <v>9.2714285714285711E-3</v>
      </c>
      <c r="F2">
        <f>B38</f>
        <v>9.3428571428571423E-3</v>
      </c>
      <c r="G2">
        <f>B49</f>
        <v>9.5285714285714296E-3</v>
      </c>
    </row>
    <row r="3" spans="1:7" x14ac:dyDescent="0.25">
      <c r="A3">
        <v>7500</v>
      </c>
      <c r="B3">
        <v>3.8</v>
      </c>
      <c r="C3">
        <v>2.5000000000000001E-2</v>
      </c>
      <c r="D3">
        <f>C16</f>
        <v>2.384E-2</v>
      </c>
      <c r="E3">
        <f>C27</f>
        <v>2.578571428571429E-2</v>
      </c>
      <c r="F3">
        <f>C38</f>
        <v>2.4542857142857144E-2</v>
      </c>
      <c r="G3">
        <f>C49</f>
        <v>2.3885714285714284E-2</v>
      </c>
    </row>
    <row r="4" spans="1:7" x14ac:dyDescent="0.25">
      <c r="A4">
        <v>3000</v>
      </c>
      <c r="B4">
        <v>4.5</v>
      </c>
      <c r="C4">
        <v>4.8000000000000001E-2</v>
      </c>
      <c r="D4">
        <f>D16</f>
        <v>4.6819999999999994E-2</v>
      </c>
      <c r="E4">
        <f>D27</f>
        <v>4.7271428571428575E-2</v>
      </c>
      <c r="F4">
        <f>D38</f>
        <v>5.0028571428571422E-2</v>
      </c>
      <c r="G4">
        <f>D49</f>
        <v>4.8842857142857146E-2</v>
      </c>
    </row>
    <row r="5" spans="1:7" x14ac:dyDescent="0.25">
      <c r="A5">
        <v>2000</v>
      </c>
      <c r="B5">
        <v>5</v>
      </c>
      <c r="C5">
        <v>7.0000000000000007E-2</v>
      </c>
      <c r="D5">
        <f>E16</f>
        <v>7.1540000000000006E-2</v>
      </c>
      <c r="E5">
        <f>E27</f>
        <v>6.93E-2</v>
      </c>
      <c r="F5">
        <f>E38</f>
        <v>7.1471428571428561E-2</v>
      </c>
      <c r="G5">
        <f>E49</f>
        <v>7.0685714285714268E-2</v>
      </c>
    </row>
    <row r="6" spans="1:7" x14ac:dyDescent="0.25">
      <c r="A6">
        <v>1000</v>
      </c>
      <c r="B6">
        <v>6</v>
      </c>
      <c r="C6">
        <v>0.122</v>
      </c>
      <c r="D6">
        <f>F16</f>
        <v>0.12379999999999999</v>
      </c>
      <c r="E6">
        <f>F27</f>
        <v>0.11828571428571429</v>
      </c>
      <c r="F6">
        <f>F38</f>
        <v>0.12014285714285713</v>
      </c>
      <c r="G6">
        <f>F49</f>
        <v>0.12314285714285714</v>
      </c>
    </row>
    <row r="8" spans="1:7" s="3" customFormat="1" x14ac:dyDescent="0.25">
      <c r="B8" s="3" t="s">
        <v>27</v>
      </c>
      <c r="C8" s="3" t="s">
        <v>31</v>
      </c>
      <c r="D8" s="3" t="s">
        <v>35</v>
      </c>
      <c r="E8" s="3" t="s">
        <v>39</v>
      </c>
      <c r="F8" s="3" t="s">
        <v>43</v>
      </c>
    </row>
    <row r="9" spans="1:7" x14ac:dyDescent="0.25">
      <c r="B9">
        <v>1.01E-2</v>
      </c>
      <c r="C9">
        <v>2.3900000000000001E-2</v>
      </c>
      <c r="D9">
        <v>4.5199999999999997E-2</v>
      </c>
      <c r="E9">
        <v>6.8000000000000005E-2</v>
      </c>
      <c r="F9">
        <v>0.11899999999999999</v>
      </c>
    </row>
    <row r="10" spans="1:7" x14ac:dyDescent="0.25">
      <c r="B10">
        <v>8.8999999999999999E-3</v>
      </c>
      <c r="C10">
        <v>2.47E-2</v>
      </c>
      <c r="D10">
        <v>4.7199999999999999E-2</v>
      </c>
      <c r="E10">
        <v>7.2900000000000006E-2</v>
      </c>
      <c r="F10">
        <v>0.11899999999999999</v>
      </c>
    </row>
    <row r="11" spans="1:7" x14ac:dyDescent="0.25">
      <c r="B11">
        <v>9.2999999999999992E-3</v>
      </c>
      <c r="C11">
        <v>2.3800000000000002E-2</v>
      </c>
      <c r="D11">
        <v>4.4699999999999997E-2</v>
      </c>
      <c r="E11">
        <v>7.5300000000000006E-2</v>
      </c>
      <c r="F11">
        <v>0.13200000000000001</v>
      </c>
    </row>
    <row r="12" spans="1:7" x14ac:dyDescent="0.25">
      <c r="B12">
        <v>9.7999999999999997E-3</v>
      </c>
      <c r="C12">
        <v>2.3800000000000002E-2</v>
      </c>
      <c r="D12">
        <v>4.7699999999999999E-2</v>
      </c>
      <c r="E12">
        <v>7.0000000000000007E-2</v>
      </c>
      <c r="F12">
        <v>0.124</v>
      </c>
    </row>
    <row r="13" spans="1:7" x14ac:dyDescent="0.25">
      <c r="B13">
        <v>8.6E-3</v>
      </c>
      <c r="C13">
        <v>2.3E-2</v>
      </c>
      <c r="D13">
        <v>4.9299999999999997E-2</v>
      </c>
      <c r="E13">
        <v>7.1499999999999994E-2</v>
      </c>
      <c r="F13">
        <v>0.125</v>
      </c>
    </row>
    <row r="14" spans="1:7" x14ac:dyDescent="0.25">
      <c r="B14">
        <v>9.1999999999999998E-3</v>
      </c>
      <c r="C14">
        <v>2.64E-2</v>
      </c>
      <c r="D14">
        <v>4.8599999999999997E-2</v>
      </c>
      <c r="E14">
        <v>6.4199999999999993E-2</v>
      </c>
      <c r="F14">
        <v>0.13400000000000001</v>
      </c>
    </row>
    <row r="15" spans="1:7" x14ac:dyDescent="0.25">
      <c r="B15">
        <v>9.9000000000000008E-3</v>
      </c>
      <c r="C15">
        <v>2.3099999999999999E-2</v>
      </c>
      <c r="D15">
        <v>5.0299999999999997E-2</v>
      </c>
      <c r="E15">
        <v>6.4600000000000005E-2</v>
      </c>
      <c r="F15">
        <v>0.124</v>
      </c>
    </row>
    <row r="16" spans="1:7" x14ac:dyDescent="0.25">
      <c r="A16" s="4" t="s">
        <v>89</v>
      </c>
      <c r="B16" s="2">
        <f>AVERAGE(B9:B13)</f>
        <v>9.3399999999999976E-3</v>
      </c>
      <c r="C16" s="2">
        <f t="shared" ref="C16:F16" si="0">AVERAGE(C9:C13)</f>
        <v>2.384E-2</v>
      </c>
      <c r="D16" s="2">
        <f t="shared" si="0"/>
        <v>4.6819999999999994E-2</v>
      </c>
      <c r="E16" s="2">
        <f t="shared" si="0"/>
        <v>7.1540000000000006E-2</v>
      </c>
      <c r="F16" s="2">
        <f t="shared" si="0"/>
        <v>0.12379999999999999</v>
      </c>
    </row>
    <row r="17" spans="1:6" x14ac:dyDescent="0.25">
      <c r="A17" s="3" t="s">
        <v>90</v>
      </c>
      <c r="B17">
        <f>_xlfn.STDEV.S(B9:B13)</f>
        <v>6.1886993787063193E-4</v>
      </c>
      <c r="C17">
        <f t="shared" ref="C17:F17" si="1">_xlfn.STDEV.S(C9:C13)</f>
        <v>6.0249481325568282E-4</v>
      </c>
      <c r="D17">
        <f t="shared" si="1"/>
        <v>1.8833480825381169E-3</v>
      </c>
      <c r="E17">
        <f t="shared" si="1"/>
        <v>2.7790286072654959E-3</v>
      </c>
      <c r="F17">
        <f t="shared" si="1"/>
        <v>5.3572380943915547E-3</v>
      </c>
    </row>
    <row r="18" spans="1:6" x14ac:dyDescent="0.25">
      <c r="A18" s="3"/>
    </row>
    <row r="19" spans="1:6" s="3" customFormat="1" x14ac:dyDescent="0.25">
      <c r="B19" s="3" t="s">
        <v>28</v>
      </c>
      <c r="C19" s="3" t="s">
        <v>32</v>
      </c>
      <c r="D19" s="3" t="s">
        <v>36</v>
      </c>
      <c r="E19" s="3" t="s">
        <v>40</v>
      </c>
      <c r="F19" s="3" t="s">
        <v>44</v>
      </c>
    </row>
    <row r="20" spans="1:6" x14ac:dyDescent="0.25">
      <c r="A20" s="3"/>
      <c r="B20">
        <v>8.8999999999999999E-3</v>
      </c>
      <c r="C20">
        <v>2.5499999999999998E-2</v>
      </c>
      <c r="D20">
        <v>4.8300000000000003E-2</v>
      </c>
      <c r="E20">
        <v>6.4600000000000005E-2</v>
      </c>
      <c r="F20">
        <v>0.121</v>
      </c>
    </row>
    <row r="21" spans="1:6" x14ac:dyDescent="0.25">
      <c r="A21" s="3"/>
      <c r="B21">
        <v>9.4999999999999998E-3</v>
      </c>
      <c r="C21">
        <v>2.63E-2</v>
      </c>
      <c r="D21">
        <v>5.0799999999999998E-2</v>
      </c>
      <c r="E21">
        <v>6.4399999999999999E-2</v>
      </c>
      <c r="F21">
        <v>0.11799999999999999</v>
      </c>
    </row>
    <row r="22" spans="1:6" x14ac:dyDescent="0.25">
      <c r="A22" s="3"/>
      <c r="B22">
        <v>9.2999999999999992E-3</v>
      </c>
      <c r="C22">
        <v>2.3400000000000001E-2</v>
      </c>
      <c r="D22">
        <v>4.7399999999999998E-2</v>
      </c>
      <c r="E22">
        <v>7.0800000000000002E-2</v>
      </c>
      <c r="F22">
        <v>0.125</v>
      </c>
    </row>
    <row r="23" spans="1:6" x14ac:dyDescent="0.25">
      <c r="A23" s="3"/>
      <c r="B23">
        <v>9.7999999999999997E-3</v>
      </c>
      <c r="C23">
        <v>2.6700000000000002E-2</v>
      </c>
      <c r="D23">
        <v>4.3099999999999999E-2</v>
      </c>
      <c r="E23">
        <v>6.6400000000000001E-2</v>
      </c>
      <c r="F23">
        <v>0.122</v>
      </c>
    </row>
    <row r="24" spans="1:6" x14ac:dyDescent="0.25">
      <c r="A24" s="3"/>
      <c r="B24">
        <v>8.8000000000000005E-3</v>
      </c>
      <c r="C24">
        <v>2.6100000000000002E-2</v>
      </c>
      <c r="D24">
        <v>5.0599999999999999E-2</v>
      </c>
      <c r="E24">
        <v>6.83E-2</v>
      </c>
      <c r="F24">
        <v>0.112</v>
      </c>
    </row>
    <row r="25" spans="1:6" x14ac:dyDescent="0.25">
      <c r="A25" s="3"/>
      <c r="B25">
        <v>9.5999999999999992E-3</v>
      </c>
      <c r="C25">
        <v>2.64E-2</v>
      </c>
      <c r="D25">
        <v>4.3999999999999997E-2</v>
      </c>
      <c r="E25">
        <v>7.5399999999999995E-2</v>
      </c>
      <c r="F25">
        <v>0.109</v>
      </c>
    </row>
    <row r="26" spans="1:6" x14ac:dyDescent="0.25">
      <c r="A26" s="3"/>
      <c r="B26">
        <v>8.9999999999999993E-3</v>
      </c>
      <c r="C26">
        <v>2.6100000000000002E-2</v>
      </c>
      <c r="D26">
        <v>4.6699999999999998E-2</v>
      </c>
      <c r="E26">
        <v>7.5200000000000003E-2</v>
      </c>
      <c r="F26">
        <v>0.121</v>
      </c>
    </row>
    <row r="27" spans="1:6" x14ac:dyDescent="0.25">
      <c r="A27" s="4" t="s">
        <v>89</v>
      </c>
      <c r="B27" s="2">
        <f>AVERAGE(B20:B26)</f>
        <v>9.2714285714285711E-3</v>
      </c>
      <c r="C27" s="2">
        <f t="shared" ref="C27" si="2">AVERAGE(C20:C26)</f>
        <v>2.578571428571429E-2</v>
      </c>
      <c r="D27" s="2">
        <f t="shared" ref="D27" si="3">AVERAGE(D20:D26)</f>
        <v>4.7271428571428575E-2</v>
      </c>
      <c r="E27" s="2">
        <f t="shared" ref="E27" si="4">AVERAGE(E20:E26)</f>
        <v>6.93E-2</v>
      </c>
      <c r="F27" s="2">
        <f t="shared" ref="F27" si="5">AVERAGE(F20:F26)</f>
        <v>0.11828571428571429</v>
      </c>
    </row>
    <row r="28" spans="1:6" x14ac:dyDescent="0.25">
      <c r="A28" s="3" t="s">
        <v>90</v>
      </c>
      <c r="B28">
        <f>_xlfn.STDEV.S(B20:B26)</f>
        <v>3.8172540616821085E-4</v>
      </c>
      <c r="C28">
        <f t="shared" ref="C28:F28" si="6">_xlfn.STDEV.S(C20:C26)</f>
        <v>1.1141941354308826E-3</v>
      </c>
      <c r="D28">
        <f t="shared" si="6"/>
        <v>2.9730535849606917E-3</v>
      </c>
      <c r="E28">
        <f t="shared" si="6"/>
        <v>4.6508063816933934E-3</v>
      </c>
      <c r="F28">
        <f t="shared" si="6"/>
        <v>5.7652489311473118E-3</v>
      </c>
    </row>
    <row r="29" spans="1:6" x14ac:dyDescent="0.25">
      <c r="A29" s="3"/>
    </row>
    <row r="30" spans="1:6" s="3" customFormat="1" x14ac:dyDescent="0.25">
      <c r="B30" s="3" t="s">
        <v>29</v>
      </c>
      <c r="C30" s="3" t="s">
        <v>33</v>
      </c>
      <c r="D30" s="3" t="s">
        <v>37</v>
      </c>
      <c r="E30" s="3" t="s">
        <v>41</v>
      </c>
      <c r="F30" s="3" t="s">
        <v>45</v>
      </c>
    </row>
    <row r="31" spans="1:6" x14ac:dyDescent="0.25">
      <c r="A31" s="3"/>
      <c r="B31">
        <v>0.01</v>
      </c>
      <c r="C31">
        <v>2.6599999999999999E-2</v>
      </c>
      <c r="D31">
        <v>5.4100000000000002E-2</v>
      </c>
      <c r="E31">
        <v>7.2400000000000006E-2</v>
      </c>
      <c r="F31">
        <v>0.122</v>
      </c>
    </row>
    <row r="32" spans="1:6" x14ac:dyDescent="0.25">
      <c r="A32" s="3"/>
      <c r="B32">
        <v>8.8999999999999999E-3</v>
      </c>
      <c r="C32">
        <v>2.64E-2</v>
      </c>
      <c r="D32">
        <v>4.7500000000000001E-2</v>
      </c>
      <c r="E32">
        <v>7.3800000000000004E-2</v>
      </c>
      <c r="F32">
        <v>0.123</v>
      </c>
    </row>
    <row r="33" spans="1:6" x14ac:dyDescent="0.25">
      <c r="A33" s="3"/>
      <c r="B33">
        <v>1.01E-2</v>
      </c>
      <c r="C33">
        <v>2.2599999999999999E-2</v>
      </c>
      <c r="D33">
        <v>4.7600000000000003E-2</v>
      </c>
      <c r="E33">
        <v>6.7900000000000002E-2</v>
      </c>
      <c r="F33">
        <v>0.11600000000000001</v>
      </c>
    </row>
    <row r="34" spans="1:6" x14ac:dyDescent="0.25">
      <c r="A34" s="3"/>
      <c r="B34">
        <v>9.2999999999999992E-3</v>
      </c>
      <c r="C34">
        <v>2.5000000000000001E-2</v>
      </c>
      <c r="D34">
        <v>4.6699999999999998E-2</v>
      </c>
      <c r="E34">
        <v>7.1999999999999995E-2</v>
      </c>
      <c r="F34">
        <v>0.13</v>
      </c>
    </row>
    <row r="35" spans="1:6" x14ac:dyDescent="0.25">
      <c r="A35" s="3"/>
      <c r="B35">
        <v>8.9999999999999993E-3</v>
      </c>
      <c r="C35">
        <v>2.24E-2</v>
      </c>
      <c r="D35">
        <v>5.1700000000000003E-2</v>
      </c>
      <c r="E35">
        <v>8.1199999999999994E-2</v>
      </c>
      <c r="F35">
        <v>0.121</v>
      </c>
    </row>
    <row r="36" spans="1:6" x14ac:dyDescent="0.25">
      <c r="A36" s="3"/>
      <c r="B36">
        <v>9.2999999999999992E-3</v>
      </c>
      <c r="C36">
        <v>2.5399999999999999E-2</v>
      </c>
      <c r="D36">
        <v>5.4100000000000002E-2</v>
      </c>
      <c r="E36">
        <v>6.2399999999999997E-2</v>
      </c>
      <c r="F36">
        <v>0.115</v>
      </c>
    </row>
    <row r="37" spans="1:6" x14ac:dyDescent="0.25">
      <c r="A37" s="3"/>
      <c r="B37">
        <v>8.8000000000000005E-3</v>
      </c>
      <c r="C37">
        <v>2.3400000000000001E-2</v>
      </c>
      <c r="D37">
        <v>4.8500000000000001E-2</v>
      </c>
      <c r="E37">
        <v>7.0599999999999996E-2</v>
      </c>
      <c r="F37">
        <v>0.114</v>
      </c>
    </row>
    <row r="38" spans="1:6" x14ac:dyDescent="0.25">
      <c r="A38" s="4" t="s">
        <v>89</v>
      </c>
      <c r="B38" s="2">
        <f>AVERAGE(B31:B37)</f>
        <v>9.3428571428571423E-3</v>
      </c>
      <c r="C38" s="2">
        <f>AVERAGE(C31:C37)</f>
        <v>2.4542857142857144E-2</v>
      </c>
      <c r="D38" s="2">
        <f t="shared" ref="D38" si="7">AVERAGE(D31:D37)</f>
        <v>5.0028571428571422E-2</v>
      </c>
      <c r="E38" s="2">
        <f t="shared" ref="E38" si="8">AVERAGE(E31:E37)</f>
        <v>7.1471428571428561E-2</v>
      </c>
      <c r="F38" s="2">
        <f t="shared" ref="F38" si="9">AVERAGE(F31:F37)</f>
        <v>0.12014285714285713</v>
      </c>
    </row>
    <row r="39" spans="1:6" x14ac:dyDescent="0.25">
      <c r="A39" s="3" t="s">
        <v>90</v>
      </c>
      <c r="B39">
        <f>_xlfn.STDEV.S(B31:B37)</f>
        <v>5.1915682555833686E-4</v>
      </c>
      <c r="C39">
        <f t="shared" ref="C39:F39" si="10">_xlfn.STDEV.S(C31:C37)</f>
        <v>1.7462885813987932E-3</v>
      </c>
      <c r="D39">
        <f t="shared" si="10"/>
        <v>3.205575499924201E-3</v>
      </c>
      <c r="E39">
        <f t="shared" si="10"/>
        <v>5.7302455694074996E-3</v>
      </c>
      <c r="F39">
        <f t="shared" si="10"/>
        <v>5.6399932455211141E-3</v>
      </c>
    </row>
    <row r="40" spans="1:6" x14ac:dyDescent="0.25">
      <c r="A40" s="3"/>
    </row>
    <row r="41" spans="1:6" s="3" customFormat="1" x14ac:dyDescent="0.25">
      <c r="B41" s="3" t="s">
        <v>30</v>
      </c>
      <c r="C41" s="3" t="s">
        <v>34</v>
      </c>
      <c r="D41" s="3" t="s">
        <v>38</v>
      </c>
      <c r="E41" s="3" t="s">
        <v>42</v>
      </c>
      <c r="F41" s="3" t="s">
        <v>46</v>
      </c>
    </row>
    <row r="42" spans="1:6" x14ac:dyDescent="0.25">
      <c r="A42" s="3"/>
      <c r="B42">
        <v>8.9999999999999993E-3</v>
      </c>
      <c r="C42">
        <v>2.4E-2</v>
      </c>
      <c r="D42">
        <v>4.8000000000000001E-2</v>
      </c>
      <c r="E42">
        <v>7.6399999999999996E-2</v>
      </c>
      <c r="F42">
        <v>0.121</v>
      </c>
    </row>
    <row r="43" spans="1:6" x14ac:dyDescent="0.25">
      <c r="A43" s="3"/>
      <c r="B43">
        <v>9.4999999999999998E-3</v>
      </c>
      <c r="C43">
        <v>2.5100000000000001E-2</v>
      </c>
      <c r="D43">
        <v>4.7199999999999999E-2</v>
      </c>
      <c r="E43">
        <v>6.7400000000000002E-2</v>
      </c>
      <c r="F43">
        <v>0.11799999999999999</v>
      </c>
    </row>
    <row r="44" spans="1:6" x14ac:dyDescent="0.25">
      <c r="A44" s="3"/>
      <c r="B44">
        <v>9.4999999999999998E-3</v>
      </c>
      <c r="C44">
        <v>2.3699999999999999E-2</v>
      </c>
      <c r="D44">
        <v>5.0799999999999998E-2</v>
      </c>
      <c r="E44">
        <v>7.2900000000000006E-2</v>
      </c>
      <c r="F44">
        <v>0.122</v>
      </c>
    </row>
    <row r="45" spans="1:6" x14ac:dyDescent="0.25">
      <c r="A45" s="3"/>
      <c r="B45">
        <v>9.7999999999999997E-3</v>
      </c>
      <c r="C45">
        <v>2.35E-2</v>
      </c>
      <c r="D45">
        <v>4.7899999999999998E-2</v>
      </c>
      <c r="E45">
        <v>6.88E-2</v>
      </c>
      <c r="F45">
        <v>0.13</v>
      </c>
    </row>
    <row r="46" spans="1:6" x14ac:dyDescent="0.25">
      <c r="A46" s="3"/>
      <c r="B46">
        <v>1.03E-2</v>
      </c>
      <c r="C46">
        <v>2.47E-2</v>
      </c>
      <c r="D46">
        <v>4.8599999999999997E-2</v>
      </c>
      <c r="E46">
        <v>7.3700000000000002E-2</v>
      </c>
      <c r="F46">
        <v>0.125</v>
      </c>
    </row>
    <row r="47" spans="1:6" x14ac:dyDescent="0.25">
      <c r="A47" s="3"/>
      <c r="B47">
        <v>9.1999999999999998E-3</v>
      </c>
      <c r="C47">
        <v>2.3199999999999998E-2</v>
      </c>
      <c r="D47">
        <v>5.04E-2</v>
      </c>
      <c r="E47">
        <v>6.6799999999999998E-2</v>
      </c>
      <c r="F47">
        <v>0.13</v>
      </c>
    </row>
    <row r="48" spans="1:6" x14ac:dyDescent="0.25">
      <c r="A48" s="3"/>
      <c r="B48">
        <v>9.4000000000000004E-3</v>
      </c>
      <c r="C48">
        <v>2.3E-2</v>
      </c>
      <c r="D48">
        <v>4.9000000000000002E-2</v>
      </c>
      <c r="E48">
        <v>6.88E-2</v>
      </c>
      <c r="F48">
        <v>0.11600000000000001</v>
      </c>
    </row>
    <row r="49" spans="1:6" x14ac:dyDescent="0.25">
      <c r="A49" s="4" t="s">
        <v>89</v>
      </c>
      <c r="B49" s="2">
        <f>AVERAGE(B42:B48)</f>
        <v>9.5285714285714296E-3</v>
      </c>
      <c r="C49" s="2">
        <f t="shared" ref="C49" si="11">AVERAGE(C42:C48)</f>
        <v>2.3885714285714284E-2</v>
      </c>
      <c r="D49" s="2">
        <f t="shared" ref="D49" si="12">AVERAGE(D42:D48)</f>
        <v>4.8842857142857146E-2</v>
      </c>
      <c r="E49" s="2">
        <f t="shared" ref="E49" si="13">AVERAGE(E42:E48)</f>
        <v>7.0685714285714268E-2</v>
      </c>
      <c r="F49" s="2">
        <f t="shared" ref="F49" si="14">AVERAGE(F42:F48)</f>
        <v>0.12314285714285714</v>
      </c>
    </row>
    <row r="50" spans="1:6" x14ac:dyDescent="0.25">
      <c r="A50" s="3" t="s">
        <v>90</v>
      </c>
      <c r="B50">
        <f>_xlfn.STDEV.S(B42:B48)</f>
        <v>4.2314018840996327E-4</v>
      </c>
      <c r="C50">
        <f t="shared" ref="C50:F50" si="15">_xlfn.STDEV.S(C42:C48)</f>
        <v>7.7336617335854491E-4</v>
      </c>
      <c r="D50">
        <f t="shared" si="15"/>
        <v>1.3314868166291183E-3</v>
      </c>
      <c r="E50">
        <f t="shared" si="15"/>
        <v>3.6434546662147322E-3</v>
      </c>
      <c r="F50">
        <f t="shared" si="15"/>
        <v>5.4902511001644685E-3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12" sqref="F12"/>
    </sheetView>
  </sheetViews>
  <sheetFormatPr defaultRowHeight="15" x14ac:dyDescent="0.25"/>
  <cols>
    <col min="2" max="2" width="14.140625" bestFit="1" customWidth="1"/>
    <col min="3" max="3" width="16.7109375" bestFit="1" customWidth="1"/>
    <col min="4" max="4" width="15.7109375" bestFit="1" customWidth="1"/>
    <col min="5" max="6" width="14.140625" bestFit="1" customWidth="1"/>
  </cols>
  <sheetData>
    <row r="1" spans="1:7" s="3" customFormat="1" x14ac:dyDescent="0.25">
      <c r="A1" s="3" t="s">
        <v>5</v>
      </c>
      <c r="B1" s="3" t="s">
        <v>0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>
        <v>3000</v>
      </c>
      <c r="B2">
        <v>22</v>
      </c>
      <c r="C2">
        <v>0.01</v>
      </c>
      <c r="D2">
        <f>B16</f>
        <v>9.642857142857144E-3</v>
      </c>
      <c r="E2">
        <f>B27</f>
        <v>1.0185714285714286E-2</v>
      </c>
      <c r="F2">
        <f>B38</f>
        <v>9.8571428571428577E-3</v>
      </c>
      <c r="G2">
        <f>B49</f>
        <v>9.7285714285714284E-3</v>
      </c>
    </row>
    <row r="3" spans="1:7" x14ac:dyDescent="0.25">
      <c r="A3">
        <v>1000</v>
      </c>
      <c r="B3">
        <v>24.35</v>
      </c>
      <c r="C3">
        <v>2.5000000000000001E-2</v>
      </c>
      <c r="D3">
        <f>C16</f>
        <v>2.5628571428571428E-2</v>
      </c>
      <c r="E3">
        <f>C27</f>
        <v>2.6171428571428568E-2</v>
      </c>
      <c r="F3">
        <f>C38</f>
        <v>2.5199999999999997E-2</v>
      </c>
      <c r="G3">
        <f>C49</f>
        <v>2.6828571428571427E-2</v>
      </c>
    </row>
    <row r="4" spans="1:7" x14ac:dyDescent="0.25">
      <c r="A4">
        <v>500</v>
      </c>
      <c r="B4">
        <v>26.7</v>
      </c>
      <c r="C4">
        <v>4.9000000000000002E-2</v>
      </c>
      <c r="D4">
        <f>D16</f>
        <v>4.8414285714285722E-2</v>
      </c>
      <c r="E4">
        <f>D27</f>
        <v>4.9685714285714284E-2</v>
      </c>
      <c r="F4">
        <f>D38</f>
        <v>4.9042857142857145E-2</v>
      </c>
      <c r="G4">
        <f>D49</f>
        <v>4.8428571428571432E-2</v>
      </c>
    </row>
    <row r="5" spans="1:7" x14ac:dyDescent="0.25">
      <c r="A5">
        <v>400</v>
      </c>
      <c r="B5">
        <v>28</v>
      </c>
      <c r="C5">
        <v>6.6000000000000003E-2</v>
      </c>
      <c r="D5">
        <f>E16</f>
        <v>6.6328571428571431E-2</v>
      </c>
      <c r="E5">
        <f>E27</f>
        <v>6.6757142857142862E-2</v>
      </c>
      <c r="F5">
        <f>E38</f>
        <v>6.4500000000000016E-2</v>
      </c>
      <c r="G5">
        <f>E49</f>
        <v>6.7900000000000002E-2</v>
      </c>
    </row>
    <row r="6" spans="1:7" x14ac:dyDescent="0.25">
      <c r="A6">
        <v>200</v>
      </c>
      <c r="B6">
        <v>32</v>
      </c>
      <c r="C6">
        <v>0.128</v>
      </c>
      <c r="D6">
        <f>F16</f>
        <v>0.12857142857142859</v>
      </c>
      <c r="E6">
        <f>F27</f>
        <v>0.12614285714285714</v>
      </c>
      <c r="F6">
        <f>F38</f>
        <v>0.12728571428571428</v>
      </c>
      <c r="G6">
        <f>F49</f>
        <v>0.13157142857142859</v>
      </c>
    </row>
    <row r="8" spans="1:7" s="3" customFormat="1" x14ac:dyDescent="0.25">
      <c r="B8" s="3" t="s">
        <v>47</v>
      </c>
      <c r="C8" s="3" t="s">
        <v>51</v>
      </c>
      <c r="D8" s="3" t="s">
        <v>55</v>
      </c>
      <c r="E8" s="3" t="s">
        <v>59</v>
      </c>
      <c r="F8" s="3" t="s">
        <v>63</v>
      </c>
    </row>
    <row r="9" spans="1:7" x14ac:dyDescent="0.25">
      <c r="B9">
        <v>1.0500000000000001E-2</v>
      </c>
      <c r="C9">
        <v>2.5999999999999999E-2</v>
      </c>
      <c r="D9">
        <v>4.6800000000000001E-2</v>
      </c>
      <c r="E9">
        <v>6.8099999999999994E-2</v>
      </c>
      <c r="F9">
        <v>0.13</v>
      </c>
    </row>
    <row r="10" spans="1:7" x14ac:dyDescent="0.25">
      <c r="B10">
        <v>1.0800000000000001E-2</v>
      </c>
      <c r="C10">
        <v>2.58E-2</v>
      </c>
      <c r="D10">
        <v>5.0999999999999997E-2</v>
      </c>
      <c r="E10">
        <v>7.1499999999999994E-2</v>
      </c>
      <c r="F10">
        <v>0.13400000000000001</v>
      </c>
    </row>
    <row r="11" spans="1:7" x14ac:dyDescent="0.25">
      <c r="B11">
        <v>8.3000000000000001E-3</v>
      </c>
      <c r="C11">
        <v>2.46E-2</v>
      </c>
      <c r="D11">
        <v>5.04E-2</v>
      </c>
      <c r="E11">
        <v>6.4600000000000005E-2</v>
      </c>
      <c r="F11">
        <v>0.125</v>
      </c>
    </row>
    <row r="12" spans="1:7" x14ac:dyDescent="0.25">
      <c r="B12">
        <v>1.0800000000000001E-2</v>
      </c>
      <c r="C12">
        <v>2.5000000000000001E-2</v>
      </c>
      <c r="D12">
        <v>4.8099999999999997E-2</v>
      </c>
      <c r="E12">
        <v>7.0099999999999996E-2</v>
      </c>
      <c r="F12">
        <v>0.13500000000000001</v>
      </c>
    </row>
    <row r="13" spans="1:7" x14ac:dyDescent="0.25">
      <c r="B13">
        <v>9.1999999999999998E-3</v>
      </c>
      <c r="C13">
        <v>2.7400000000000001E-2</v>
      </c>
      <c r="D13">
        <v>0.05</v>
      </c>
      <c r="E13">
        <v>6.3E-2</v>
      </c>
      <c r="F13">
        <v>0.124</v>
      </c>
    </row>
    <row r="14" spans="1:7" x14ac:dyDescent="0.25">
      <c r="B14">
        <v>8.8000000000000005E-3</v>
      </c>
      <c r="C14">
        <v>2.52E-2</v>
      </c>
      <c r="D14">
        <v>4.53E-2</v>
      </c>
      <c r="E14">
        <v>6.1100000000000002E-2</v>
      </c>
      <c r="F14">
        <v>0.126</v>
      </c>
    </row>
    <row r="15" spans="1:7" x14ac:dyDescent="0.25">
      <c r="B15">
        <v>9.1000000000000004E-3</v>
      </c>
      <c r="C15">
        <v>2.5399999999999999E-2</v>
      </c>
      <c r="D15">
        <v>4.7300000000000002E-2</v>
      </c>
      <c r="E15">
        <v>6.59E-2</v>
      </c>
      <c r="F15">
        <v>0.126</v>
      </c>
    </row>
    <row r="16" spans="1:7" x14ac:dyDescent="0.25">
      <c r="A16" s="4" t="s">
        <v>89</v>
      </c>
      <c r="B16" s="2">
        <f>AVERAGE(B9:B15)</f>
        <v>9.642857142857144E-3</v>
      </c>
      <c r="C16" s="2">
        <f t="shared" ref="C16:F16" si="0">AVERAGE(C9:C15)</f>
        <v>2.5628571428571428E-2</v>
      </c>
      <c r="D16" s="2">
        <f t="shared" si="0"/>
        <v>4.8414285714285722E-2</v>
      </c>
      <c r="E16" s="2">
        <f t="shared" si="0"/>
        <v>6.6328571428571431E-2</v>
      </c>
      <c r="F16" s="2">
        <f t="shared" si="0"/>
        <v>0.12857142857142859</v>
      </c>
      <c r="G16" s="1"/>
    </row>
    <row r="17" spans="1:6" x14ac:dyDescent="0.25">
      <c r="A17" s="3" t="s">
        <v>90</v>
      </c>
      <c r="B17">
        <f>_xlfn.STDEV.S(B9:B15)</f>
        <v>1.0341778423094404E-3</v>
      </c>
      <c r="C17">
        <f t="shared" ref="C17:F17" si="1">_xlfn.STDEV.S(C9:C15)</f>
        <v>9.1234913951894101E-4</v>
      </c>
      <c r="D17">
        <f t="shared" si="1"/>
        <v>2.112998321050422E-3</v>
      </c>
      <c r="E17">
        <f t="shared" si="1"/>
        <v>3.779203745814841E-3</v>
      </c>
      <c r="F17">
        <f t="shared" si="1"/>
        <v>4.4668088108157254E-3</v>
      </c>
    </row>
    <row r="18" spans="1:6" x14ac:dyDescent="0.25">
      <c r="A18" s="3"/>
    </row>
    <row r="19" spans="1:6" s="3" customFormat="1" x14ac:dyDescent="0.25">
      <c r="B19" s="3" t="s">
        <v>48</v>
      </c>
      <c r="C19" s="3" t="s">
        <v>52</v>
      </c>
      <c r="D19" s="3" t="s">
        <v>56</v>
      </c>
      <c r="E19" s="3" t="s">
        <v>60</v>
      </c>
      <c r="F19" s="3" t="s">
        <v>64</v>
      </c>
    </row>
    <row r="20" spans="1:6" x14ac:dyDescent="0.25">
      <c r="A20" s="3"/>
      <c r="B20">
        <v>0.01</v>
      </c>
      <c r="C20">
        <v>2.75E-2</v>
      </c>
      <c r="D20">
        <v>5.1999999999999998E-2</v>
      </c>
      <c r="E20">
        <v>6.2399999999999997E-2</v>
      </c>
      <c r="F20">
        <v>0.128</v>
      </c>
    </row>
    <row r="21" spans="1:6" x14ac:dyDescent="0.25">
      <c r="A21" s="3"/>
      <c r="B21">
        <v>1.09E-2</v>
      </c>
      <c r="C21">
        <v>2.41E-2</v>
      </c>
      <c r="D21">
        <v>5.1400000000000001E-2</v>
      </c>
      <c r="E21">
        <v>7.2900000000000006E-2</v>
      </c>
      <c r="F21">
        <v>0.11600000000000001</v>
      </c>
    </row>
    <row r="22" spans="1:6" x14ac:dyDescent="0.25">
      <c r="A22" s="3"/>
      <c r="B22">
        <v>1.0999999999999999E-2</v>
      </c>
      <c r="C22">
        <v>2.8799999999999999E-2</v>
      </c>
      <c r="D22">
        <v>4.7E-2</v>
      </c>
      <c r="E22">
        <v>7.1099999999999997E-2</v>
      </c>
      <c r="F22">
        <v>0.127</v>
      </c>
    </row>
    <row r="23" spans="1:6" x14ac:dyDescent="0.25">
      <c r="A23" s="3"/>
      <c r="B23">
        <v>1.03E-2</v>
      </c>
      <c r="C23">
        <v>2.29E-2</v>
      </c>
      <c r="D23">
        <v>4.6800000000000001E-2</v>
      </c>
      <c r="E23">
        <v>6.0199999999999997E-2</v>
      </c>
      <c r="F23">
        <v>0.14099999999999999</v>
      </c>
    </row>
    <row r="24" spans="1:6" x14ac:dyDescent="0.25">
      <c r="A24" s="3"/>
      <c r="B24">
        <v>1.04E-2</v>
      </c>
      <c r="C24">
        <v>2.6499999999999999E-2</v>
      </c>
      <c r="D24">
        <v>4.9099999999999998E-2</v>
      </c>
      <c r="E24">
        <v>6.3E-2</v>
      </c>
      <c r="F24">
        <v>0.123</v>
      </c>
    </row>
    <row r="25" spans="1:6" x14ac:dyDescent="0.25">
      <c r="A25" s="3"/>
      <c r="B25">
        <v>8.8999999999999999E-3</v>
      </c>
      <c r="C25">
        <v>2.63E-2</v>
      </c>
      <c r="D25">
        <v>4.4499999999999998E-2</v>
      </c>
      <c r="E25">
        <v>7.1199999999999999E-2</v>
      </c>
      <c r="F25">
        <v>0.13100000000000001</v>
      </c>
    </row>
    <row r="26" spans="1:6" x14ac:dyDescent="0.25">
      <c r="A26" s="3"/>
      <c r="B26">
        <v>9.7999999999999997E-3</v>
      </c>
      <c r="C26">
        <v>2.7099999999999999E-2</v>
      </c>
      <c r="D26">
        <v>5.7000000000000002E-2</v>
      </c>
      <c r="E26">
        <v>6.6500000000000004E-2</v>
      </c>
      <c r="F26">
        <v>0.11700000000000001</v>
      </c>
    </row>
    <row r="27" spans="1:6" x14ac:dyDescent="0.25">
      <c r="A27" s="4" t="s">
        <v>89</v>
      </c>
      <c r="B27" s="2">
        <f>AVERAGE(B20:B26)</f>
        <v>1.0185714285714286E-2</v>
      </c>
      <c r="C27" s="2">
        <f t="shared" ref="C27" si="2">AVERAGE(C20:C26)</f>
        <v>2.6171428571428568E-2</v>
      </c>
      <c r="D27" s="2">
        <f t="shared" ref="D27" si="3">AVERAGE(D20:D26)</f>
        <v>4.9685714285714284E-2</v>
      </c>
      <c r="E27" s="2">
        <f t="shared" ref="E27" si="4">AVERAGE(E20:E26)</f>
        <v>6.6757142857142862E-2</v>
      </c>
      <c r="F27" s="2">
        <f t="shared" ref="F27" si="5">AVERAGE(F20:F26)</f>
        <v>0.12614285714285714</v>
      </c>
    </row>
    <row r="28" spans="1:6" x14ac:dyDescent="0.25">
      <c r="A28" s="3" t="s">
        <v>90</v>
      </c>
      <c r="B28">
        <f>_xlfn.STDEV.S(B20:B26)</f>
        <v>7.1514234347336151E-4</v>
      </c>
      <c r="C28">
        <f t="shared" ref="C28:F28" si="6">_xlfn.STDEV.S(C20:C26)</f>
        <v>2.0270785922227134E-3</v>
      </c>
      <c r="D28">
        <f t="shared" si="6"/>
        <v>4.1746970235090409E-3</v>
      </c>
      <c r="E28">
        <f t="shared" si="6"/>
        <v>5.0414472600822172E-3</v>
      </c>
      <c r="F28">
        <f t="shared" si="6"/>
        <v>8.6106246662397863E-3</v>
      </c>
    </row>
    <row r="29" spans="1:6" x14ac:dyDescent="0.25">
      <c r="A29" s="3"/>
    </row>
    <row r="30" spans="1:6" s="3" customFormat="1" x14ac:dyDescent="0.25">
      <c r="B30" s="3" t="s">
        <v>49</v>
      </c>
      <c r="C30" s="3" t="s">
        <v>53</v>
      </c>
      <c r="D30" s="3" t="s">
        <v>57</v>
      </c>
      <c r="E30" s="3" t="s">
        <v>61</v>
      </c>
      <c r="F30" s="3" t="s">
        <v>65</v>
      </c>
    </row>
    <row r="31" spans="1:6" x14ac:dyDescent="0.25">
      <c r="A31" s="3"/>
      <c r="B31">
        <v>8.8999999999999999E-3</v>
      </c>
      <c r="C31">
        <v>2.3099999999999999E-2</v>
      </c>
      <c r="D31">
        <v>4.8899999999999999E-2</v>
      </c>
      <c r="E31">
        <v>6.6299999999999998E-2</v>
      </c>
      <c r="F31">
        <v>0.13400000000000001</v>
      </c>
    </row>
    <row r="32" spans="1:6" x14ac:dyDescent="0.25">
      <c r="A32" s="3"/>
      <c r="B32">
        <v>0.01</v>
      </c>
      <c r="C32">
        <v>2.3199999999999998E-2</v>
      </c>
      <c r="D32">
        <v>4.9599999999999998E-2</v>
      </c>
      <c r="E32">
        <v>6.54E-2</v>
      </c>
      <c r="F32">
        <v>0.123</v>
      </c>
    </row>
    <row r="33" spans="1:6" x14ac:dyDescent="0.25">
      <c r="A33" s="3"/>
      <c r="B33">
        <v>9.1999999999999998E-3</v>
      </c>
      <c r="C33">
        <v>2.4799999999999999E-2</v>
      </c>
      <c r="D33">
        <v>4.99E-2</v>
      </c>
      <c r="E33">
        <v>5.9299999999999999E-2</v>
      </c>
      <c r="F33">
        <v>0.125</v>
      </c>
    </row>
    <row r="34" spans="1:6" x14ac:dyDescent="0.25">
      <c r="A34" s="3"/>
      <c r="B34">
        <v>9.2999999999999992E-3</v>
      </c>
      <c r="C34">
        <v>2.41E-2</v>
      </c>
      <c r="D34">
        <v>4.6899999999999997E-2</v>
      </c>
      <c r="E34">
        <v>6.8099999999999994E-2</v>
      </c>
      <c r="F34">
        <v>0.122</v>
      </c>
    </row>
    <row r="35" spans="1:6" x14ac:dyDescent="0.25">
      <c r="A35" s="3"/>
      <c r="B35">
        <v>1.0500000000000001E-2</v>
      </c>
      <c r="C35">
        <v>2.64E-2</v>
      </c>
      <c r="D35">
        <v>4.99E-2</v>
      </c>
      <c r="E35">
        <v>6.93E-2</v>
      </c>
      <c r="F35">
        <v>0.125</v>
      </c>
    </row>
    <row r="36" spans="1:6" x14ac:dyDescent="0.25">
      <c r="A36" s="3"/>
      <c r="B36">
        <v>1.0500000000000001E-2</v>
      </c>
      <c r="C36">
        <v>2.58E-2</v>
      </c>
      <c r="D36">
        <v>4.8399999999999999E-2</v>
      </c>
      <c r="E36">
        <v>6.2300000000000001E-2</v>
      </c>
      <c r="F36">
        <v>0.13300000000000001</v>
      </c>
    </row>
    <row r="37" spans="1:6" x14ac:dyDescent="0.25">
      <c r="A37" s="3"/>
      <c r="B37">
        <v>1.06E-2</v>
      </c>
      <c r="C37">
        <v>2.9000000000000001E-2</v>
      </c>
      <c r="D37">
        <v>4.9700000000000001E-2</v>
      </c>
      <c r="E37">
        <v>6.08E-2</v>
      </c>
      <c r="F37">
        <v>0.129</v>
      </c>
    </row>
    <row r="38" spans="1:6" x14ac:dyDescent="0.25">
      <c r="A38" s="4" t="s">
        <v>89</v>
      </c>
      <c r="B38" s="2">
        <f>AVERAGE(B31:B37)</f>
        <v>9.8571428571428577E-3</v>
      </c>
      <c r="C38" s="2">
        <f t="shared" ref="C38" si="7">AVERAGE(C31:C37)</f>
        <v>2.5199999999999997E-2</v>
      </c>
      <c r="D38" s="2">
        <f t="shared" ref="D38" si="8">AVERAGE(D31:D37)</f>
        <v>4.9042857142857145E-2</v>
      </c>
      <c r="E38" s="2">
        <f t="shared" ref="E38" si="9">AVERAGE(E31:E37)</f>
        <v>6.4500000000000016E-2</v>
      </c>
      <c r="F38" s="2">
        <f t="shared" ref="F38" si="10">AVERAGE(F31:F37)</f>
        <v>0.12728571428571428</v>
      </c>
    </row>
    <row r="39" spans="1:6" x14ac:dyDescent="0.25">
      <c r="A39" s="3" t="s">
        <v>90</v>
      </c>
      <c r="B39">
        <f>_xlfn.STDEV.S(B31:B37)</f>
        <v>7.1380936497345698E-4</v>
      </c>
      <c r="C39">
        <f t="shared" ref="C39:F39" si="11">_xlfn.STDEV.S(C31:C37)</f>
        <v>2.082466486324971E-3</v>
      </c>
      <c r="D39">
        <f t="shared" si="11"/>
        <v>1.0982670331893235E-3</v>
      </c>
      <c r="E39">
        <f t="shared" si="11"/>
        <v>3.7775653535048201E-3</v>
      </c>
      <c r="F39">
        <f t="shared" si="11"/>
        <v>4.785891965429427E-3</v>
      </c>
    </row>
    <row r="40" spans="1:6" x14ac:dyDescent="0.25">
      <c r="A40" s="3"/>
    </row>
    <row r="41" spans="1:6" s="3" customFormat="1" x14ac:dyDescent="0.25">
      <c r="B41" s="3" t="s">
        <v>50</v>
      </c>
      <c r="C41" s="3" t="s">
        <v>54</v>
      </c>
      <c r="D41" s="3" t="s">
        <v>58</v>
      </c>
      <c r="E41" s="3" t="s">
        <v>62</v>
      </c>
      <c r="F41" s="3" t="s">
        <v>66</v>
      </c>
    </row>
    <row r="42" spans="1:6" x14ac:dyDescent="0.25">
      <c r="A42" s="3"/>
      <c r="B42">
        <v>9.7999999999999997E-3</v>
      </c>
      <c r="C42">
        <v>2.6800000000000001E-2</v>
      </c>
      <c r="D42">
        <v>5.04E-2</v>
      </c>
      <c r="E42">
        <v>6.7299999999999999E-2</v>
      </c>
      <c r="F42">
        <v>0.13100000000000001</v>
      </c>
    </row>
    <row r="43" spans="1:6" x14ac:dyDescent="0.25">
      <c r="A43" s="3"/>
      <c r="B43">
        <v>1.03E-2</v>
      </c>
      <c r="C43">
        <v>2.75E-2</v>
      </c>
      <c r="D43">
        <v>4.9200000000000001E-2</v>
      </c>
      <c r="E43">
        <v>6.4899999999999999E-2</v>
      </c>
      <c r="F43">
        <v>0.125</v>
      </c>
    </row>
    <row r="44" spans="1:6" x14ac:dyDescent="0.25">
      <c r="A44" s="3"/>
      <c r="B44">
        <v>8.6999999999999994E-3</v>
      </c>
      <c r="C44">
        <v>2.46E-2</v>
      </c>
      <c r="D44">
        <v>4.3299999999999998E-2</v>
      </c>
      <c r="E44">
        <v>7.5899999999999995E-2</v>
      </c>
      <c r="F44">
        <v>0.123</v>
      </c>
    </row>
    <row r="45" spans="1:6" x14ac:dyDescent="0.25">
      <c r="A45" s="3"/>
      <c r="B45">
        <v>8.8999999999999999E-3</v>
      </c>
      <c r="C45">
        <v>2.8899999999999999E-2</v>
      </c>
      <c r="D45">
        <v>4.5600000000000002E-2</v>
      </c>
      <c r="E45">
        <v>6.9900000000000004E-2</v>
      </c>
      <c r="F45">
        <v>0.14399999999999999</v>
      </c>
    </row>
    <row r="46" spans="1:6" x14ac:dyDescent="0.25">
      <c r="A46" s="3"/>
      <c r="B46">
        <v>9.4000000000000004E-3</v>
      </c>
      <c r="C46">
        <v>2.64E-2</v>
      </c>
      <c r="D46">
        <v>0.05</v>
      </c>
      <c r="E46">
        <v>7.2800000000000004E-2</v>
      </c>
      <c r="F46">
        <v>0.13300000000000001</v>
      </c>
    </row>
    <row r="47" spans="1:6" x14ac:dyDescent="0.25">
      <c r="A47" s="3"/>
      <c r="B47">
        <v>1.0200000000000001E-2</v>
      </c>
      <c r="C47">
        <v>2.76E-2</v>
      </c>
      <c r="D47">
        <v>4.6199999999999998E-2</v>
      </c>
      <c r="E47">
        <v>6.59E-2</v>
      </c>
      <c r="F47">
        <v>0.126</v>
      </c>
    </row>
    <row r="48" spans="1:6" x14ac:dyDescent="0.25">
      <c r="A48" s="3"/>
      <c r="B48">
        <v>1.0800000000000001E-2</v>
      </c>
      <c r="C48">
        <v>2.5999999999999999E-2</v>
      </c>
      <c r="D48">
        <v>5.4300000000000001E-2</v>
      </c>
      <c r="E48">
        <v>5.8599999999999999E-2</v>
      </c>
      <c r="F48">
        <v>0.13900000000000001</v>
      </c>
    </row>
    <row r="49" spans="1:6" x14ac:dyDescent="0.25">
      <c r="A49" s="4" t="s">
        <v>89</v>
      </c>
      <c r="B49" s="2">
        <f>AVERAGE(B42:B48)</f>
        <v>9.7285714285714284E-3</v>
      </c>
      <c r="C49" s="2">
        <f>AVERAGE(C42:C48)</f>
        <v>2.6828571428571427E-2</v>
      </c>
      <c r="D49" s="2">
        <f>AVERAGE(D42:D48)</f>
        <v>4.8428571428571432E-2</v>
      </c>
      <c r="E49" s="2">
        <f t="shared" ref="E49" si="12">AVERAGE(E42:E48)</f>
        <v>6.7900000000000002E-2</v>
      </c>
      <c r="F49" s="2">
        <f t="shared" ref="F49" si="13">AVERAGE(F42:F48)</f>
        <v>0.13157142857142859</v>
      </c>
    </row>
    <row r="50" spans="1:6" x14ac:dyDescent="0.25">
      <c r="A50" s="3" t="s">
        <v>90</v>
      </c>
      <c r="B50">
        <f>_xlfn.STDEV.S(B42:B48)</f>
        <v>7.6966288229389946E-4</v>
      </c>
      <c r="C50">
        <f t="shared" ref="C50:F50" si="14">_xlfn.STDEV.S(C42:C48)</f>
        <v>1.3646907900256935E-3</v>
      </c>
      <c r="D50">
        <f t="shared" si="14"/>
        <v>3.667294318574339E-3</v>
      </c>
      <c r="E50">
        <f t="shared" si="14"/>
        <v>5.6547914786194073E-3</v>
      </c>
      <c r="F50">
        <f t="shared" si="14"/>
        <v>7.7428922859859636E-3</v>
      </c>
    </row>
  </sheetData>
  <sortState ref="D2:G6">
    <sortCondition sortBy="icon"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16" sqref="F16"/>
    </sheetView>
  </sheetViews>
  <sheetFormatPr defaultRowHeight="15" x14ac:dyDescent="0.25"/>
  <cols>
    <col min="2" max="2" width="16.7109375" bestFit="1" customWidth="1"/>
    <col min="3" max="6" width="15.140625" bestFit="1" customWidth="1"/>
  </cols>
  <sheetData>
    <row r="1" spans="1:7" s="3" customFormat="1" x14ac:dyDescent="0.25">
      <c r="A1" s="3" t="s">
        <v>5</v>
      </c>
      <c r="B1" s="3" t="s">
        <v>0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>
        <v>700</v>
      </c>
      <c r="B2">
        <v>110.5</v>
      </c>
      <c r="C2">
        <v>0.01</v>
      </c>
      <c r="D2">
        <f>B16</f>
        <v>9.7571428571428566E-3</v>
      </c>
      <c r="E2">
        <f>B27</f>
        <v>9.5999999999999992E-3</v>
      </c>
      <c r="F2">
        <f>B38</f>
        <v>1.0142857142857144E-2</v>
      </c>
      <c r="G2">
        <f>B49</f>
        <v>9.3285714285714274E-3</v>
      </c>
    </row>
    <row r="3" spans="1:7" x14ac:dyDescent="0.25">
      <c r="A3">
        <v>250</v>
      </c>
      <c r="B3">
        <v>117</v>
      </c>
      <c r="C3">
        <v>2.5000000000000001E-2</v>
      </c>
      <c r="D3">
        <f>C16</f>
        <v>2.4999999999999998E-2</v>
      </c>
      <c r="E3">
        <f>C27</f>
        <v>2.5085714285714288E-2</v>
      </c>
      <c r="F3">
        <f>C38</f>
        <v>2.4657142857142857E-2</v>
      </c>
      <c r="G3">
        <f>C49</f>
        <v>2.4314285714285715E-2</v>
      </c>
    </row>
    <row r="4" spans="1:7" x14ac:dyDescent="0.25">
      <c r="A4">
        <v>150</v>
      </c>
      <c r="B4">
        <v>124</v>
      </c>
      <c r="C4">
        <v>0.05</v>
      </c>
      <c r="D4">
        <f>D16</f>
        <v>4.9142857142857141E-2</v>
      </c>
      <c r="E4">
        <f>D27</f>
        <v>4.8942857142857142E-2</v>
      </c>
      <c r="F4">
        <f>D38</f>
        <v>5.0942857142857144E-2</v>
      </c>
      <c r="G4">
        <f>D49</f>
        <v>5.0814285714285715E-2</v>
      </c>
    </row>
    <row r="5" spans="1:7" x14ac:dyDescent="0.25">
      <c r="A5">
        <v>75</v>
      </c>
      <c r="B5">
        <v>130</v>
      </c>
      <c r="C5">
        <v>7.6999999999999999E-2</v>
      </c>
      <c r="D5">
        <f>E16</f>
        <v>7.8242857142857156E-2</v>
      </c>
      <c r="E5">
        <f>E27</f>
        <v>7.4928571428571428E-2</v>
      </c>
      <c r="F5">
        <f>E38</f>
        <v>7.3857142857142857E-2</v>
      </c>
      <c r="G5">
        <f>E49</f>
        <v>7.1871428571428572E-2</v>
      </c>
    </row>
    <row r="6" spans="1:7" x14ac:dyDescent="0.25">
      <c r="A6">
        <v>40</v>
      </c>
      <c r="B6">
        <v>140</v>
      </c>
      <c r="C6">
        <v>0.125</v>
      </c>
      <c r="D6">
        <f>F16</f>
        <v>0.12628571428571428</v>
      </c>
      <c r="E6">
        <f>F27</f>
        <v>0.12914285714285714</v>
      </c>
      <c r="F6">
        <f>F38</f>
        <v>0.12657142857142858</v>
      </c>
      <c r="G6">
        <f>F49</f>
        <v>0.127</v>
      </c>
    </row>
    <row r="8" spans="1:7" s="3" customFormat="1" x14ac:dyDescent="0.25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</row>
    <row r="9" spans="1:7" x14ac:dyDescent="0.25">
      <c r="B9">
        <v>1.06E-2</v>
      </c>
      <c r="C9">
        <v>2.9499999999999998E-2</v>
      </c>
      <c r="D9">
        <v>4.9299999999999997E-2</v>
      </c>
      <c r="E9">
        <v>8.3299999999999999E-2</v>
      </c>
      <c r="F9">
        <v>0.122</v>
      </c>
    </row>
    <row r="10" spans="1:7" x14ac:dyDescent="0.25">
      <c r="B10">
        <v>9.2999999999999992E-3</v>
      </c>
      <c r="C10">
        <v>2.3199999999999998E-2</v>
      </c>
      <c r="D10">
        <v>4.7399999999999998E-2</v>
      </c>
      <c r="E10">
        <v>7.3400000000000007E-2</v>
      </c>
      <c r="F10">
        <v>0.125</v>
      </c>
    </row>
    <row r="11" spans="1:7" x14ac:dyDescent="0.25">
      <c r="B11">
        <v>1.04E-2</v>
      </c>
      <c r="C11">
        <v>2.0799999999999999E-2</v>
      </c>
      <c r="D11">
        <v>4.7300000000000002E-2</v>
      </c>
      <c r="E11">
        <v>7.8100000000000003E-2</v>
      </c>
      <c r="F11">
        <v>0.128</v>
      </c>
    </row>
    <row r="12" spans="1:7" x14ac:dyDescent="0.25">
      <c r="B12">
        <v>9.7999999999999997E-3</v>
      </c>
      <c r="C12">
        <v>2.8400000000000002E-2</v>
      </c>
      <c r="D12">
        <v>5.2699999999999997E-2</v>
      </c>
      <c r="E12">
        <v>7.85E-2</v>
      </c>
      <c r="F12">
        <v>0.13</v>
      </c>
    </row>
    <row r="13" spans="1:7" x14ac:dyDescent="0.25">
      <c r="B13">
        <v>9.7999999999999997E-3</v>
      </c>
      <c r="C13">
        <v>2.0400000000000001E-2</v>
      </c>
      <c r="D13">
        <v>4.8599999999999997E-2</v>
      </c>
      <c r="E13">
        <v>7.9699999999999993E-2</v>
      </c>
      <c r="F13">
        <v>0.126</v>
      </c>
    </row>
    <row r="14" spans="1:7" x14ac:dyDescent="0.25">
      <c r="B14">
        <v>8.0000000000000002E-3</v>
      </c>
      <c r="C14">
        <v>2.75E-2</v>
      </c>
      <c r="D14">
        <v>4.8399999999999999E-2</v>
      </c>
      <c r="E14">
        <v>7.9500000000000001E-2</v>
      </c>
      <c r="F14">
        <v>0.128</v>
      </c>
    </row>
    <row r="15" spans="1:7" x14ac:dyDescent="0.25">
      <c r="B15">
        <v>1.04E-2</v>
      </c>
      <c r="C15">
        <v>2.52E-2</v>
      </c>
      <c r="D15">
        <v>5.0299999999999997E-2</v>
      </c>
      <c r="E15">
        <v>7.5200000000000003E-2</v>
      </c>
      <c r="F15">
        <v>0.125</v>
      </c>
    </row>
    <row r="16" spans="1:7" x14ac:dyDescent="0.25">
      <c r="A16" s="4" t="s">
        <v>89</v>
      </c>
      <c r="B16" s="2">
        <f>AVERAGE(B9:B15)</f>
        <v>9.7571428571428566E-3</v>
      </c>
      <c r="C16" s="2">
        <f t="shared" ref="C16:F16" si="0">AVERAGE(C9:C15)</f>
        <v>2.4999999999999998E-2</v>
      </c>
      <c r="D16" s="2">
        <f t="shared" si="0"/>
        <v>4.9142857142857141E-2</v>
      </c>
      <c r="E16" s="2">
        <f t="shared" si="0"/>
        <v>7.8242857142857156E-2</v>
      </c>
      <c r="F16" s="2">
        <f t="shared" si="0"/>
        <v>0.12628571428571428</v>
      </c>
    </row>
    <row r="17" spans="1:6" x14ac:dyDescent="0.25">
      <c r="A17" s="3" t="s">
        <v>90</v>
      </c>
      <c r="B17">
        <f>_xlfn.STDEV.S(B9:B15)</f>
        <v>8.9788110359360831E-4</v>
      </c>
      <c r="C17">
        <f t="shared" ref="C17:F17" si="1">_xlfn.STDEV.S(C9:C15)</f>
        <v>3.6546773683413789E-3</v>
      </c>
      <c r="D17">
        <f t="shared" si="1"/>
        <v>1.8840179960721731E-3</v>
      </c>
      <c r="E17">
        <f t="shared" si="1"/>
        <v>3.2165494673936632E-3</v>
      </c>
      <c r="F17">
        <f t="shared" si="1"/>
        <v>2.6276913640612201E-3</v>
      </c>
    </row>
    <row r="18" spans="1:6" x14ac:dyDescent="0.25">
      <c r="A18" s="3"/>
    </row>
    <row r="19" spans="1:6" s="3" customFormat="1" x14ac:dyDescent="0.25"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x14ac:dyDescent="0.25">
      <c r="A20" s="3"/>
      <c r="B20">
        <v>8.9999999999999993E-3</v>
      </c>
      <c r="C20">
        <v>2.2200000000000001E-2</v>
      </c>
      <c r="D20">
        <v>4.3099999999999999E-2</v>
      </c>
      <c r="E20">
        <v>7.2999999999999995E-2</v>
      </c>
      <c r="F20">
        <v>0.129</v>
      </c>
    </row>
    <row r="21" spans="1:6" x14ac:dyDescent="0.25">
      <c r="A21" s="3"/>
      <c r="B21">
        <v>1.0999999999999999E-2</v>
      </c>
      <c r="C21">
        <v>2.52E-2</v>
      </c>
      <c r="D21">
        <v>5.2200000000000003E-2</v>
      </c>
      <c r="E21">
        <v>7.3200000000000001E-2</v>
      </c>
      <c r="F21">
        <v>0.121</v>
      </c>
    </row>
    <row r="22" spans="1:6" x14ac:dyDescent="0.25">
      <c r="A22" s="3"/>
      <c r="B22">
        <v>9.5999999999999992E-3</v>
      </c>
      <c r="C22">
        <v>2.7400000000000001E-2</v>
      </c>
      <c r="D22">
        <v>5.4399999999999997E-2</v>
      </c>
      <c r="E22">
        <v>7.3200000000000001E-2</v>
      </c>
      <c r="F22">
        <v>0.124</v>
      </c>
    </row>
    <row r="23" spans="1:6" x14ac:dyDescent="0.25">
      <c r="A23" s="3"/>
      <c r="B23">
        <v>9.1000000000000004E-3</v>
      </c>
      <c r="C23">
        <v>2.5100000000000001E-2</v>
      </c>
      <c r="D23">
        <v>4.5400000000000003E-2</v>
      </c>
      <c r="E23">
        <v>7.2300000000000003E-2</v>
      </c>
      <c r="F23">
        <v>0.13</v>
      </c>
    </row>
    <row r="24" spans="1:6" x14ac:dyDescent="0.25">
      <c r="A24" s="3"/>
      <c r="B24">
        <v>8.8999999999999999E-3</v>
      </c>
      <c r="C24">
        <v>2.8000000000000001E-2</v>
      </c>
      <c r="D24">
        <v>5.3499999999999999E-2</v>
      </c>
      <c r="E24">
        <v>7.3700000000000002E-2</v>
      </c>
      <c r="F24">
        <v>0.13500000000000001</v>
      </c>
    </row>
    <row r="25" spans="1:6" x14ac:dyDescent="0.25">
      <c r="A25" s="3"/>
      <c r="B25">
        <v>9.1999999999999998E-3</v>
      </c>
      <c r="C25">
        <v>2.8799999999999999E-2</v>
      </c>
      <c r="D25">
        <v>4.1599999999999998E-2</v>
      </c>
      <c r="E25">
        <v>7.3499999999999996E-2</v>
      </c>
      <c r="F25">
        <v>0.128</v>
      </c>
    </row>
    <row r="26" spans="1:6" x14ac:dyDescent="0.25">
      <c r="A26" s="3"/>
      <c r="B26">
        <v>1.04E-2</v>
      </c>
      <c r="C26">
        <v>1.89E-2</v>
      </c>
      <c r="D26">
        <v>5.2400000000000002E-2</v>
      </c>
      <c r="E26">
        <v>8.5599999999999996E-2</v>
      </c>
      <c r="F26">
        <v>0.13700000000000001</v>
      </c>
    </row>
    <row r="27" spans="1:6" x14ac:dyDescent="0.25">
      <c r="A27" s="4" t="s">
        <v>89</v>
      </c>
      <c r="B27" s="2">
        <f>AVERAGE(B20:B26)</f>
        <v>9.5999999999999992E-3</v>
      </c>
      <c r="C27" s="2">
        <f t="shared" ref="C27:F27" si="2">AVERAGE(C20:C26)</f>
        <v>2.5085714285714288E-2</v>
      </c>
      <c r="D27" s="2">
        <f>AVERAGE(D20:D26)</f>
        <v>4.8942857142857142E-2</v>
      </c>
      <c r="E27" s="2">
        <f>AVERAGE(E20:E26)</f>
        <v>7.4928571428571428E-2</v>
      </c>
      <c r="F27" s="2">
        <f t="shared" si="2"/>
        <v>0.12914285714285714</v>
      </c>
    </row>
    <row r="28" spans="1:6" x14ac:dyDescent="0.25">
      <c r="A28" s="3" t="s">
        <v>90</v>
      </c>
      <c r="B28">
        <f>_xlfn.STDEV.S(B20:B26)</f>
        <v>8.0208062770106424E-4</v>
      </c>
      <c r="C28">
        <f t="shared" ref="C28:F28" si="3">_xlfn.STDEV.S(C20:C26)</f>
        <v>3.5177779783212449E-3</v>
      </c>
      <c r="D28">
        <f t="shared" si="3"/>
        <v>5.3807859224147868E-3</v>
      </c>
      <c r="E28">
        <f t="shared" si="3"/>
        <v>4.7264201695413838E-3</v>
      </c>
      <c r="F28">
        <f t="shared" si="3"/>
        <v>5.6399932455211211E-3</v>
      </c>
    </row>
    <row r="29" spans="1:6" x14ac:dyDescent="0.25">
      <c r="A29" s="3"/>
    </row>
    <row r="30" spans="1:6" s="3" customFormat="1" x14ac:dyDescent="0.25">
      <c r="B30" s="3" t="s">
        <v>17</v>
      </c>
      <c r="C30" s="3" t="s">
        <v>18</v>
      </c>
      <c r="D30" s="3" t="s">
        <v>19</v>
      </c>
      <c r="E30" s="3" t="s">
        <v>20</v>
      </c>
      <c r="F30" s="3" t="s">
        <v>21</v>
      </c>
    </row>
    <row r="31" spans="1:6" x14ac:dyDescent="0.25">
      <c r="A31" s="3"/>
      <c r="B31">
        <v>9.1999999999999998E-3</v>
      </c>
      <c r="C31">
        <v>2.46E-2</v>
      </c>
      <c r="D31">
        <v>5.6500000000000002E-2</v>
      </c>
      <c r="E31">
        <v>7.1900000000000006E-2</v>
      </c>
      <c r="F31">
        <v>0.13</v>
      </c>
    </row>
    <row r="32" spans="1:6" x14ac:dyDescent="0.25">
      <c r="A32" s="3"/>
      <c r="B32">
        <v>8.9999999999999993E-3</v>
      </c>
      <c r="C32">
        <v>2.1499999999999998E-2</v>
      </c>
      <c r="D32">
        <v>4.4999999999999998E-2</v>
      </c>
      <c r="E32">
        <v>7.1400000000000005E-2</v>
      </c>
      <c r="F32">
        <v>0.123</v>
      </c>
    </row>
    <row r="33" spans="1:6" x14ac:dyDescent="0.25">
      <c r="A33" s="3"/>
      <c r="B33">
        <v>1.09E-2</v>
      </c>
      <c r="C33">
        <v>2.6100000000000002E-2</v>
      </c>
      <c r="D33">
        <v>5.1700000000000003E-2</v>
      </c>
      <c r="E33">
        <v>8.2400000000000001E-2</v>
      </c>
      <c r="F33">
        <v>0.123</v>
      </c>
    </row>
    <row r="34" spans="1:6" x14ac:dyDescent="0.25">
      <c r="A34" s="3"/>
      <c r="B34">
        <v>1.12E-2</v>
      </c>
      <c r="C34">
        <v>2.8199999999999999E-2</v>
      </c>
      <c r="D34">
        <v>5.1900000000000002E-2</v>
      </c>
      <c r="E34">
        <v>7.2499999999999995E-2</v>
      </c>
      <c r="F34">
        <v>0.11700000000000001</v>
      </c>
    </row>
    <row r="35" spans="1:6" x14ac:dyDescent="0.25">
      <c r="A35" s="3"/>
      <c r="B35">
        <v>9.9000000000000008E-3</v>
      </c>
      <c r="C35">
        <v>2.2499999999999999E-2</v>
      </c>
      <c r="D35">
        <v>5.0700000000000002E-2</v>
      </c>
      <c r="E35">
        <v>6.4699999999999994E-2</v>
      </c>
      <c r="F35">
        <v>0.122</v>
      </c>
    </row>
    <row r="36" spans="1:6" x14ac:dyDescent="0.25">
      <c r="A36" s="3"/>
      <c r="B36">
        <v>1.04E-2</v>
      </c>
      <c r="C36">
        <v>2.3400000000000001E-2</v>
      </c>
      <c r="D36">
        <v>4.99E-2</v>
      </c>
      <c r="E36">
        <v>8.4599999999999995E-2</v>
      </c>
      <c r="F36">
        <v>0.13600000000000001</v>
      </c>
    </row>
    <row r="37" spans="1:6" x14ac:dyDescent="0.25">
      <c r="A37" s="3"/>
      <c r="B37">
        <v>1.04E-2</v>
      </c>
      <c r="C37">
        <v>2.63E-2</v>
      </c>
      <c r="D37">
        <v>5.0900000000000001E-2</v>
      </c>
      <c r="E37">
        <v>6.9500000000000006E-2</v>
      </c>
      <c r="F37">
        <v>0.13500000000000001</v>
      </c>
    </row>
    <row r="38" spans="1:6" x14ac:dyDescent="0.25">
      <c r="A38" s="4" t="s">
        <v>89</v>
      </c>
      <c r="B38" s="2">
        <f>AVERAGE(B31:B37)</f>
        <v>1.0142857142857144E-2</v>
      </c>
      <c r="C38" s="2">
        <f t="shared" ref="C38:F38" si="4">AVERAGE(C31:C37)</f>
        <v>2.4657142857142857E-2</v>
      </c>
      <c r="D38" s="2">
        <f t="shared" si="4"/>
        <v>5.0942857142857144E-2</v>
      </c>
      <c r="E38" s="2">
        <f>AVERAGE(E31:E37)</f>
        <v>7.3857142857142857E-2</v>
      </c>
      <c r="F38" s="2">
        <f t="shared" si="4"/>
        <v>0.12657142857142858</v>
      </c>
    </row>
    <row r="39" spans="1:6" x14ac:dyDescent="0.25">
      <c r="A39" s="3" t="s">
        <v>90</v>
      </c>
      <c r="B39">
        <f>_xlfn.STDEV.S(B31:B37)</f>
        <v>8.2433234167040258E-4</v>
      </c>
      <c r="C39">
        <f t="shared" ref="C39:F39" si="5">_xlfn.STDEV.S(C31:C37)</f>
        <v>2.3642173778068319E-3</v>
      </c>
      <c r="D39">
        <f t="shared" si="5"/>
        <v>3.387160631392782E-3</v>
      </c>
      <c r="E39">
        <f t="shared" si="5"/>
        <v>7.105598061354427E-3</v>
      </c>
      <c r="F39">
        <f t="shared" si="5"/>
        <v>7.1846397000161159E-3</v>
      </c>
    </row>
    <row r="40" spans="1:6" x14ac:dyDescent="0.25">
      <c r="A40" s="3"/>
    </row>
    <row r="41" spans="1:6" s="3" customFormat="1" x14ac:dyDescent="0.25">
      <c r="B41" s="3" t="s">
        <v>22</v>
      </c>
      <c r="C41" s="3" t="s">
        <v>23</v>
      </c>
      <c r="D41" s="3" t="s">
        <v>24</v>
      </c>
      <c r="E41" s="3" t="s">
        <v>25</v>
      </c>
      <c r="F41" s="3" t="s">
        <v>26</v>
      </c>
    </row>
    <row r="42" spans="1:6" x14ac:dyDescent="0.25">
      <c r="A42" s="3"/>
      <c r="B42">
        <v>1.12E-2</v>
      </c>
      <c r="C42">
        <v>2.6700000000000002E-2</v>
      </c>
      <c r="D42">
        <v>6.3799999999999996E-2</v>
      </c>
      <c r="E42">
        <v>6.6600000000000006E-2</v>
      </c>
      <c r="F42">
        <v>0.126</v>
      </c>
    </row>
    <row r="43" spans="1:6" x14ac:dyDescent="0.25">
      <c r="A43" s="3"/>
      <c r="B43">
        <v>1.01E-2</v>
      </c>
      <c r="C43">
        <v>2.2599999999999999E-2</v>
      </c>
      <c r="D43">
        <v>5.1200000000000002E-2</v>
      </c>
      <c r="E43">
        <v>7.4200000000000002E-2</v>
      </c>
      <c r="F43">
        <v>0.11799999999999999</v>
      </c>
    </row>
    <row r="44" spans="1:6" x14ac:dyDescent="0.25">
      <c r="A44" s="3"/>
      <c r="B44">
        <v>8.0000000000000002E-3</v>
      </c>
      <c r="C44">
        <v>2.0799999999999999E-2</v>
      </c>
      <c r="D44">
        <v>4.8500000000000001E-2</v>
      </c>
      <c r="E44">
        <v>7.46E-2</v>
      </c>
      <c r="F44">
        <v>0.11799999999999999</v>
      </c>
    </row>
    <row r="45" spans="1:6" x14ac:dyDescent="0.25">
      <c r="A45" s="3"/>
      <c r="B45">
        <v>9.9000000000000008E-3</v>
      </c>
      <c r="C45">
        <v>2.3199999999999998E-2</v>
      </c>
      <c r="D45">
        <v>5.2200000000000003E-2</v>
      </c>
      <c r="E45">
        <v>6.7900000000000002E-2</v>
      </c>
      <c r="F45">
        <v>0.13100000000000001</v>
      </c>
    </row>
    <row r="46" spans="1:6" x14ac:dyDescent="0.25">
      <c r="A46" s="3"/>
      <c r="B46">
        <v>8.6999999999999994E-3</v>
      </c>
      <c r="C46">
        <v>2.41E-2</v>
      </c>
      <c r="D46">
        <v>4.7300000000000002E-2</v>
      </c>
      <c r="E46">
        <v>6.2799999999999995E-2</v>
      </c>
      <c r="F46">
        <v>0.153</v>
      </c>
    </row>
    <row r="47" spans="1:6" x14ac:dyDescent="0.25">
      <c r="A47" s="3"/>
      <c r="B47">
        <v>7.7999999999999996E-3</v>
      </c>
      <c r="C47">
        <v>2.6200000000000001E-2</v>
      </c>
      <c r="D47">
        <v>4.7600000000000003E-2</v>
      </c>
      <c r="E47">
        <v>8.2199999999999995E-2</v>
      </c>
      <c r="F47">
        <v>0.124</v>
      </c>
    </row>
    <row r="48" spans="1:6" x14ac:dyDescent="0.25">
      <c r="A48" s="3"/>
      <c r="B48">
        <v>9.5999999999999992E-3</v>
      </c>
      <c r="C48">
        <v>2.6599999999999999E-2</v>
      </c>
      <c r="D48">
        <v>4.5100000000000001E-2</v>
      </c>
      <c r="E48">
        <v>7.4800000000000005E-2</v>
      </c>
      <c r="F48">
        <v>0.11899999999999999</v>
      </c>
    </row>
    <row r="49" spans="1:6" x14ac:dyDescent="0.25">
      <c r="A49" s="4" t="s">
        <v>89</v>
      </c>
      <c r="B49" s="2">
        <f>AVERAGE(B42:B48)</f>
        <v>9.3285714285714274E-3</v>
      </c>
      <c r="C49" s="2">
        <f t="shared" ref="C49:F49" si="6">AVERAGE(C42:C48)</f>
        <v>2.4314285714285715E-2</v>
      </c>
      <c r="D49" s="2">
        <f>AVERAGE(D42:D48)</f>
        <v>5.0814285714285715E-2</v>
      </c>
      <c r="E49" s="2">
        <f t="shared" si="6"/>
        <v>7.1871428571428572E-2</v>
      </c>
      <c r="F49" s="2">
        <f t="shared" si="6"/>
        <v>0.127</v>
      </c>
    </row>
    <row r="50" spans="1:6" x14ac:dyDescent="0.25">
      <c r="A50" s="4" t="s">
        <v>90</v>
      </c>
      <c r="B50">
        <f>_xlfn.STDEV.S(B42:B48)</f>
        <v>1.2243560017607701E-3</v>
      </c>
      <c r="C50">
        <f t="shared" ref="C50:F50" si="7">_xlfn.STDEV.S(C42:C48)</f>
        <v>2.2748103008299191E-3</v>
      </c>
      <c r="D50">
        <f t="shared" si="7"/>
        <v>6.2100532932304114E-3</v>
      </c>
      <c r="E50">
        <f t="shared" si="7"/>
        <v>6.5060777446206107E-3</v>
      </c>
      <c r="F50">
        <f t="shared" si="7"/>
        <v>1.2436505404118421E-2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D1" workbookViewId="0">
      <selection activeCell="N6" sqref="N6"/>
    </sheetView>
  </sheetViews>
  <sheetFormatPr defaultRowHeight="15" x14ac:dyDescent="0.25"/>
  <cols>
    <col min="2" max="2" width="14.7109375" bestFit="1" customWidth="1"/>
    <col min="3" max="4" width="15.7109375" bestFit="1" customWidth="1"/>
    <col min="5" max="6" width="14.7109375" bestFit="1" customWidth="1"/>
    <col min="7" max="7" width="14.7109375" customWidth="1"/>
  </cols>
  <sheetData>
    <row r="1" spans="1:8" s="3" customFormat="1" x14ac:dyDescent="0.25">
      <c r="A1" s="3" t="s">
        <v>5</v>
      </c>
      <c r="B1" s="3" t="s">
        <v>87</v>
      </c>
      <c r="C1" s="3" t="s">
        <v>88</v>
      </c>
      <c r="D1" s="3" t="s">
        <v>16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>
        <v>12000</v>
      </c>
      <c r="B2">
        <v>4.4000000000000004</v>
      </c>
      <c r="C2">
        <f>B2*5</f>
        <v>22</v>
      </c>
      <c r="D2">
        <v>0.01</v>
      </c>
      <c r="E2">
        <f>B14</f>
        <v>9.7800000000000005E-3</v>
      </c>
      <c r="F2">
        <f>B23</f>
        <v>2.9800000000000004E-3</v>
      </c>
      <c r="G2">
        <f>B32</f>
        <v>6.7999999999999994E-4</v>
      </c>
      <c r="H2">
        <f>B41</f>
        <v>2.0600000000000002E-3</v>
      </c>
    </row>
    <row r="3" spans="1:8" x14ac:dyDescent="0.25">
      <c r="B3">
        <v>4.87</v>
      </c>
      <c r="C3">
        <f t="shared" ref="C3:C6" si="0">B3*5</f>
        <v>24.35</v>
      </c>
      <c r="D3">
        <v>2.5000000000000001E-2</v>
      </c>
      <c r="E3">
        <f>C14</f>
        <v>2.5119999999999996E-2</v>
      </c>
      <c r="F3">
        <f>C23</f>
        <v>9.6799999999999994E-3</v>
      </c>
      <c r="G3">
        <f>C32</f>
        <v>4.1200000000000004E-3</v>
      </c>
      <c r="H3">
        <f>C41</f>
        <v>7.2999999999999992E-3</v>
      </c>
    </row>
    <row r="4" spans="1:8" x14ac:dyDescent="0.25">
      <c r="B4">
        <v>5.34</v>
      </c>
      <c r="C4">
        <f t="shared" si="0"/>
        <v>26.7</v>
      </c>
      <c r="D4">
        <v>4.9000000000000002E-2</v>
      </c>
      <c r="E4">
        <f>D14</f>
        <v>4.7340000000000007E-2</v>
      </c>
      <c r="F4">
        <f>D23</f>
        <v>3.0879999999999998E-2</v>
      </c>
      <c r="G4">
        <f>D32</f>
        <v>1.8879999999999997E-2</v>
      </c>
      <c r="H4">
        <f>D41</f>
        <v>2.7000000000000003E-2</v>
      </c>
    </row>
    <row r="5" spans="1:8" x14ac:dyDescent="0.25">
      <c r="B5">
        <v>5.6</v>
      </c>
      <c r="C5">
        <f t="shared" si="0"/>
        <v>28</v>
      </c>
      <c r="D5">
        <v>6.6000000000000003E-2</v>
      </c>
      <c r="E5">
        <f>E14</f>
        <v>6.6779999999999992E-2</v>
      </c>
      <c r="F5">
        <f>E23</f>
        <v>4.5280000000000008E-2</v>
      </c>
      <c r="G5">
        <f>E32</f>
        <v>3.1080000000000003E-2</v>
      </c>
      <c r="H5">
        <f>E41</f>
        <v>4.274E-2</v>
      </c>
    </row>
    <row r="6" spans="1:8" x14ac:dyDescent="0.25">
      <c r="B6">
        <v>6.4</v>
      </c>
      <c r="C6">
        <f t="shared" si="0"/>
        <v>32</v>
      </c>
      <c r="D6">
        <v>0.128</v>
      </c>
      <c r="E6">
        <f>F14</f>
        <v>0.1288</v>
      </c>
      <c r="F6">
        <f>F23</f>
        <v>0.10400000000000001</v>
      </c>
      <c r="G6">
        <f>F32</f>
        <v>9.2319999999999999E-2</v>
      </c>
      <c r="H6">
        <f>F41</f>
        <v>0.10398</v>
      </c>
    </row>
    <row r="8" spans="1:8" s="3" customFormat="1" x14ac:dyDescent="0.25">
      <c r="B8" s="3" t="s">
        <v>67</v>
      </c>
      <c r="C8" s="3" t="s">
        <v>71</v>
      </c>
      <c r="D8" s="3" t="s">
        <v>75</v>
      </c>
      <c r="E8" s="3" t="s">
        <v>79</v>
      </c>
      <c r="F8" s="3" t="s">
        <v>83</v>
      </c>
    </row>
    <row r="9" spans="1:8" x14ac:dyDescent="0.25">
      <c r="B9">
        <v>8.9999999999999993E-3</v>
      </c>
      <c r="C9">
        <v>2.5399999999999999E-2</v>
      </c>
      <c r="D9">
        <v>4.36E-2</v>
      </c>
      <c r="E9">
        <v>6.9199999999999998E-2</v>
      </c>
      <c r="F9">
        <v>0.128</v>
      </c>
    </row>
    <row r="10" spans="1:8" x14ac:dyDescent="0.25">
      <c r="B10">
        <v>1.0500000000000001E-2</v>
      </c>
      <c r="C10">
        <v>2.52E-2</v>
      </c>
      <c r="D10">
        <v>4.8300000000000003E-2</v>
      </c>
      <c r="E10">
        <v>6.88E-2</v>
      </c>
      <c r="F10">
        <v>0.13200000000000001</v>
      </c>
    </row>
    <row r="11" spans="1:8" x14ac:dyDescent="0.25">
      <c r="B11">
        <v>9.7999999999999997E-3</v>
      </c>
      <c r="C11">
        <v>2.69E-2</v>
      </c>
      <c r="D11">
        <v>4.2999999999999997E-2</v>
      </c>
      <c r="E11">
        <v>6.3100000000000003E-2</v>
      </c>
      <c r="F11">
        <v>0.11799999999999999</v>
      </c>
    </row>
    <row r="12" spans="1:8" x14ac:dyDescent="0.25">
      <c r="B12">
        <v>8.8999999999999999E-3</v>
      </c>
      <c r="C12">
        <v>2.4799999999999999E-2</v>
      </c>
      <c r="D12">
        <v>4.6300000000000001E-2</v>
      </c>
      <c r="E12">
        <v>6.7599999999999993E-2</v>
      </c>
      <c r="F12">
        <v>0.128</v>
      </c>
    </row>
    <row r="13" spans="1:8" x14ac:dyDescent="0.25">
      <c r="B13">
        <v>1.0699999999999999E-2</v>
      </c>
      <c r="C13">
        <v>2.3300000000000001E-2</v>
      </c>
      <c r="D13">
        <v>5.5500000000000001E-2</v>
      </c>
      <c r="E13">
        <v>6.5199999999999994E-2</v>
      </c>
      <c r="F13">
        <v>0.13800000000000001</v>
      </c>
    </row>
    <row r="14" spans="1:8" x14ac:dyDescent="0.25">
      <c r="A14" s="4" t="s">
        <v>89</v>
      </c>
      <c r="B14" s="2">
        <f>AVERAGE(B9:B13)</f>
        <v>9.7800000000000005E-3</v>
      </c>
      <c r="C14" s="2">
        <f>AVERAGE(C9:C13)</f>
        <v>2.5119999999999996E-2</v>
      </c>
      <c r="D14" s="2">
        <f>AVERAGE(D9:D13)</f>
        <v>4.7340000000000007E-2</v>
      </c>
      <c r="E14" s="2">
        <f>AVERAGE(E9:E13)</f>
        <v>6.6779999999999992E-2</v>
      </c>
      <c r="F14" s="2">
        <f>AVERAGE(F9:F13)</f>
        <v>0.1288</v>
      </c>
    </row>
    <row r="15" spans="1:8" x14ac:dyDescent="0.25">
      <c r="A15" s="4" t="s">
        <v>90</v>
      </c>
      <c r="B15">
        <f>_xlfn.STDEV.S(B9:B13)</f>
        <v>8.2885463140408414E-4</v>
      </c>
      <c r="C15">
        <f>_xlfn.STDEV.S(C9:C13)</f>
        <v>1.2911235417263521E-3</v>
      </c>
      <c r="D15">
        <f>_xlfn.STDEV.S(D9:D13)</f>
        <v>5.0351762630517728E-3</v>
      </c>
      <c r="E15">
        <f>_xlfn.STDEV.S(E9:E13)</f>
        <v>2.5810850431552991E-3</v>
      </c>
      <c r="F15">
        <f>_xlfn.STDEV.S(F9:F13)</f>
        <v>7.2938330115241944E-3</v>
      </c>
    </row>
    <row r="17" spans="1:6" s="3" customFormat="1" x14ac:dyDescent="0.25">
      <c r="B17" s="3" t="s">
        <v>68</v>
      </c>
      <c r="C17" s="3" t="s">
        <v>72</v>
      </c>
      <c r="D17" s="3" t="s">
        <v>76</v>
      </c>
      <c r="E17" s="3" t="s">
        <v>80</v>
      </c>
      <c r="F17" s="3" t="s">
        <v>84</v>
      </c>
    </row>
    <row r="18" spans="1:6" x14ac:dyDescent="0.25">
      <c r="B18">
        <v>2.8E-3</v>
      </c>
      <c r="C18">
        <v>8.6999999999999994E-3</v>
      </c>
      <c r="D18">
        <v>2.86E-2</v>
      </c>
      <c r="E18">
        <v>4.58E-2</v>
      </c>
      <c r="F18">
        <v>0.111</v>
      </c>
    </row>
    <row r="19" spans="1:6" x14ac:dyDescent="0.25">
      <c r="B19">
        <v>3.2000000000000002E-3</v>
      </c>
      <c r="C19">
        <v>0.01</v>
      </c>
      <c r="D19">
        <v>2.9000000000000001E-2</v>
      </c>
      <c r="E19">
        <v>4.2599999999999999E-2</v>
      </c>
      <c r="F19">
        <v>0.10299999999999999</v>
      </c>
    </row>
    <row r="20" spans="1:6" x14ac:dyDescent="0.25">
      <c r="B20">
        <v>2.8E-3</v>
      </c>
      <c r="C20">
        <v>1.03E-2</v>
      </c>
      <c r="D20">
        <v>3.5299999999999998E-2</v>
      </c>
      <c r="E20">
        <v>5.16E-2</v>
      </c>
      <c r="F20">
        <v>0.10100000000000001</v>
      </c>
    </row>
    <row r="21" spans="1:6" x14ac:dyDescent="0.25">
      <c r="B21">
        <v>3.0000000000000001E-3</v>
      </c>
      <c r="C21">
        <v>1.0800000000000001E-2</v>
      </c>
      <c r="D21">
        <v>2.9600000000000001E-2</v>
      </c>
      <c r="E21">
        <v>4.3200000000000002E-2</v>
      </c>
      <c r="F21">
        <v>0.104</v>
      </c>
    </row>
    <row r="22" spans="1:6" x14ac:dyDescent="0.25">
      <c r="B22">
        <v>3.0999999999999999E-3</v>
      </c>
      <c r="C22">
        <v>8.6E-3</v>
      </c>
      <c r="D22">
        <v>3.1899999999999998E-2</v>
      </c>
      <c r="E22">
        <v>4.3200000000000002E-2</v>
      </c>
      <c r="F22">
        <v>0.10100000000000001</v>
      </c>
    </row>
    <row r="23" spans="1:6" x14ac:dyDescent="0.25">
      <c r="A23" s="4" t="s">
        <v>89</v>
      </c>
      <c r="B23" s="2">
        <f>AVERAGE(B18:B22)</f>
        <v>2.9800000000000004E-3</v>
      </c>
      <c r="C23" s="2">
        <f>AVERAGE(C18:C22)</f>
        <v>9.6799999999999994E-3</v>
      </c>
      <c r="D23" s="2">
        <f>AVERAGE(D18:D22)</f>
        <v>3.0879999999999998E-2</v>
      </c>
      <c r="E23" s="2">
        <f>AVERAGE(E18:E22)</f>
        <v>4.5280000000000008E-2</v>
      </c>
      <c r="F23" s="2">
        <f>AVERAGE(F18:F22)</f>
        <v>0.10400000000000001</v>
      </c>
    </row>
    <row r="24" spans="1:6" x14ac:dyDescent="0.25">
      <c r="A24" s="4" t="s">
        <v>90</v>
      </c>
      <c r="B24">
        <f>_xlfn.STDEV.S(B18:B22)</f>
        <v>1.7888543819998321E-4</v>
      </c>
      <c r="C24">
        <f>_xlfn.STDEV.S(C18:C22)</f>
        <v>9.8336158151516207E-4</v>
      </c>
      <c r="D24">
        <f>_xlfn.STDEV.S(D18:D22)</f>
        <v>2.7815463325280045E-3</v>
      </c>
      <c r="E24">
        <f>_xlfn.STDEV.S(E18:E22)</f>
        <v>3.7432606107510062E-3</v>
      </c>
      <c r="F24">
        <f>_xlfn.STDEV.S(F18:F22)</f>
        <v>4.1231056256176585E-3</v>
      </c>
    </row>
    <row r="26" spans="1:6" s="3" customFormat="1" x14ac:dyDescent="0.25">
      <c r="B26" s="3" t="s">
        <v>69</v>
      </c>
      <c r="C26" s="3" t="s">
        <v>73</v>
      </c>
      <c r="D26" s="3" t="s">
        <v>77</v>
      </c>
      <c r="E26" s="3" t="s">
        <v>81</v>
      </c>
      <c r="F26" s="3" t="s">
        <v>85</v>
      </c>
    </row>
    <row r="27" spans="1:6" x14ac:dyDescent="0.25">
      <c r="B27">
        <v>5.9999999999999995E-4</v>
      </c>
      <c r="C27">
        <v>3.8E-3</v>
      </c>
      <c r="D27">
        <v>1.9599999999999999E-2</v>
      </c>
      <c r="E27">
        <v>3.2599999999999997E-2</v>
      </c>
      <c r="F27">
        <v>9.0399999999999994E-2</v>
      </c>
    </row>
    <row r="28" spans="1:6" x14ac:dyDescent="0.25">
      <c r="B28">
        <v>8.0000000000000004E-4</v>
      </c>
      <c r="C28">
        <v>4.1999999999999997E-3</v>
      </c>
      <c r="D28">
        <v>1.89E-2</v>
      </c>
      <c r="E28">
        <v>3.2399999999999998E-2</v>
      </c>
      <c r="F28">
        <v>9.4899999999999998E-2</v>
      </c>
    </row>
    <row r="29" spans="1:6" x14ac:dyDescent="0.25">
      <c r="B29">
        <v>6.9999999999999999E-4</v>
      </c>
      <c r="C29">
        <v>4.4000000000000003E-3</v>
      </c>
      <c r="D29">
        <v>1.9E-2</v>
      </c>
      <c r="E29">
        <v>2.9600000000000001E-2</v>
      </c>
      <c r="F29">
        <v>9.5500000000000002E-2</v>
      </c>
    </row>
    <row r="30" spans="1:6" x14ac:dyDescent="0.25">
      <c r="B30">
        <v>6.9999999999999999E-4</v>
      </c>
      <c r="C30">
        <v>4.3E-3</v>
      </c>
      <c r="D30">
        <v>1.8700000000000001E-2</v>
      </c>
      <c r="E30">
        <v>3.1099999999999999E-2</v>
      </c>
      <c r="F30">
        <v>9.0800000000000006E-2</v>
      </c>
    </row>
    <row r="31" spans="1:6" x14ac:dyDescent="0.25">
      <c r="B31">
        <v>5.9999999999999995E-4</v>
      </c>
      <c r="C31">
        <v>3.8999999999999998E-3</v>
      </c>
      <c r="D31">
        <v>1.8200000000000001E-2</v>
      </c>
      <c r="E31">
        <v>2.9700000000000001E-2</v>
      </c>
      <c r="F31">
        <v>0.09</v>
      </c>
    </row>
    <row r="32" spans="1:6" x14ac:dyDescent="0.25">
      <c r="A32" s="4" t="s">
        <v>89</v>
      </c>
      <c r="B32" s="2">
        <f>AVERAGE(B27:B31)</f>
        <v>6.7999999999999994E-4</v>
      </c>
      <c r="C32" s="2">
        <f>AVERAGE(C27:C31)</f>
        <v>4.1200000000000004E-3</v>
      </c>
      <c r="D32" s="2">
        <f>AVERAGE(D27:D31)</f>
        <v>1.8879999999999997E-2</v>
      </c>
      <c r="E32" s="2">
        <f>AVERAGE(E27:E31)</f>
        <v>3.1080000000000003E-2</v>
      </c>
      <c r="F32" s="2">
        <f>AVERAGE(F27:F31)</f>
        <v>9.2319999999999999E-2</v>
      </c>
    </row>
    <row r="33" spans="1:6" x14ac:dyDescent="0.25">
      <c r="A33" s="4" t="s">
        <v>90</v>
      </c>
      <c r="B33">
        <f>_xlfn.STDEV.S(B27:B31)</f>
        <v>8.3666002653407599E-5</v>
      </c>
      <c r="C33">
        <f>_xlfn.STDEV.S(C27:C31)</f>
        <v>2.5884358211089581E-4</v>
      </c>
      <c r="D33">
        <f>_xlfn.STDEV.S(D27:D31)</f>
        <v>5.069516742254623E-4</v>
      </c>
      <c r="E33">
        <f>_xlfn.STDEV.S(E27:E31)</f>
        <v>1.4272350892547434E-3</v>
      </c>
      <c r="F33">
        <f>_xlfn.STDEV.S(F27:F31)</f>
        <v>2.6527344382730822E-3</v>
      </c>
    </row>
    <row r="35" spans="1:6" s="3" customFormat="1" x14ac:dyDescent="0.25">
      <c r="B35" s="3" t="s">
        <v>70</v>
      </c>
      <c r="C35" s="3" t="s">
        <v>74</v>
      </c>
      <c r="D35" s="3" t="s">
        <v>78</v>
      </c>
      <c r="E35" s="3" t="s">
        <v>82</v>
      </c>
      <c r="F35" s="3" t="s">
        <v>86</v>
      </c>
    </row>
    <row r="36" spans="1:6" x14ac:dyDescent="0.25">
      <c r="B36">
        <v>2.0999999999999999E-3</v>
      </c>
      <c r="C36">
        <v>7.1000000000000004E-3</v>
      </c>
      <c r="D36">
        <v>2.6100000000000002E-2</v>
      </c>
      <c r="E36">
        <v>3.8600000000000002E-2</v>
      </c>
      <c r="F36">
        <v>9.8699999999999996E-2</v>
      </c>
    </row>
    <row r="37" spans="1:6" x14ac:dyDescent="0.25">
      <c r="B37">
        <v>2.3999999999999998E-3</v>
      </c>
      <c r="C37">
        <v>7.4000000000000003E-3</v>
      </c>
      <c r="D37">
        <v>2.6100000000000002E-2</v>
      </c>
      <c r="E37">
        <v>4.48E-2</v>
      </c>
      <c r="F37">
        <v>0.108</v>
      </c>
    </row>
    <row r="38" spans="1:6" x14ac:dyDescent="0.25">
      <c r="B38">
        <v>1.9E-3</v>
      </c>
      <c r="C38">
        <v>7.7999999999999996E-3</v>
      </c>
      <c r="D38">
        <v>3.04E-2</v>
      </c>
      <c r="E38">
        <v>4.5999999999999999E-2</v>
      </c>
      <c r="F38">
        <v>9.8199999999999996E-2</v>
      </c>
    </row>
    <row r="39" spans="1:6" x14ac:dyDescent="0.25">
      <c r="B39">
        <v>1.6999999999999999E-3</v>
      </c>
      <c r="C39">
        <v>7.4000000000000003E-3</v>
      </c>
      <c r="D39">
        <v>2.4500000000000001E-2</v>
      </c>
      <c r="E39">
        <v>4.3499999999999997E-2</v>
      </c>
      <c r="F39">
        <v>0.108</v>
      </c>
    </row>
    <row r="40" spans="1:6" x14ac:dyDescent="0.25">
      <c r="B40">
        <v>2.2000000000000001E-3</v>
      </c>
      <c r="C40">
        <v>6.7999999999999996E-3</v>
      </c>
      <c r="D40">
        <v>2.7900000000000001E-2</v>
      </c>
      <c r="E40">
        <v>4.0800000000000003E-2</v>
      </c>
      <c r="F40">
        <v>0.107</v>
      </c>
    </row>
    <row r="41" spans="1:6" x14ac:dyDescent="0.25">
      <c r="A41" s="4" t="s">
        <v>89</v>
      </c>
      <c r="B41" s="2">
        <f>AVERAGE(B36:B40)</f>
        <v>2.0600000000000002E-3</v>
      </c>
      <c r="C41" s="2">
        <f>AVERAGE(C36:C40)</f>
        <v>7.2999999999999992E-3</v>
      </c>
      <c r="D41" s="2">
        <f>AVERAGE(D36:D40)</f>
        <v>2.7000000000000003E-2</v>
      </c>
      <c r="E41" s="2">
        <f>AVERAGE(E36:E40)</f>
        <v>4.274E-2</v>
      </c>
      <c r="F41" s="2">
        <f>AVERAGE(F36:F40)</f>
        <v>0.10398</v>
      </c>
    </row>
    <row r="42" spans="1:6" x14ac:dyDescent="0.25">
      <c r="A42" s="4" t="s">
        <v>90</v>
      </c>
      <c r="B42">
        <f>_xlfn.STDEV.S(B36:B40)</f>
        <v>2.7018512172212591E-4</v>
      </c>
      <c r="C42">
        <f>_xlfn.STDEV.S(C36:C40)</f>
        <v>3.7416573867739413E-4</v>
      </c>
      <c r="D42">
        <f>_xlfn.STDEV.S(D36:D40)</f>
        <v>2.249444375840398E-3</v>
      </c>
      <c r="E42">
        <f>_xlfn.STDEV.S(E36:E40)</f>
        <v>3.0146309890266816E-3</v>
      </c>
      <c r="F42">
        <f>_xlfn.STDEV.S(F36:F40)</f>
        <v>5.067741114145435E-3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 System</vt:lpstr>
      <vt:lpstr>Medium System</vt:lpstr>
      <vt:lpstr>Large System</vt:lpstr>
      <vt:lpstr>Non-exponential Interarrival</vt:lpstr>
    </vt:vector>
  </TitlesOfParts>
  <Company>University of Kansas - EECS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2014-12-08T15:41:21Z</dcterms:created>
  <dcterms:modified xsi:type="dcterms:W3CDTF">2014-12-09T22:13:57Z</dcterms:modified>
</cp:coreProperties>
</file>