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a/Desktop/GSB 519/Excel Sheets/"/>
    </mc:Choice>
  </mc:AlternateContent>
  <xr:revisionPtr revIDLastSave="0" documentId="13_ncr:1_{9D8530F1-58B1-2348-9D65-9ACE2C1A93AF}" xr6:coauthVersionLast="47" xr6:coauthVersionMax="47" xr10:uidLastSave="{00000000-0000-0000-0000-000000000000}"/>
  <bookViews>
    <workbookView xWindow="140" yWindow="660" windowWidth="28480" windowHeight="15980" activeTab="1" xr2:uid="{A47B4B43-F382-4246-9B66-3F47C9DC21FE}"/>
  </bookViews>
  <sheets>
    <sheet name="Salary data" sheetId="1" r:id="rId1"/>
    <sheet name="Grad degree data" sheetId="2" r:id="rId2"/>
    <sheet name="Two Regression Lines" sheetId="3" r:id="rId3"/>
  </sheets>
  <definedNames>
    <definedName name="_xlnm._FilterDatabase" localSheetId="1" hidden="1">'Grad degree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2" i="1"/>
  <c r="E2" i="3"/>
  <c r="C2" i="3" a="1"/>
  <c r="C2" i="3"/>
  <c r="E5" i="3"/>
  <c r="E3" i="3"/>
  <c r="E4" i="3"/>
  <c r="E6" i="3"/>
  <c r="E7" i="3"/>
  <c r="E8" i="3"/>
  <c r="E9" i="3"/>
  <c r="E10" i="3"/>
  <c r="E11" i="3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<sst xmlns="http://schemas.openxmlformats.org/spreadsheetml/2006/main" count="98" uniqueCount="37">
  <si>
    <t>Education</t>
  </si>
  <si>
    <t>Experience</t>
  </si>
  <si>
    <t>Age</t>
  </si>
  <si>
    <t>Salary</t>
  </si>
  <si>
    <t>Grad Degree</t>
  </si>
  <si>
    <t>No</t>
  </si>
  <si>
    <t>Yes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</si>
  <si>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</si>
  <si>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</si>
  <si>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</si>
  <si>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</si>
  <si>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</si>
  <si>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</si>
  <si>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</si>
  <si>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</si>
  <si>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</si>
  <si>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</si>
  <si>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</si>
  <si>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</si>
  <si>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</si>
  <si>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</si>
  <si>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</si>
  <si>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</si>
  <si>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</si>
  <si>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</si>
  <si>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</si>
  <si>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</si>
  <si>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</si>
  <si>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</si>
  <si>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</si>
  <si>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</si>
  <si>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</si>
  <si>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</si>
  <si>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Salary</t>
  </si>
  <si>
    <t>Residuals</t>
  </si>
  <si>
    <t>=G17+(G18*12)+(G19*10)+(G20*30)</t>
  </si>
  <si>
    <t>=G17+(G18*3)+G19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</si>
</sst>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72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2" fontId="0" fillId="0" borderId="0" xfId="0" applyNumberFormat="1"/>
    <xf numFmtId="2" fontId="0" fillId="0" borderId="1" xfId="0" applyNumberFormat="1" applyBorder="1"/>
    <xf numFmtId="10" fontId="0" fillId="0" borderId="0" xfId="2" applyNumberFormat="1" applyFont="1" applyFill="1" applyBorder="1" applyAlignment="1"/>
    <xf numFmtId="44" fontId="0" fillId="0" borderId="0" xfId="1" applyFont="1"/>
    <xf numFmtId="0" fontId="0" fillId="0" borderId="0" xfId="0" quotePrefix="1"/>
    <xf numFmtId="44" fontId="0" fillId="0" borderId="0" xfId="1" applyFont="1" applyFill="1" applyBorder="1" applyAlignment="1"/>
    <xf numFmtId="8" fontId="0" fillId="0" borderId="0" xfId="0" applyNumberFormat="1" applyAlignment="1">
      <alignment horizontal="center"/>
    </xf>
    <xf numFmtId="172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Salary Predictions by Experience and Graduate Degree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Graduate Degree (0)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445512715508274"/>
                  <c:y val="0.387713759713836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Salary (No Grad Degree) = 10039*Experience + 28256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('Two Regression Lines'!$D$2,'Two Regression Lines'!$D$4,'Two Regression Lines'!$D$6,'Two Regression Lines'!$D$8,'Two Regression Lines'!$D$11)</c:f>
              <c:numCache>
                <c:formatCode>General</c:formatCode>
                <c:ptCount val="5"/>
                <c:pt idx="0">
                  <c:v>10</c:v>
                </c:pt>
                <c:pt idx="1">
                  <c:v>2.2999999999999998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</c:numCache>
            </c:numRef>
          </c:xVal>
          <c:yVal>
            <c:numRef>
              <c:f>('Two Regression Lines'!$E$2,'Two Regression Lines'!$E$4,'Two Regression Lines'!$E$6,'Two Regression Lines'!$E$8,'Two Regression Lines'!$E$11)</c:f>
              <c:numCache>
                <c:formatCode>_("$"* #,##0.00_);_("$"* \(#,##0.00\);_("$"* "-"??_);_(@_)</c:formatCode>
                <c:ptCount val="5"/>
                <c:pt idx="0">
                  <c:v>128643.0433123133</c:v>
                </c:pt>
                <c:pt idx="1">
                  <c:v>51344.954751631813</c:v>
                </c:pt>
                <c:pt idx="2">
                  <c:v>108565.61771213629</c:v>
                </c:pt>
                <c:pt idx="3">
                  <c:v>98526.904912047787</c:v>
                </c:pt>
                <c:pt idx="4">
                  <c:v>78449.479311870775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F-ED41-9986-3601DBF28033}"/>
            </c:ext>
          </c:extLst>
        </c:ser>
        <c:ser>
          <c:idx val="1"/>
          <c:order val="1"/>
          <c:tx>
            <c:v>Graduate Degree (1)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665965268196444"/>
                  <c:y val="-4.936937726262215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Salary (Grad Degree)= 10039*Experience + 49832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('Two Regression Lines'!$D$3,'Two Regression Lines'!$D$5,'Two Regression Lines'!$D$7,'Two Regression Lines'!$D$9,'Two Regression Lines'!$D$10)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2.8</c:v>
                </c:pt>
                <c:pt idx="3">
                  <c:v>6</c:v>
                </c:pt>
                <c:pt idx="4">
                  <c:v>4.2</c:v>
                </c:pt>
              </c:numCache>
            </c:numRef>
          </c:xVal>
          <c:yVal>
            <c:numRef>
              <c:f>('Two Regression Lines'!$E$3,'Two Regression Lines'!$E$5,'Two Regression Lines'!$E$7,'Two Regression Lines'!$E$9,'Two Regression Lines'!$E$10)</c:f>
              <c:numCache>
                <c:formatCode>_("$"* #,##0.00_);_("$"* \(#,##0.00\);_("$"* "-"??_);_(@_)</c:formatCode>
                <c:ptCount val="5"/>
                <c:pt idx="0">
                  <c:v>59871.033919681387</c:v>
                </c:pt>
                <c:pt idx="1">
                  <c:v>140180.73632038941</c:v>
                </c:pt>
                <c:pt idx="2">
                  <c:v>77940.716959840691</c:v>
                </c:pt>
                <c:pt idx="3">
                  <c:v>110064.5979201239</c:v>
                </c:pt>
                <c:pt idx="4">
                  <c:v>91994.914879964592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1F-ED41-9986-3601DBF28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592320"/>
        <c:axId val="785594032"/>
      </c:scatterChart>
      <c:valAx>
        <c:axId val="78559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of 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594032"/>
        <c:crosses val="autoZero"/>
        <c:crossBetween val="midCat"/>
      </c:valAx>
      <c:valAx>
        <c:axId val="78559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59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19538</xdr:colOff>
      <xdr:row>12</xdr:row>
      <xdr:rowOff>29308</xdr:rowOff>
    </xdr:from>
    <xdr:to>
      <xdr:col>6</xdr:col>
      <xdr:colOff>527538</xdr:colOff>
      <xdr:row>13</xdr:row>
      <xdr:rowOff>11723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0033D1-C43B-2682-23E6-8F59BF7E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8" y="2373923"/>
          <a:ext cx="5675923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92804</xdr:colOff>
      <xdr:row>0</xdr:row>
      <xdr:rowOff>97691</xdr:rowOff>
    </xdr:from>
    <xdr:to>
      <xdr:col>15</xdr:col>
      <xdr:colOff>683846</xdr:colOff>
      <xdr:row>23</xdr:row>
      <xdr:rowOff>195383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BE26BC-650F-150E-9AC2-31032A78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FE93-EBB1-46D9-BEB4-1EE158038717}">
  <dimension ref="A1:N46"/>
  <sheetViews>
    <sheetView zoomScale="140" zoomScaleNormal="140" workbookViewId="0">
      <selection activeCell="I3" sqref="I3"/>
    </sheetView>
  </sheetViews>
  <sheetFormatPr baseColWidth="10" defaultColWidth="8.83203125" defaultRowHeight="15" x14ac:dyDescent="0.2"/>
  <cols>
    <col min="1" max="3" width="9" bestFit="1" customWidth="1"/>
    <col min="4" max="4" width="11.33203125" bestFit="1" customWidth="1"/>
    <col min="6" max="6" width="17" bestFit="1" customWidth="1"/>
    <col min="7" max="7" width="14.33203125" bestFit="1" customWidth="1"/>
    <col min="8" max="8" width="18.1640625" bestFit="1" customWidth="1"/>
    <col min="9" max="9" width="13.6640625" bestFit="1" customWidth="1"/>
    <col min="10" max="10" width="14.6640625" bestFit="1" customWidth="1"/>
    <col min="11" max="11" width="12.6640625" bestFit="1" customWidth="1"/>
    <col min="12" max="12" width="12.1640625" bestFit="1" customWidth="1"/>
    <col min="13" max="13" width="12.664062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</row>
    <row r="2" spans="1:14" ht="16" thickBot="1" x14ac:dyDescent="0.25">
      <c r="A2" s="1">
        <v>10</v>
      </c>
      <c r="B2" s="1">
        <v>20</v>
      </c>
      <c r="C2" s="1">
        <v>45</v>
      </c>
      <c r="D2" s="3">
        <v>55139</v>
      </c>
      <c r="I2" s="11">
        <f>G17+(G18*12)+(G19*10)+(G20*30)</f>
        <v>54984.199593135003</v>
      </c>
      <c r="J2" s="12" t="s">
        <v>35</v>
      </c>
    </row>
    <row r="3" spans="1:14" x14ac:dyDescent="0.2">
      <c r="A3" s="1">
        <v>10</v>
      </c>
      <c r="B3" s="1">
        <v>5</v>
      </c>
      <c r="C3" s="1">
        <v>23</v>
      </c>
      <c r="D3" s="3">
        <v>48937</v>
      </c>
      <c r="F3" s="7" t="s">
        <v>8</v>
      </c>
      <c r="G3" s="7"/>
    </row>
    <row r="4" spans="1:14" x14ac:dyDescent="0.2">
      <c r="A4" s="1">
        <v>10</v>
      </c>
      <c r="B4" s="1">
        <v>19</v>
      </c>
      <c r="C4" s="1">
        <v>36</v>
      </c>
      <c r="D4" s="3">
        <v>57624</v>
      </c>
      <c r="F4" t="s">
        <v>9</v>
      </c>
      <c r="G4">
        <v>0.82393338117983894</v>
      </c>
    </row>
    <row r="5" spans="1:14" x14ac:dyDescent="0.2">
      <c r="A5" s="1">
        <v>11</v>
      </c>
      <c r="B5" s="1">
        <v>15</v>
      </c>
      <c r="C5" s="1">
        <v>50</v>
      </c>
      <c r="D5" s="3">
        <v>58170</v>
      </c>
      <c r="F5" t="s">
        <v>10</v>
      </c>
      <c r="G5" s="10">
        <v>0.67886621662244173</v>
      </c>
    </row>
    <row r="6" spans="1:14" x14ac:dyDescent="0.2">
      <c r="A6" s="1">
        <v>11</v>
      </c>
      <c r="B6" s="1">
        <v>16</v>
      </c>
      <c r="C6" s="1">
        <v>42</v>
      </c>
      <c r="D6" s="3">
        <v>62202</v>
      </c>
      <c r="F6" t="s">
        <v>11</v>
      </c>
      <c r="G6" s="10">
        <v>0.6186536322391496</v>
      </c>
      <c r="I6" s="11"/>
    </row>
    <row r="7" spans="1:14" x14ac:dyDescent="0.2">
      <c r="A7" s="1">
        <v>11</v>
      </c>
      <c r="B7" s="1">
        <v>8</v>
      </c>
      <c r="C7" s="1">
        <v>30</v>
      </c>
      <c r="D7" s="3">
        <v>51646</v>
      </c>
      <c r="F7" t="s">
        <v>12</v>
      </c>
      <c r="G7">
        <v>3489.5585214846715</v>
      </c>
    </row>
    <row r="8" spans="1:14" ht="16" thickBot="1" x14ac:dyDescent="0.25">
      <c r="A8" s="1">
        <v>11</v>
      </c>
      <c r="B8" s="1">
        <v>4</v>
      </c>
      <c r="C8" s="1">
        <v>21</v>
      </c>
      <c r="D8" s="3">
        <v>52563</v>
      </c>
      <c r="F8" s="5" t="s">
        <v>13</v>
      </c>
      <c r="G8" s="5">
        <v>20</v>
      </c>
    </row>
    <row r="9" spans="1:14" x14ac:dyDescent="0.2">
      <c r="A9" s="1">
        <v>12</v>
      </c>
      <c r="B9" s="1">
        <v>10</v>
      </c>
      <c r="C9" s="1">
        <v>34</v>
      </c>
      <c r="D9" s="3">
        <v>49434</v>
      </c>
    </row>
    <row r="10" spans="1:14" ht="16" thickBot="1" x14ac:dyDescent="0.25">
      <c r="A10" s="1">
        <v>12</v>
      </c>
      <c r="B10" s="1">
        <v>8</v>
      </c>
      <c r="C10" s="1">
        <v>27</v>
      </c>
      <c r="D10" s="3">
        <v>55153</v>
      </c>
      <c r="F10" t="s">
        <v>14</v>
      </c>
    </row>
    <row r="11" spans="1:14" x14ac:dyDescent="0.2">
      <c r="A11" s="1">
        <v>12</v>
      </c>
      <c r="B11" s="1">
        <v>18</v>
      </c>
      <c r="C11" s="1">
        <v>38</v>
      </c>
      <c r="D11" s="3">
        <v>63882</v>
      </c>
      <c r="F11" s="6"/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</row>
    <row r="12" spans="1:14" x14ac:dyDescent="0.2">
      <c r="A12" s="1">
        <v>13</v>
      </c>
      <c r="B12" s="1">
        <v>6</v>
      </c>
      <c r="C12" s="1">
        <v>25</v>
      </c>
      <c r="D12" s="3">
        <v>46067</v>
      </c>
      <c r="F12" t="s">
        <v>15</v>
      </c>
      <c r="G12">
        <v>3</v>
      </c>
      <c r="H12">
        <v>411869047.75213939</v>
      </c>
      <c r="I12">
        <v>137289682.58404645</v>
      </c>
      <c r="J12">
        <v>11.274490599855636</v>
      </c>
      <c r="K12">
        <v>3.1911406114403331E-4</v>
      </c>
    </row>
    <row r="13" spans="1:14" x14ac:dyDescent="0.2">
      <c r="A13" s="1">
        <v>13</v>
      </c>
      <c r="B13" s="1">
        <v>10</v>
      </c>
      <c r="C13" s="1">
        <v>46</v>
      </c>
      <c r="D13" s="3">
        <v>60886</v>
      </c>
      <c r="F13" t="s">
        <v>16</v>
      </c>
      <c r="G13">
        <v>16</v>
      </c>
      <c r="H13">
        <v>194832298.79786056</v>
      </c>
      <c r="I13">
        <v>12177018.674866285</v>
      </c>
    </row>
    <row r="14" spans="1:14" ht="16" thickBot="1" x14ac:dyDescent="0.25">
      <c r="A14" s="1">
        <v>14</v>
      </c>
      <c r="B14" s="1">
        <v>10</v>
      </c>
      <c r="C14" s="1">
        <v>38</v>
      </c>
      <c r="D14" s="3">
        <v>57190</v>
      </c>
      <c r="F14" s="5" t="s">
        <v>17</v>
      </c>
      <c r="G14" s="5">
        <v>19</v>
      </c>
      <c r="H14" s="5">
        <v>606701346.54999995</v>
      </c>
      <c r="I14" s="5"/>
      <c r="J14" s="5"/>
      <c r="K14" s="5"/>
    </row>
    <row r="15" spans="1:14" ht="16" thickBot="1" x14ac:dyDescent="0.25">
      <c r="A15" s="1">
        <v>14</v>
      </c>
      <c r="B15" s="1">
        <v>2</v>
      </c>
      <c r="C15" s="1">
        <v>22</v>
      </c>
      <c r="D15" s="3">
        <v>52094</v>
      </c>
    </row>
    <row r="16" spans="1:14" x14ac:dyDescent="0.2">
      <c r="A16" s="1">
        <v>15</v>
      </c>
      <c r="B16" s="1">
        <v>8</v>
      </c>
      <c r="C16" s="1">
        <v>32</v>
      </c>
      <c r="D16" s="3">
        <v>60620</v>
      </c>
      <c r="F16" s="6"/>
      <c r="G16" s="6" t="s">
        <v>24</v>
      </c>
      <c r="H16" s="6" t="s">
        <v>12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  <c r="N16" s="6" t="s">
        <v>30</v>
      </c>
    </row>
    <row r="17" spans="1:14" x14ac:dyDescent="0.2">
      <c r="A17" s="1">
        <v>16</v>
      </c>
      <c r="B17" s="1">
        <v>5</v>
      </c>
      <c r="C17" s="1">
        <v>49</v>
      </c>
      <c r="D17" s="3">
        <v>59843</v>
      </c>
      <c r="F17" t="s">
        <v>18</v>
      </c>
      <c r="G17" s="8">
        <v>22228.514288676135</v>
      </c>
      <c r="H17">
        <v>6050.8557397263694</v>
      </c>
      <c r="I17">
        <v>3.6736149802311018</v>
      </c>
      <c r="J17">
        <v>2.0536783196521743E-3</v>
      </c>
      <c r="K17">
        <v>9401.273141206857</v>
      </c>
      <c r="L17">
        <v>35055.755436145409</v>
      </c>
      <c r="M17">
        <v>9401.273141206857</v>
      </c>
      <c r="N17">
        <v>35055.755436145409</v>
      </c>
    </row>
    <row r="18" spans="1:14" x14ac:dyDescent="0.2">
      <c r="A18" s="1">
        <v>16</v>
      </c>
      <c r="B18" s="1">
        <v>4</v>
      </c>
      <c r="C18" s="1">
        <v>28</v>
      </c>
      <c r="D18" s="3">
        <v>57288</v>
      </c>
      <c r="F18" t="s">
        <v>0</v>
      </c>
      <c r="G18" s="8">
        <v>1959.5483098817569</v>
      </c>
      <c r="H18">
        <v>409.98208033606079</v>
      </c>
      <c r="I18">
        <v>4.779595021020242</v>
      </c>
      <c r="J18">
        <v>2.0467093404409324E-4</v>
      </c>
      <c r="K18">
        <v>1090.4251251915875</v>
      </c>
      <c r="L18">
        <v>2828.6714945719264</v>
      </c>
      <c r="M18">
        <v>1090.4251251915875</v>
      </c>
      <c r="N18">
        <v>2828.6714945719264</v>
      </c>
    </row>
    <row r="19" spans="1:14" x14ac:dyDescent="0.2">
      <c r="A19" s="1">
        <v>17</v>
      </c>
      <c r="B19" s="1">
        <v>7</v>
      </c>
      <c r="C19" s="1">
        <v>33</v>
      </c>
      <c r="D19" s="3">
        <v>67151</v>
      </c>
      <c r="F19" t="s">
        <v>1</v>
      </c>
      <c r="G19" s="8">
        <v>696.0572029561381</v>
      </c>
      <c r="H19">
        <v>256.11680497908498</v>
      </c>
      <c r="I19">
        <v>2.7177334303111409</v>
      </c>
      <c r="J19">
        <v>1.5209070025297788E-2</v>
      </c>
      <c r="K19">
        <v>153.11383086135913</v>
      </c>
      <c r="L19">
        <v>1239.0005750509172</v>
      </c>
      <c r="M19">
        <v>153.11383086135913</v>
      </c>
      <c r="N19">
        <v>1239.0005750509172</v>
      </c>
    </row>
    <row r="20" spans="1:14" ht="16" thickBot="1" x14ac:dyDescent="0.25">
      <c r="A20" s="1">
        <v>18</v>
      </c>
      <c r="B20" s="1">
        <v>3</v>
      </c>
      <c r="C20" s="1">
        <v>27</v>
      </c>
      <c r="D20" s="3">
        <v>61313</v>
      </c>
      <c r="F20" s="5" t="s">
        <v>2</v>
      </c>
      <c r="G20" s="9">
        <v>76.017785210546748</v>
      </c>
      <c r="H20" s="5">
        <v>128.62527610812515</v>
      </c>
      <c r="I20" s="5">
        <v>0.59100192054510792</v>
      </c>
      <c r="J20" s="5">
        <v>0.56277576386855199</v>
      </c>
      <c r="K20" s="5">
        <v>-196.65561922486486</v>
      </c>
      <c r="L20" s="5">
        <v>348.69118964595839</v>
      </c>
      <c r="M20" s="5">
        <v>-196.65561922486486</v>
      </c>
      <c r="N20" s="5">
        <v>348.69118964595839</v>
      </c>
    </row>
    <row r="21" spans="1:14" x14ac:dyDescent="0.2">
      <c r="A21" s="1">
        <v>19</v>
      </c>
      <c r="B21" s="1">
        <v>3</v>
      </c>
      <c r="C21" s="1">
        <v>32</v>
      </c>
      <c r="D21" s="3">
        <v>64175</v>
      </c>
    </row>
    <row r="24" spans="1:14" x14ac:dyDescent="0.2">
      <c r="F24" t="s">
        <v>31</v>
      </c>
    </row>
    <row r="25" spans="1:14" ht="16" thickBot="1" x14ac:dyDescent="0.25"/>
    <row r="26" spans="1:14" x14ac:dyDescent="0.2">
      <c r="F26" s="6" t="s">
        <v>32</v>
      </c>
      <c r="G26" s="6" t="s">
        <v>33</v>
      </c>
      <c r="H26" s="6" t="s">
        <v>34</v>
      </c>
    </row>
    <row r="27" spans="1:14" x14ac:dyDescent="0.2">
      <c r="F27">
        <v>1</v>
      </c>
      <c r="G27">
        <v>59165.941781091075</v>
      </c>
      <c r="H27">
        <v>-4026.9417810910745</v>
      </c>
    </row>
    <row r="28" spans="1:14" x14ac:dyDescent="0.2">
      <c r="F28">
        <v>2</v>
      </c>
      <c r="G28">
        <v>47052.692462116975</v>
      </c>
      <c r="H28">
        <v>1884.3075378830254</v>
      </c>
    </row>
    <row r="29" spans="1:14" x14ac:dyDescent="0.2">
      <c r="F29">
        <v>3</v>
      </c>
      <c r="G29">
        <v>57785.724511240012</v>
      </c>
      <c r="H29">
        <v>-161.72451124001236</v>
      </c>
    </row>
    <row r="30" spans="1:14" x14ac:dyDescent="0.2">
      <c r="F30">
        <v>4</v>
      </c>
      <c r="G30">
        <v>58025.293002244871</v>
      </c>
      <c r="H30">
        <v>144.70699775512912</v>
      </c>
    </row>
    <row r="31" spans="1:14" x14ac:dyDescent="0.2">
      <c r="F31">
        <v>5</v>
      </c>
      <c r="G31">
        <v>58113.207923516638</v>
      </c>
      <c r="H31">
        <v>4088.7920764833616</v>
      </c>
    </row>
    <row r="32" spans="1:14" x14ac:dyDescent="0.2">
      <c r="F32">
        <v>6</v>
      </c>
      <c r="G32">
        <v>51632.536877340972</v>
      </c>
      <c r="H32">
        <v>13.463122659028159</v>
      </c>
    </row>
    <row r="33" spans="6:8" x14ac:dyDescent="0.2">
      <c r="F33">
        <v>7</v>
      </c>
      <c r="G33">
        <v>48164.147998621491</v>
      </c>
      <c r="H33">
        <v>4398.8520013785092</v>
      </c>
    </row>
    <row r="34" spans="6:8" x14ac:dyDescent="0.2">
      <c r="F34">
        <v>8</v>
      </c>
      <c r="G34">
        <v>55288.270733977188</v>
      </c>
      <c r="H34">
        <v>-5854.2707339771878</v>
      </c>
    </row>
    <row r="35" spans="6:8" x14ac:dyDescent="0.2">
      <c r="F35">
        <v>9</v>
      </c>
      <c r="G35">
        <v>53364.031831591084</v>
      </c>
      <c r="H35">
        <v>1788.9681684089155</v>
      </c>
    </row>
    <row r="36" spans="6:8" x14ac:dyDescent="0.2">
      <c r="F36">
        <v>10</v>
      </c>
      <c r="G36">
        <v>61160.799498468477</v>
      </c>
      <c r="H36">
        <v>2721.2005015315226</v>
      </c>
    </row>
    <row r="37" spans="6:8" x14ac:dyDescent="0.2">
      <c r="F37">
        <v>11</v>
      </c>
      <c r="G37">
        <v>53779.430165139478</v>
      </c>
      <c r="H37">
        <v>-7712.430165139478</v>
      </c>
    </row>
    <row r="38" spans="6:8" x14ac:dyDescent="0.2">
      <c r="F38">
        <v>12</v>
      </c>
      <c r="G38">
        <v>58160.032466385506</v>
      </c>
      <c r="H38">
        <v>2725.9675336144937</v>
      </c>
    </row>
    <row r="39" spans="6:8" x14ac:dyDescent="0.2">
      <c r="F39">
        <v>13</v>
      </c>
      <c r="G39">
        <v>59511.438494582886</v>
      </c>
      <c r="H39">
        <v>-2321.4384945828861</v>
      </c>
    </row>
    <row r="40" spans="6:8" x14ac:dyDescent="0.2">
      <c r="F40">
        <v>14</v>
      </c>
      <c r="G40">
        <v>52726.696307565035</v>
      </c>
      <c r="H40">
        <v>-632.69630756503466</v>
      </c>
    </row>
    <row r="41" spans="6:8" x14ac:dyDescent="0.2">
      <c r="F41">
        <v>15</v>
      </c>
      <c r="G41">
        <v>59622.765687289088</v>
      </c>
      <c r="H41">
        <v>997.23431271091249</v>
      </c>
    </row>
    <row r="42" spans="6:8" x14ac:dyDescent="0.2">
      <c r="F42">
        <v>16</v>
      </c>
      <c r="G42">
        <v>60786.444736881727</v>
      </c>
      <c r="H42">
        <v>-943.44473688172729</v>
      </c>
    </row>
    <row r="43" spans="6:8" x14ac:dyDescent="0.2">
      <c r="F43">
        <v>17</v>
      </c>
      <c r="G43">
        <v>58494.014044504111</v>
      </c>
      <c r="H43">
        <v>-1206.0140445041106</v>
      </c>
    </row>
    <row r="44" spans="6:8" x14ac:dyDescent="0.2">
      <c r="F44">
        <v>18</v>
      </c>
      <c r="G44">
        <v>62921.822889307012</v>
      </c>
      <c r="H44">
        <v>4229.1771106929882</v>
      </c>
    </row>
    <row r="45" spans="6:8" x14ac:dyDescent="0.2">
      <c r="F45">
        <v>19</v>
      </c>
      <c r="G45">
        <v>61641.035676100939</v>
      </c>
      <c r="H45">
        <v>-328.03567610093887</v>
      </c>
    </row>
    <row r="46" spans="6:8" ht="16" thickBot="1" x14ac:dyDescent="0.25">
      <c r="F46" s="5">
        <v>20</v>
      </c>
      <c r="G46" s="5">
        <v>63980.672912035421</v>
      </c>
      <c r="H46" s="5">
        <v>194.32708796457882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CFB6-EBDB-47D8-A419-6017FB2A2AA1}">
  <dimension ref="A1:W32"/>
  <sheetViews>
    <sheetView tabSelected="1" zoomScale="131" zoomScaleNormal="130" workbookViewId="0">
      <selection activeCell="D15" sqref="D15"/>
    </sheetView>
  </sheetViews>
  <sheetFormatPr baseColWidth="10" defaultColWidth="8.83203125" defaultRowHeight="15" x14ac:dyDescent="0.2"/>
  <cols>
    <col min="1" max="1" width="9.1640625" bestFit="1" customWidth="1"/>
    <col min="2" max="2" width="10" bestFit="1" customWidth="1"/>
    <col min="3" max="3" width="11.33203125" bestFit="1" customWidth="1"/>
    <col min="4" max="4" width="11.6640625" bestFit="1" customWidth="1"/>
    <col min="6" max="6" width="15.5" bestFit="1" customWidth="1"/>
    <col min="7" max="7" width="12.33203125" bestFit="1" customWidth="1"/>
    <col min="8" max="8" width="13.33203125" bestFit="1" customWidth="1"/>
    <col min="9" max="9" width="11.33203125" bestFit="1" customWidth="1"/>
    <col min="10" max="10" width="12.33203125" bestFit="1" customWidth="1"/>
    <col min="11" max="11" width="12.5" bestFit="1" customWidth="1"/>
    <col min="12" max="12" width="15.6640625" bestFit="1" customWidth="1"/>
    <col min="13" max="13" width="12.1640625" bestFit="1" customWidth="1"/>
    <col min="14" max="14" width="9" bestFit="1" customWidth="1"/>
  </cols>
  <sheetData>
    <row r="1" spans="1:14" x14ac:dyDescent="0.2">
      <c r="A1" s="1" t="s">
        <v>3</v>
      </c>
      <c r="B1" s="1" t="s">
        <v>1</v>
      </c>
      <c r="C1" s="1" t="s">
        <v>4</v>
      </c>
      <c r="D1" s="1" t="s">
        <v>4</v>
      </c>
      <c r="F1" t="s">
        <v>7</v>
      </c>
    </row>
    <row r="2" spans="1:14" ht="16" thickBot="1" x14ac:dyDescent="0.25">
      <c r="A2" s="2">
        <v>130468</v>
      </c>
      <c r="B2" s="1">
        <v>10</v>
      </c>
      <c r="C2" s="1" cm="1">
        <f t="array" ref="C2:C11">IF(D2:D11="Yes",1,0)</f>
        <v>0</v>
      </c>
      <c r="D2" s="1" t="s">
        <v>5</v>
      </c>
    </row>
    <row r="3" spans="1:14" x14ac:dyDescent="0.2">
      <c r="A3" s="2">
        <v>62250</v>
      </c>
      <c r="B3" s="1">
        <v>1</v>
      </c>
      <c r="C3" s="1">
        <v>1</v>
      </c>
      <c r="D3" s="1" t="s">
        <v>6</v>
      </c>
      <c r="F3" s="7" t="s">
        <v>8</v>
      </c>
      <c r="G3" s="7"/>
      <c r="I3" s="11">
        <f>G17+(G18*3)+G19</f>
        <v>79948.459519858385</v>
      </c>
      <c r="J3" s="12" t="s">
        <v>36</v>
      </c>
      <c r="K3" s="13"/>
    </row>
    <row r="4" spans="1:14" x14ac:dyDescent="0.2">
      <c r="A4" s="2">
        <v>50000</v>
      </c>
      <c r="B4" s="1">
        <v>2.2999999999999998</v>
      </c>
      <c r="C4" s="1">
        <v>0</v>
      </c>
      <c r="D4" s="1" t="s">
        <v>5</v>
      </c>
      <c r="F4" t="s">
        <v>9</v>
      </c>
      <c r="G4">
        <v>0.99702765782214786</v>
      </c>
      <c r="K4" s="13"/>
    </row>
    <row r="5" spans="1:14" x14ac:dyDescent="0.2">
      <c r="A5" s="2">
        <v>140000</v>
      </c>
      <c r="B5" s="1">
        <v>9</v>
      </c>
      <c r="C5" s="1">
        <v>1</v>
      </c>
      <c r="D5" s="1" t="s">
        <v>6</v>
      </c>
      <c r="F5" t="s">
        <v>10</v>
      </c>
      <c r="G5">
        <v>0.99406415046231789</v>
      </c>
      <c r="K5" s="13"/>
    </row>
    <row r="6" spans="1:14" x14ac:dyDescent="0.2">
      <c r="A6" s="2">
        <v>110000</v>
      </c>
      <c r="B6" s="1">
        <v>8</v>
      </c>
      <c r="C6" s="1">
        <v>0</v>
      </c>
      <c r="D6" s="1" t="s">
        <v>5</v>
      </c>
      <c r="F6" t="s">
        <v>11</v>
      </c>
      <c r="G6">
        <v>0.99236819345155147</v>
      </c>
    </row>
    <row r="7" spans="1:14" x14ac:dyDescent="0.2">
      <c r="A7" s="2">
        <v>80050</v>
      </c>
      <c r="B7" s="1">
        <v>2.8</v>
      </c>
      <c r="C7" s="1">
        <v>1</v>
      </c>
      <c r="D7" s="1" t="s">
        <v>6</v>
      </c>
      <c r="F7" t="s">
        <v>12</v>
      </c>
      <c r="G7">
        <v>2496.8700002612518</v>
      </c>
    </row>
    <row r="8" spans="1:14" ht="16" thickBot="1" x14ac:dyDescent="0.25">
      <c r="A8" s="2">
        <v>95772</v>
      </c>
      <c r="B8" s="1">
        <v>7</v>
      </c>
      <c r="C8" s="1">
        <v>0</v>
      </c>
      <c r="D8" s="1" t="s">
        <v>5</v>
      </c>
      <c r="F8" s="5" t="s">
        <v>13</v>
      </c>
      <c r="G8" s="5">
        <v>10</v>
      </c>
    </row>
    <row r="9" spans="1:14" x14ac:dyDescent="0.2">
      <c r="A9" s="2">
        <v>110000</v>
      </c>
      <c r="B9" s="1">
        <v>6</v>
      </c>
      <c r="C9" s="1">
        <v>1</v>
      </c>
      <c r="D9" s="1" t="s">
        <v>6</v>
      </c>
    </row>
    <row r="10" spans="1:14" ht="16" thickBot="1" x14ac:dyDescent="0.25">
      <c r="A10" s="2">
        <v>87752</v>
      </c>
      <c r="B10" s="1">
        <v>4.2</v>
      </c>
      <c r="C10" s="1">
        <v>1</v>
      </c>
      <c r="D10" s="1" t="s">
        <v>6</v>
      </c>
      <c r="F10" t="s">
        <v>14</v>
      </c>
    </row>
    <row r="11" spans="1:14" x14ac:dyDescent="0.2">
      <c r="A11" s="2">
        <v>79290</v>
      </c>
      <c r="B11" s="1">
        <v>5</v>
      </c>
      <c r="C11" s="1">
        <v>0</v>
      </c>
      <c r="D11" s="1" t="s">
        <v>5</v>
      </c>
      <c r="F11" s="6"/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</row>
    <row r="12" spans="1:14" x14ac:dyDescent="0.2">
      <c r="F12" t="s">
        <v>15</v>
      </c>
      <c r="G12">
        <v>2</v>
      </c>
      <c r="H12">
        <v>7308385221.0125666</v>
      </c>
      <c r="I12">
        <v>3654192610.5062833</v>
      </c>
      <c r="J12">
        <v>586.13758730425229</v>
      </c>
      <c r="K12">
        <v>1.6113507798427073E-8</v>
      </c>
    </row>
    <row r="13" spans="1:14" x14ac:dyDescent="0.2">
      <c r="F13" t="s">
        <v>16</v>
      </c>
      <c r="G13">
        <v>7</v>
      </c>
      <c r="H13">
        <v>43640518.587432362</v>
      </c>
      <c r="I13">
        <v>6234359.7982046232</v>
      </c>
    </row>
    <row r="14" spans="1:14" ht="16" thickBot="1" x14ac:dyDescent="0.25">
      <c r="F14" s="5" t="s">
        <v>17</v>
      </c>
      <c r="G14" s="5">
        <v>9</v>
      </c>
      <c r="H14" s="5">
        <v>7352025739.5999985</v>
      </c>
      <c r="I14" s="5"/>
      <c r="J14" s="5"/>
      <c r="K14" s="5"/>
    </row>
    <row r="15" spans="1:14" ht="16" thickBot="1" x14ac:dyDescent="0.25"/>
    <row r="16" spans="1:14" x14ac:dyDescent="0.2">
      <c r="F16" s="6"/>
      <c r="G16" s="6" t="s">
        <v>24</v>
      </c>
      <c r="H16" s="6" t="s">
        <v>12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  <c r="N16" s="6" t="s">
        <v>30</v>
      </c>
    </row>
    <row r="17" spans="6:23" x14ac:dyDescent="0.2">
      <c r="F17" t="s">
        <v>18</v>
      </c>
      <c r="G17" s="8">
        <v>28255.915311428253</v>
      </c>
      <c r="H17">
        <v>2201.0794456413591</v>
      </c>
      <c r="I17">
        <v>12.837299156730317</v>
      </c>
      <c r="J17">
        <v>4.0385867390190269E-6</v>
      </c>
      <c r="K17">
        <v>23051.189474582294</v>
      </c>
      <c r="L17">
        <v>33460.641148274211</v>
      </c>
      <c r="M17">
        <v>23051.189474582294</v>
      </c>
      <c r="N17">
        <v>33460.641148274211</v>
      </c>
    </row>
    <row r="18" spans="6:23" x14ac:dyDescent="0.2">
      <c r="F18" t="s">
        <v>1</v>
      </c>
      <c r="G18" s="8">
        <v>10038.712800088504</v>
      </c>
      <c r="H18">
        <v>293.62345504533147</v>
      </c>
      <c r="I18">
        <v>34.189069802133702</v>
      </c>
      <c r="J18">
        <v>4.74784419429102E-9</v>
      </c>
      <c r="K18">
        <v>9344.4036574518486</v>
      </c>
      <c r="L18">
        <v>10733.02194272516</v>
      </c>
      <c r="M18">
        <v>9344.4036574518486</v>
      </c>
      <c r="N18">
        <v>10733.02194272516</v>
      </c>
    </row>
    <row r="19" spans="6:23" ht="16" thickBot="1" x14ac:dyDescent="0.25">
      <c r="F19" s="5" t="s">
        <v>4</v>
      </c>
      <c r="G19" s="9">
        <v>21576.405808164625</v>
      </c>
      <c r="H19" s="5">
        <v>1670.9315996739813</v>
      </c>
      <c r="I19" s="5">
        <v>12.912800148357023</v>
      </c>
      <c r="J19" s="5">
        <v>3.8819027024841173E-6</v>
      </c>
      <c r="K19" s="5">
        <v>17625.280424822802</v>
      </c>
      <c r="L19" s="5">
        <v>25527.531191506449</v>
      </c>
      <c r="M19" s="5">
        <v>17625.280424822802</v>
      </c>
      <c r="N19" s="5">
        <v>25527.531191506449</v>
      </c>
    </row>
    <row r="27" spans="6:23" x14ac:dyDescent="0.2">
      <c r="Q27" s="4"/>
      <c r="R27" s="1"/>
      <c r="S27" s="1"/>
      <c r="U27" s="4"/>
      <c r="V27" s="1"/>
      <c r="W27" s="1"/>
    </row>
    <row r="28" spans="6:23" x14ac:dyDescent="0.2">
      <c r="R28" s="1"/>
      <c r="S28" s="1"/>
      <c r="V28" s="1"/>
      <c r="W28" s="1"/>
    </row>
    <row r="29" spans="6:23" x14ac:dyDescent="0.2">
      <c r="R29" s="1"/>
      <c r="S29" s="1"/>
      <c r="V29" s="1"/>
      <c r="W29" s="1"/>
    </row>
    <row r="30" spans="6:23" x14ac:dyDescent="0.2">
      <c r="R30" s="1"/>
      <c r="S30" s="1"/>
      <c r="V30" s="1"/>
      <c r="W30" s="1"/>
    </row>
    <row r="31" spans="6:23" x14ac:dyDescent="0.2">
      <c r="R31" s="1"/>
      <c r="S31" s="1"/>
      <c r="V31" s="1"/>
      <c r="W31" s="1"/>
    </row>
    <row r="32" spans="6:23" x14ac:dyDescent="0.2">
      <c r="R32" s="1"/>
      <c r="S32" s="1"/>
      <c r="V32" s="1"/>
      <c r="W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C59A-2BE9-A742-BBDA-BF5A37182242}">
  <dimension ref="A1:G24"/>
  <sheetViews>
    <sheetView zoomScale="130" zoomScaleNormal="130" workbookViewId="0">
      <selection activeCell="E18" sqref="E18"/>
    </sheetView>
  </sheetViews>
  <sheetFormatPr baseColWidth="10" defaultRowHeight="15" x14ac:dyDescent="0.2"/>
  <cols>
    <col min="5" max="5" width="13.33203125" bestFit="1" customWidth="1"/>
  </cols>
  <sheetData>
    <row r="1" spans="1:7" x14ac:dyDescent="0.2">
      <c r="A1" s="1" t="s">
        <v>4</v>
      </c>
      <c r="B1" s="1" t="s">
        <v>3</v>
      </c>
      <c r="C1" s="1" t="s">
        <v>4</v>
      </c>
      <c r="D1" s="1" t="s">
        <v>1</v>
      </c>
      <c r="E1" s="1" t="s">
        <v>33</v>
      </c>
    </row>
    <row r="2" spans="1:7" x14ac:dyDescent="0.2">
      <c r="A2" s="1" t="s">
        <v>5</v>
      </c>
      <c r="B2" s="2">
        <v>130468</v>
      </c>
      <c r="C2" s="1" cm="1">
        <f t="array" ref="C2:C11">IF(A2:A11="Yes",1,0)</f>
        <v>0</v>
      </c>
      <c r="D2" s="1">
        <v>10</v>
      </c>
      <c r="E2" s="11">
        <f t="shared" ref="E2:E11" si="0">$B$16+($B$17*D2)+($B$18*C2)</f>
        <v>128643.0433123133</v>
      </c>
    </row>
    <row r="3" spans="1:7" x14ac:dyDescent="0.2">
      <c r="A3" s="1" t="s">
        <v>6</v>
      </c>
      <c r="B3" s="2">
        <v>62250</v>
      </c>
      <c r="C3" s="1">
        <v>1</v>
      </c>
      <c r="D3" s="1">
        <v>1</v>
      </c>
      <c r="E3" s="11">
        <f t="shared" si="0"/>
        <v>59871.033919681387</v>
      </c>
      <c r="G3" s="8"/>
    </row>
    <row r="4" spans="1:7" x14ac:dyDescent="0.2">
      <c r="A4" s="1" t="s">
        <v>5</v>
      </c>
      <c r="B4" s="2">
        <v>50000</v>
      </c>
      <c r="C4" s="1">
        <v>0</v>
      </c>
      <c r="D4" s="1">
        <v>2.2999999999999998</v>
      </c>
      <c r="E4" s="11">
        <f t="shared" si="0"/>
        <v>51344.954751631813</v>
      </c>
    </row>
    <row r="5" spans="1:7" x14ac:dyDescent="0.2">
      <c r="A5" s="1" t="s">
        <v>6</v>
      </c>
      <c r="B5" s="2">
        <v>140000</v>
      </c>
      <c r="C5" s="1">
        <v>1</v>
      </c>
      <c r="D5" s="1">
        <v>9</v>
      </c>
      <c r="E5" s="11">
        <f t="shared" si="0"/>
        <v>140180.73632038941</v>
      </c>
    </row>
    <row r="6" spans="1:7" x14ac:dyDescent="0.2">
      <c r="A6" s="1" t="s">
        <v>5</v>
      </c>
      <c r="B6" s="2">
        <v>110000</v>
      </c>
      <c r="C6" s="1">
        <v>0</v>
      </c>
      <c r="D6" s="1">
        <v>8</v>
      </c>
      <c r="E6" s="11">
        <f t="shared" si="0"/>
        <v>108565.61771213629</v>
      </c>
    </row>
    <row r="7" spans="1:7" x14ac:dyDescent="0.2">
      <c r="A7" s="1" t="s">
        <v>6</v>
      </c>
      <c r="B7" s="2">
        <v>80050</v>
      </c>
      <c r="C7" s="1">
        <v>1</v>
      </c>
      <c r="D7" s="1">
        <v>2.8</v>
      </c>
      <c r="E7" s="11">
        <f t="shared" si="0"/>
        <v>77940.716959840691</v>
      </c>
    </row>
    <row r="8" spans="1:7" x14ac:dyDescent="0.2">
      <c r="A8" s="1" t="s">
        <v>5</v>
      </c>
      <c r="B8" s="2">
        <v>95772</v>
      </c>
      <c r="C8" s="1">
        <v>0</v>
      </c>
      <c r="D8" s="1">
        <v>7</v>
      </c>
      <c r="E8" s="11">
        <f t="shared" si="0"/>
        <v>98526.904912047787</v>
      </c>
    </row>
    <row r="9" spans="1:7" x14ac:dyDescent="0.2">
      <c r="A9" s="1" t="s">
        <v>6</v>
      </c>
      <c r="B9" s="2">
        <v>110000</v>
      </c>
      <c r="C9" s="1">
        <v>1</v>
      </c>
      <c r="D9" s="1">
        <v>6</v>
      </c>
      <c r="E9" s="11">
        <f t="shared" si="0"/>
        <v>110064.5979201239</v>
      </c>
    </row>
    <row r="10" spans="1:7" x14ac:dyDescent="0.2">
      <c r="A10" s="1" t="s">
        <v>6</v>
      </c>
      <c r="B10" s="2">
        <v>87752</v>
      </c>
      <c r="C10" s="1">
        <v>1</v>
      </c>
      <c r="D10" s="1">
        <v>4.2</v>
      </c>
      <c r="E10" s="11">
        <f t="shared" si="0"/>
        <v>91994.914879964592</v>
      </c>
    </row>
    <row r="11" spans="1:7" x14ac:dyDescent="0.2">
      <c r="A11" s="1" t="s">
        <v>5</v>
      </c>
      <c r="B11" s="2">
        <v>79290</v>
      </c>
      <c r="C11" s="1">
        <v>0</v>
      </c>
      <c r="D11" s="1">
        <v>5</v>
      </c>
      <c r="E11" s="11">
        <f t="shared" si="0"/>
        <v>78449.479311870775</v>
      </c>
    </row>
    <row r="13" spans="1:7" x14ac:dyDescent="0.2">
      <c r="A13" s="1"/>
      <c r="B13" s="14"/>
    </row>
    <row r="14" spans="1:7" ht="16" thickBot="1" x14ac:dyDescent="0.25">
      <c r="A14" s="1"/>
      <c r="B14" s="1"/>
      <c r="D14" s="1"/>
    </row>
    <row r="15" spans="1:7" x14ac:dyDescent="0.2">
      <c r="A15" s="6"/>
      <c r="B15" s="6" t="s">
        <v>24</v>
      </c>
      <c r="C15" s="1"/>
      <c r="D15" s="1"/>
    </row>
    <row r="16" spans="1:7" x14ac:dyDescent="0.2">
      <c r="A16" t="s">
        <v>18</v>
      </c>
      <c r="B16" s="8">
        <v>28255.915311428253</v>
      </c>
      <c r="C16" s="1"/>
      <c r="D16" s="1"/>
    </row>
    <row r="17" spans="1:5" x14ac:dyDescent="0.2">
      <c r="A17" t="s">
        <v>1</v>
      </c>
      <c r="B17" s="8">
        <v>10038.712800088504</v>
      </c>
      <c r="C17" s="1"/>
      <c r="D17" s="1"/>
    </row>
    <row r="18" spans="1:5" ht="16" thickBot="1" x14ac:dyDescent="0.25">
      <c r="A18" s="5" t="s">
        <v>4</v>
      </c>
      <c r="B18" s="9">
        <v>21576.405808164625</v>
      </c>
      <c r="C18" s="1"/>
      <c r="D18" s="1"/>
      <c r="E18" s="15"/>
    </row>
    <row r="19" spans="1:5" x14ac:dyDescent="0.2">
      <c r="A19" s="1"/>
      <c r="B19" s="2"/>
      <c r="C19" s="1"/>
      <c r="D19" s="1"/>
    </row>
    <row r="20" spans="1:5" x14ac:dyDescent="0.2">
      <c r="A20" s="1"/>
      <c r="B20" s="2"/>
      <c r="C20" s="1"/>
      <c r="D20" s="1"/>
    </row>
    <row r="21" spans="1:5" x14ac:dyDescent="0.2">
      <c r="A21" s="1"/>
      <c r="B21" s="2"/>
      <c r="C21" s="1"/>
      <c r="D21" s="1"/>
    </row>
    <row r="22" spans="1:5" x14ac:dyDescent="0.2">
      <c r="A22" s="1"/>
      <c r="B22" s="2"/>
      <c r="C22" s="1"/>
      <c r="D22" s="1"/>
    </row>
    <row r="23" spans="1:5" x14ac:dyDescent="0.2">
      <c r="A23" s="1"/>
      <c r="B23" s="2"/>
      <c r="C23" s="1"/>
      <c r="D23" s="1"/>
    </row>
    <row r="24" spans="1:5" x14ac:dyDescent="0.2">
      <c r="A24" s="1"/>
      <c r="B24" s="2"/>
      <c r="C24" s="1"/>
      <c r="D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 data</vt:lpstr>
      <vt:lpstr>Grad degree data</vt:lpstr>
      <vt:lpstr>Two Regression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Carlton, Steve</dc:creator>
  <cp:lastModifiedBy>Cramb, Liana</cp:lastModifiedBy>
  <dcterms:created xsi:type="dcterms:W3CDTF">2024-03-12T02:56:43Z</dcterms:created>
  <dcterms:modified xsi:type="dcterms:W3CDTF">2024-11-07T01:05:40Z</dcterms:modified>
</cp:coreProperties>
</file>