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zaledl-admin/Desktop/RAWDATA_25042024/9-EXT.DATA.FIG4/"/>
    </mc:Choice>
  </mc:AlternateContent>
  <xr:revisionPtr revIDLastSave="0" documentId="13_ncr:1_{279DC1DD-8DAC-9845-B18E-E7813FC1589F}" xr6:coauthVersionLast="47" xr6:coauthVersionMax="47" xr10:uidLastSave="{00000000-0000-0000-0000-000000000000}"/>
  <bookViews>
    <workbookView xWindow="0" yWindow="0" windowWidth="28800" windowHeight="18000" xr2:uid="{221BA03D-D652-A847-BE6C-170F9BCBA1A7}"/>
  </bookViews>
  <sheets>
    <sheet name="Sheet1" sheetId="1" r:id="rId1"/>
    <sheet name="xp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35" i="2" l="1"/>
  <c r="O28" i="2"/>
  <c r="N38" i="2"/>
  <c r="M38" i="2"/>
  <c r="J38" i="2"/>
  <c r="N37" i="2"/>
  <c r="M37" i="2"/>
  <c r="J37" i="2"/>
  <c r="N36" i="2"/>
  <c r="M36" i="2"/>
  <c r="J36" i="2"/>
  <c r="N35" i="2"/>
  <c r="M35" i="2"/>
  <c r="J35" i="2"/>
  <c r="N34" i="2"/>
  <c r="M34" i="2"/>
  <c r="J34" i="2"/>
  <c r="N33" i="2"/>
  <c r="M33" i="2"/>
  <c r="J33" i="2"/>
  <c r="N32" i="2"/>
  <c r="M32" i="2"/>
  <c r="J32" i="2"/>
  <c r="N31" i="2"/>
  <c r="M31" i="2"/>
  <c r="J31" i="2"/>
  <c r="N30" i="2"/>
  <c r="M30" i="2"/>
  <c r="J30" i="2"/>
  <c r="N29" i="2"/>
  <c r="M29" i="2"/>
  <c r="J29" i="2"/>
  <c r="N28" i="2"/>
  <c r="M28" i="2"/>
  <c r="J28" i="2"/>
  <c r="N27" i="2"/>
  <c r="M27" i="2"/>
  <c r="J27" i="2"/>
  <c r="N26" i="2"/>
  <c r="M26" i="2"/>
  <c r="J26" i="2"/>
  <c r="N25" i="2"/>
  <c r="M25" i="2"/>
  <c r="J25" i="2"/>
  <c r="N24" i="2"/>
  <c r="M24" i="2"/>
  <c r="J24" i="2"/>
  <c r="N23" i="2"/>
  <c r="M23" i="2"/>
  <c r="J23" i="2"/>
  <c r="N22" i="2"/>
  <c r="M22" i="2"/>
  <c r="J22" i="2"/>
  <c r="N21" i="2"/>
  <c r="M21" i="2"/>
  <c r="J21" i="2"/>
  <c r="N20" i="2"/>
  <c r="M20" i="2"/>
  <c r="J20" i="2"/>
  <c r="N19" i="2"/>
  <c r="M19" i="2"/>
  <c r="J19" i="2"/>
  <c r="N18" i="2"/>
  <c r="M18" i="2"/>
  <c r="J18" i="2"/>
  <c r="N17" i="2"/>
  <c r="M17" i="2"/>
  <c r="J17" i="2"/>
  <c r="N16" i="2"/>
  <c r="M16" i="2"/>
  <c r="J16" i="2"/>
  <c r="N15" i="2"/>
  <c r="M15" i="2"/>
  <c r="J15" i="2"/>
  <c r="N14" i="2"/>
  <c r="M14" i="2"/>
  <c r="J14" i="2"/>
  <c r="N13" i="2"/>
  <c r="M13" i="2"/>
  <c r="J13" i="2"/>
  <c r="N12" i="2"/>
  <c r="M12" i="2"/>
  <c r="J12" i="2"/>
  <c r="N11" i="2"/>
  <c r="M11" i="2"/>
  <c r="J11" i="2"/>
  <c r="N10" i="2"/>
  <c r="M10" i="2"/>
  <c r="J10" i="2"/>
  <c r="N9" i="2"/>
  <c r="M9" i="2"/>
  <c r="J9" i="2"/>
  <c r="N8" i="2"/>
  <c r="M8" i="2"/>
  <c r="J8" i="2"/>
  <c r="N7" i="2"/>
  <c r="M7" i="2"/>
  <c r="J7" i="2"/>
  <c r="N6" i="2"/>
  <c r="M6" i="2"/>
  <c r="J6" i="2"/>
  <c r="N5" i="2"/>
  <c r="M5" i="2"/>
  <c r="J5" i="2"/>
  <c r="N4" i="2"/>
  <c r="M4" i="2"/>
  <c r="J4" i="2"/>
  <c r="N3" i="2"/>
  <c r="M3" i="2"/>
  <c r="J3" i="2"/>
  <c r="N2" i="2"/>
  <c r="M2" i="2"/>
  <c r="J2" i="2"/>
  <c r="O1" i="2"/>
  <c r="N1" i="2"/>
  <c r="M1" i="2"/>
  <c r="J1" i="2"/>
  <c r="O21" i="2" l="1"/>
  <c r="O33" i="2"/>
  <c r="O32" i="2"/>
  <c r="O13" i="2"/>
  <c r="O5" i="2"/>
  <c r="O20" i="2"/>
  <c r="O17" i="2"/>
  <c r="O36" i="2"/>
  <c r="O38" i="2"/>
  <c r="O14" i="2"/>
  <c r="O29" i="2"/>
  <c r="O37" i="2"/>
  <c r="O16" i="2"/>
  <c r="O8" i="2"/>
  <c r="O24" i="2"/>
  <c r="O12" i="2"/>
  <c r="O22" i="2"/>
  <c r="O18" i="2"/>
  <c r="O30" i="2"/>
  <c r="O31" i="2"/>
  <c r="O10" i="2"/>
  <c r="O11" i="2"/>
  <c r="O3" i="2"/>
  <c r="O15" i="2"/>
  <c r="O6" i="2"/>
  <c r="O7" i="2"/>
  <c r="O26" i="2"/>
  <c r="O34" i="2"/>
  <c r="O27" i="2"/>
  <c r="O23" i="2"/>
  <c r="O2" i="2"/>
  <c r="O4" i="2"/>
  <c r="O19" i="2"/>
  <c r="O9" i="2"/>
  <c r="O25" i="2"/>
</calcChain>
</file>

<file path=xl/sharedStrings.xml><?xml version="1.0" encoding="utf-8"?>
<sst xmlns="http://schemas.openxmlformats.org/spreadsheetml/2006/main" count="554" uniqueCount="58">
  <si>
    <t>line</t>
  </si>
  <si>
    <t>intensity</t>
  </si>
  <si>
    <t>bg</t>
  </si>
  <si>
    <t>threat</t>
  </si>
  <si>
    <t>t_court</t>
  </si>
  <si>
    <t>defbehav</t>
  </si>
  <si>
    <t>CI</t>
  </si>
  <si>
    <t>DI</t>
  </si>
  <si>
    <t>m1_PLP10SLITGAL4_5HT7RNAi_23032022</t>
  </si>
  <si>
    <t>m6_PLP10SLITGAL4_5HT7RNAi_23032022</t>
  </si>
  <si>
    <t>m8_PLP10SLITGAL4_5HT7RNAi_23032022</t>
  </si>
  <si>
    <t>m9_PLP10SLITGAL4_5HT7RNAi_23032022</t>
  </si>
  <si>
    <t>m10_PLP10SLITGAL4_5HT7RNAi_23032022</t>
  </si>
  <si>
    <t>m12_PLP10SLITGAL4_5HT7RNAi_23032022</t>
  </si>
  <si>
    <t>m17_PLP10SLITGAL4_5HT7RNAi_23032022</t>
  </si>
  <si>
    <t>m19_PLP10SLITGAL4_5HT7RNAi_23032022</t>
  </si>
  <si>
    <t>m20_PLP10SLITGAL4_5HT7RNAi_23032022</t>
  </si>
  <si>
    <t>m24_PLP10SLITGAL4_5HT2BRNAi_23032022</t>
  </si>
  <si>
    <t>m27_PLP10SLITGAL4_5HT2BRNAi_23032022</t>
  </si>
  <si>
    <t>m29_PLP10SLITGAL4_5HT2BRNAi_23032022</t>
  </si>
  <si>
    <t>m33_PLP10SLITGAL4_5HT2BRNAi_23032022</t>
  </si>
  <si>
    <t>m36_PLP10SLITGAL4_5HT2BRNAi_23032022</t>
  </si>
  <si>
    <t>m38_PLP10SLITGAL4_5HT2BRNAi_23032022</t>
  </si>
  <si>
    <t>m39_PLP10SLITGAL4_5HT2BRNAi_23032022</t>
  </si>
  <si>
    <t>m45_PLP10SLITGAL4_5HT2BRNAi_23032022</t>
  </si>
  <si>
    <t>m47_PLP10SLITGAL4_5HT2BRNAi_23032022</t>
  </si>
  <si>
    <t>m51_PLP10SLITGAL4_5HT2BRNAi_23032022</t>
  </si>
  <si>
    <t>m54_PLP10SLITGAL4_5HT1ARNAi_23032022</t>
  </si>
  <si>
    <t>m57_PLP10SLITGAL4_5HT1ARNAi_23032022</t>
  </si>
  <si>
    <t>m59_PLP10SLITGAL4_5HT1ARNAi_23032022</t>
  </si>
  <si>
    <t>m61_PLP10SLITGAL4_5HT1ARNAi_23032022</t>
  </si>
  <si>
    <t>m62_PLP10SLITGAL4_5HT1ARNAi_23032022</t>
  </si>
  <si>
    <t>m65_PLP10SLITGAL4_5HT1ARNAi_23032022</t>
  </si>
  <si>
    <t>m68_PLP10SLITGAL4_5HT1ARNAi_23032022</t>
  </si>
  <si>
    <t>m69_PLP10SLITGAL4_5HT1ARNAi_23032022</t>
  </si>
  <si>
    <t>m13_PLP10SLITGAL4_5HT1ARNAi_24032022</t>
  </si>
  <si>
    <t>m16_PLP10SLITGAL4_5HT1ARNAi_24032022</t>
  </si>
  <si>
    <t>m19_PLP10SLITGAL4_5HT1ARNAi_24032022</t>
  </si>
  <si>
    <t>m46_PLP10SLITGAL4_PLUS_24032022</t>
  </si>
  <si>
    <t>m40_PLP10SLITGAL4_5HT7RNAi_24032022</t>
  </si>
  <si>
    <t>m28_PLP10SLITGAL4_5HT1ARNAi_24032022</t>
  </si>
  <si>
    <t>m7_PLP10SLITGAL4_5HT7RNAi_23032022</t>
  </si>
  <si>
    <t>m95_PLP10SLITGAL4_PLUS_24032022</t>
  </si>
  <si>
    <t>m92_PLP10SLITGAL4_PLUS_24032022</t>
  </si>
  <si>
    <t>m65_PLP10SLITGAL4_PLUS_24032022</t>
  </si>
  <si>
    <t>m50_PLP10SLITGAL4_PLUS_24032022</t>
  </si>
  <si>
    <t>PLP10SLITGAL4_5HT7RNAi</t>
  </si>
  <si>
    <t>PLP10SLITGAL4_5HT2BRNAi</t>
  </si>
  <si>
    <t>PLP10SLITGAL4_5HT1ARNAi</t>
  </si>
  <si>
    <t>PLP10SLITGAL4_PLUS</t>
  </si>
  <si>
    <t>frq_0.3_c9_</t>
  </si>
  <si>
    <t>blue</t>
  </si>
  <si>
    <t>ET</t>
  </si>
  <si>
    <t>PLP10SPLITGAL4_PLUS</t>
  </si>
  <si>
    <t>PLP10SPLITGAL4_5HT1ARNAi</t>
  </si>
  <si>
    <t>PLP10SPLITGAL4_5HT7RNAi</t>
  </si>
  <si>
    <t>PLP10SPLITGAL4_5HT2ARNAi</t>
  </si>
  <si>
    <t>PLP10SPLITGAL4_5HT1BRNAi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</si>
</sst>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4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2"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theme="4"/>
          <bgColor theme="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8DDF3D-1CA3-D148-BA0D-4C32381DDCC7}" name="Table1" displayName="Table1" ref="A1:H90" totalsRowShown="0" headerRowDxfId="11" dataDxfId="9" headerRowBorderDxfId="10" tableBorderDxfId="8">
  <autoFilter ref="A1:H90" xr:uid="{768DDF3D-1CA3-D148-BA0D-4C32381DDCC7}"/>
  <tableColumns count="8">
    <tableColumn id="2" xr3:uid="{0FFB7D8D-90C1-EF46-9785-A0C969055A8D}" name="line" dataDxfId="7"/>
    <tableColumn id="3" xr3:uid="{2D9E6E19-5BC3-A34E-8D91-9E15304BB8E3}" name="intensity" dataDxfId="6"/>
    <tableColumn id="4" xr3:uid="{7C311C31-2FB5-0343-A97E-04756D82F697}" name="bg" dataDxfId="5"/>
    <tableColumn id="5" xr3:uid="{D8CAD48F-D9BF-DA4E-8A6C-5C79D116D9BA}" name="threat" dataDxfId="4"/>
    <tableColumn id="6" xr3:uid="{407A2473-0CAE-A341-B01D-330BBF638E2C}" name="t_court" dataDxfId="3"/>
    <tableColumn id="10" xr3:uid="{A25A1D3B-453E-CE40-9867-9F77A9BF2DBA}" name="defbehav" dataDxfId="2"/>
    <tableColumn id="13" xr3:uid="{D13682FB-3A41-3E41-8632-9733624471E1}" name="CI" dataDxfId="1"/>
    <tableColumn id="15" xr3:uid="{203E6F77-895C-264E-838C-5FC5DD38CBB6}" name="DI" dataDxfId="0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8316-A314-EE4A-893F-D565C2D4AAC3}">
  <dimension ref="A1:H90"/>
  <sheetViews>
    <sheetView tabSelected="1" zoomScaleNormal="110" workbookViewId="0">
      <selection activeCell="D12" sqref="D12"/>
    </sheetView>
  </sheetViews>
  <sheetFormatPr baseColWidth="10" defaultRowHeight="16" x14ac:dyDescent="0.2"/>
  <cols>
    <col min="1" max="1" width="62.33203125" customWidth="1"/>
    <col min="2" max="2" width="12.1640625" customWidth="1"/>
    <col min="6" max="6" width="13.6640625" customWidth="1"/>
  </cols>
  <sheetData>
    <row r="1" spans="1:8" ht="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">
      <c r="A2" s="1" t="s">
        <v>56</v>
      </c>
      <c r="B2" s="1" t="s">
        <v>50</v>
      </c>
      <c r="C2" s="1" t="s">
        <v>51</v>
      </c>
      <c r="D2" s="1" t="s">
        <v>52</v>
      </c>
      <c r="E2" s="7">
        <v>30</v>
      </c>
      <c r="F2" s="1">
        <v>0</v>
      </c>
      <c r="G2" s="1">
        <v>100</v>
      </c>
      <c r="H2" s="1">
        <v>0</v>
      </c>
    </row>
    <row r="3" spans="1:8" x14ac:dyDescent="0.2">
      <c r="A3" s="1" t="s">
        <v>54</v>
      </c>
      <c r="B3" s="1" t="s">
        <v>50</v>
      </c>
      <c r="C3" s="1" t="s">
        <v>51</v>
      </c>
      <c r="D3" s="1" t="s">
        <v>52</v>
      </c>
      <c r="E3" s="1">
        <v>30</v>
      </c>
      <c r="F3" s="1">
        <v>0</v>
      </c>
      <c r="G3" s="1">
        <v>100</v>
      </c>
      <c r="H3" s="1">
        <v>0</v>
      </c>
    </row>
    <row r="4" spans="1:8" x14ac:dyDescent="0.2">
      <c r="A4" s="1" t="s">
        <v>53</v>
      </c>
      <c r="B4" s="1" t="s">
        <v>50</v>
      </c>
      <c r="C4" s="1" t="s">
        <v>51</v>
      </c>
      <c r="D4" s="1" t="s">
        <v>52</v>
      </c>
      <c r="E4" s="1">
        <v>30</v>
      </c>
      <c r="F4" s="1">
        <v>0</v>
      </c>
      <c r="G4" s="1">
        <v>100</v>
      </c>
      <c r="H4" s="1">
        <v>0</v>
      </c>
    </row>
    <row r="5" spans="1:8" x14ac:dyDescent="0.2">
      <c r="A5" s="1" t="s">
        <v>53</v>
      </c>
      <c r="B5" s="1" t="s">
        <v>50</v>
      </c>
      <c r="C5" s="1" t="s">
        <v>51</v>
      </c>
      <c r="D5" s="1" t="s">
        <v>52</v>
      </c>
      <c r="E5" s="1">
        <v>30</v>
      </c>
      <c r="F5" s="1">
        <v>0</v>
      </c>
      <c r="G5" s="1">
        <v>100</v>
      </c>
      <c r="H5" s="1">
        <v>0</v>
      </c>
    </row>
    <row r="6" spans="1:8" x14ac:dyDescent="0.2">
      <c r="A6" s="1" t="s">
        <v>53</v>
      </c>
      <c r="B6" s="1" t="s">
        <v>50</v>
      </c>
      <c r="C6" s="1" t="s">
        <v>51</v>
      </c>
      <c r="D6" s="1" t="s">
        <v>52</v>
      </c>
      <c r="E6" s="1">
        <v>30</v>
      </c>
      <c r="F6" s="1">
        <v>0</v>
      </c>
      <c r="G6" s="1">
        <v>100</v>
      </c>
      <c r="H6" s="1">
        <v>0</v>
      </c>
    </row>
    <row r="7" spans="1:8" x14ac:dyDescent="0.2">
      <c r="A7" s="1" t="s">
        <v>57</v>
      </c>
      <c r="B7" s="1" t="s">
        <v>50</v>
      </c>
      <c r="C7" s="1" t="s">
        <v>51</v>
      </c>
      <c r="D7" s="1" t="s">
        <v>52</v>
      </c>
      <c r="E7" s="7">
        <v>28.283999999999999</v>
      </c>
      <c r="F7" s="1">
        <v>1.502</v>
      </c>
      <c r="G7" s="1">
        <v>94.28</v>
      </c>
      <c r="H7" s="1">
        <v>5.0066666666666659</v>
      </c>
    </row>
    <row r="8" spans="1:8" x14ac:dyDescent="0.2">
      <c r="A8" s="1" t="s">
        <v>55</v>
      </c>
      <c r="B8" s="1" t="s">
        <v>50</v>
      </c>
      <c r="C8" s="1" t="s">
        <v>51</v>
      </c>
      <c r="D8" s="1" t="s">
        <v>52</v>
      </c>
      <c r="E8" s="7">
        <v>27.248000000000001</v>
      </c>
      <c r="F8" s="1">
        <v>0</v>
      </c>
      <c r="G8" s="1">
        <v>90.826666666666668</v>
      </c>
      <c r="H8" s="1">
        <v>0</v>
      </c>
    </row>
    <row r="9" spans="1:8" x14ac:dyDescent="0.2">
      <c r="A9" s="1" t="s">
        <v>55</v>
      </c>
      <c r="B9" s="1" t="s">
        <v>50</v>
      </c>
      <c r="C9" s="1" t="s">
        <v>51</v>
      </c>
      <c r="D9" s="1" t="s">
        <v>52</v>
      </c>
      <c r="E9" s="7">
        <v>21.497</v>
      </c>
      <c r="F9" s="1">
        <v>18.248999999999999</v>
      </c>
      <c r="G9" s="1">
        <v>71.656666666666666</v>
      </c>
      <c r="H9" s="1">
        <v>60.83</v>
      </c>
    </row>
    <row r="10" spans="1:8" x14ac:dyDescent="0.2">
      <c r="A10" s="1" t="s">
        <v>54</v>
      </c>
      <c r="B10" s="1" t="s">
        <v>50</v>
      </c>
      <c r="C10" s="1" t="s">
        <v>51</v>
      </c>
      <c r="D10" s="1" t="s">
        <v>52</v>
      </c>
      <c r="E10" s="7">
        <v>20.754000000000001</v>
      </c>
      <c r="F10" s="1">
        <v>6.4889999999999999</v>
      </c>
      <c r="G10" s="1">
        <v>69.180000000000007</v>
      </c>
      <c r="H10" s="1">
        <v>21.63</v>
      </c>
    </row>
    <row r="11" spans="1:8" x14ac:dyDescent="0.2">
      <c r="A11" s="1" t="s">
        <v>53</v>
      </c>
      <c r="B11" s="1" t="s">
        <v>50</v>
      </c>
      <c r="C11" s="1" t="s">
        <v>51</v>
      </c>
      <c r="D11" s="1" t="s">
        <v>52</v>
      </c>
      <c r="E11" s="7">
        <v>20.603999999999999</v>
      </c>
      <c r="F11" s="1">
        <v>9.4949999999999992</v>
      </c>
      <c r="G11" s="1">
        <v>68.680000000000007</v>
      </c>
      <c r="H11" s="1">
        <v>31.649999999999995</v>
      </c>
    </row>
    <row r="12" spans="1:8" x14ac:dyDescent="0.2">
      <c r="A12" s="1" t="s">
        <v>54</v>
      </c>
      <c r="B12" s="1" t="s">
        <v>50</v>
      </c>
      <c r="C12" s="1" t="s">
        <v>51</v>
      </c>
      <c r="D12" s="1" t="s">
        <v>52</v>
      </c>
      <c r="E12" s="7">
        <v>16.757000000000001</v>
      </c>
      <c r="F12" s="1">
        <v>9.2449999999999992</v>
      </c>
      <c r="G12" s="1">
        <v>55.856666666666669</v>
      </c>
      <c r="H12" s="1">
        <v>30.816666666666663</v>
      </c>
    </row>
    <row r="13" spans="1:8" x14ac:dyDescent="0.2">
      <c r="A13" s="1" t="s">
        <v>54</v>
      </c>
      <c r="B13" s="1" t="s">
        <v>50</v>
      </c>
      <c r="C13" s="1" t="s">
        <v>51</v>
      </c>
      <c r="D13" s="1" t="s">
        <v>52</v>
      </c>
      <c r="E13" s="7">
        <v>16.555</v>
      </c>
      <c r="F13" s="1">
        <v>10.753</v>
      </c>
      <c r="G13" s="1">
        <v>55.18333333333333</v>
      </c>
      <c r="H13" s="1">
        <v>35.843333333333334</v>
      </c>
    </row>
    <row r="14" spans="1:8" x14ac:dyDescent="0.2">
      <c r="A14" s="1" t="s">
        <v>57</v>
      </c>
      <c r="B14" s="1" t="s">
        <v>50</v>
      </c>
      <c r="C14" s="1" t="s">
        <v>51</v>
      </c>
      <c r="D14" s="1" t="s">
        <v>52</v>
      </c>
      <c r="E14" s="7">
        <v>13.497999999999999</v>
      </c>
      <c r="F14" s="1">
        <v>13.994999999999999</v>
      </c>
      <c r="G14" s="1">
        <v>44.993333333333332</v>
      </c>
      <c r="H14" s="1">
        <v>46.65</v>
      </c>
    </row>
    <row r="15" spans="1:8" x14ac:dyDescent="0.2">
      <c r="A15" s="1" t="s">
        <v>54</v>
      </c>
      <c r="B15" s="1" t="s">
        <v>50</v>
      </c>
      <c r="C15" s="1" t="s">
        <v>51</v>
      </c>
      <c r="D15" s="1" t="s">
        <v>52</v>
      </c>
      <c r="E15" s="7">
        <v>13.005000000000001</v>
      </c>
      <c r="F15" s="1">
        <v>11.477</v>
      </c>
      <c r="G15" s="1">
        <v>43.35</v>
      </c>
      <c r="H15" s="1">
        <v>38.256666666666668</v>
      </c>
    </row>
    <row r="16" spans="1:8" x14ac:dyDescent="0.2">
      <c r="A16" s="1" t="s">
        <v>53</v>
      </c>
      <c r="B16" s="1" t="s">
        <v>50</v>
      </c>
      <c r="C16" s="1" t="s">
        <v>51</v>
      </c>
      <c r="D16" s="1" t="s">
        <v>52</v>
      </c>
      <c r="E16" s="7">
        <v>12.260999999999999</v>
      </c>
      <c r="F16" s="1">
        <v>14.000999999999999</v>
      </c>
      <c r="G16" s="1">
        <v>40.869999999999997</v>
      </c>
      <c r="H16" s="1">
        <v>46.669999999999995</v>
      </c>
    </row>
    <row r="17" spans="1:8" x14ac:dyDescent="0.2">
      <c r="A17" s="1" t="s">
        <v>54</v>
      </c>
      <c r="B17" s="1" t="s">
        <v>50</v>
      </c>
      <c r="C17" s="1" t="s">
        <v>51</v>
      </c>
      <c r="D17" s="1" t="s">
        <v>52</v>
      </c>
      <c r="E17" s="7">
        <v>12.01</v>
      </c>
      <c r="F17" s="1">
        <v>7.62</v>
      </c>
      <c r="G17" s="1">
        <v>40.033333333333331</v>
      </c>
      <c r="H17" s="1">
        <v>25.4</v>
      </c>
    </row>
    <row r="18" spans="1:8" x14ac:dyDescent="0.2">
      <c r="A18" s="1" t="s">
        <v>53</v>
      </c>
      <c r="B18" s="1" t="s">
        <v>50</v>
      </c>
      <c r="C18" s="1" t="s">
        <v>51</v>
      </c>
      <c r="D18" s="1" t="s">
        <v>52</v>
      </c>
      <c r="E18" s="7">
        <v>11.247999999999999</v>
      </c>
      <c r="F18" s="1">
        <v>11.747999999999999</v>
      </c>
      <c r="G18" s="1">
        <v>37.493333333333332</v>
      </c>
      <c r="H18" s="1">
        <v>39.159999999999997</v>
      </c>
    </row>
    <row r="19" spans="1:8" x14ac:dyDescent="0.2">
      <c r="A19" s="1" t="s">
        <v>54</v>
      </c>
      <c r="B19" s="1" t="s">
        <v>50</v>
      </c>
      <c r="C19" s="1" t="s">
        <v>51</v>
      </c>
      <c r="D19" s="1" t="s">
        <v>52</v>
      </c>
      <c r="E19" s="7">
        <v>10.496</v>
      </c>
      <c r="F19" s="1">
        <v>10.497999999999999</v>
      </c>
      <c r="G19" s="1">
        <v>34.986666666666672</v>
      </c>
      <c r="H19" s="1">
        <v>34.993333333333332</v>
      </c>
    </row>
    <row r="20" spans="1:8" x14ac:dyDescent="0.2">
      <c r="A20" s="1" t="s">
        <v>53</v>
      </c>
      <c r="B20" s="1" t="s">
        <v>50</v>
      </c>
      <c r="C20" s="1" t="s">
        <v>51</v>
      </c>
      <c r="D20" s="1" t="s">
        <v>52</v>
      </c>
      <c r="E20" s="7">
        <v>10.247</v>
      </c>
      <c r="F20" s="1">
        <v>0</v>
      </c>
      <c r="G20" s="1">
        <v>34.156666666666666</v>
      </c>
      <c r="H20" s="1">
        <v>0</v>
      </c>
    </row>
    <row r="21" spans="1:8" x14ac:dyDescent="0.2">
      <c r="A21" s="1" t="s">
        <v>54</v>
      </c>
      <c r="B21" s="1" t="s">
        <v>50</v>
      </c>
      <c r="C21" s="1" t="s">
        <v>51</v>
      </c>
      <c r="D21" s="1" t="s">
        <v>52</v>
      </c>
      <c r="E21" s="7">
        <v>10.247</v>
      </c>
      <c r="F21" s="1">
        <v>17.75</v>
      </c>
      <c r="G21" s="1">
        <v>34.156666666666666</v>
      </c>
      <c r="H21" s="1">
        <v>59.166666666666664</v>
      </c>
    </row>
    <row r="22" spans="1:8" x14ac:dyDescent="0.2">
      <c r="A22" s="1" t="s">
        <v>57</v>
      </c>
      <c r="B22" s="1" t="s">
        <v>50</v>
      </c>
      <c r="C22" s="1" t="s">
        <v>51</v>
      </c>
      <c r="D22" s="1" t="s">
        <v>52</v>
      </c>
      <c r="E22" s="7">
        <v>9.2620000000000005</v>
      </c>
      <c r="F22" s="1">
        <v>6.7430000000000003</v>
      </c>
      <c r="G22" s="1">
        <v>30.873333333333335</v>
      </c>
      <c r="H22" s="1">
        <v>22.47666666666667</v>
      </c>
    </row>
    <row r="23" spans="1:8" x14ac:dyDescent="0.2">
      <c r="A23" s="1" t="s">
        <v>55</v>
      </c>
      <c r="B23" s="1" t="s">
        <v>50</v>
      </c>
      <c r="C23" s="1" t="s">
        <v>51</v>
      </c>
      <c r="D23" s="1" t="s">
        <v>52</v>
      </c>
      <c r="E23" s="7">
        <v>9.2530000000000001</v>
      </c>
      <c r="F23" s="1">
        <v>20.747</v>
      </c>
      <c r="G23" s="1">
        <v>30.84333333333333</v>
      </c>
      <c r="H23" s="1">
        <v>69.156666666666666</v>
      </c>
    </row>
    <row r="24" spans="1:8" x14ac:dyDescent="0.2">
      <c r="A24" s="1" t="s">
        <v>53</v>
      </c>
      <c r="B24" s="1" t="s">
        <v>50</v>
      </c>
      <c r="C24" s="1" t="s">
        <v>51</v>
      </c>
      <c r="D24" s="1" t="s">
        <v>52</v>
      </c>
      <c r="E24" s="7">
        <v>8.9979999999999993</v>
      </c>
      <c r="F24" s="1">
        <v>19.502000000000002</v>
      </c>
      <c r="G24" s="1">
        <v>29.993333333333332</v>
      </c>
      <c r="H24" s="1">
        <v>65.006666666666675</v>
      </c>
    </row>
    <row r="25" spans="1:8" x14ac:dyDescent="0.2">
      <c r="A25" s="1" t="s">
        <v>55</v>
      </c>
      <c r="B25" s="1" t="s">
        <v>50</v>
      </c>
      <c r="C25" s="1" t="s">
        <v>51</v>
      </c>
      <c r="D25" s="1" t="s">
        <v>52</v>
      </c>
      <c r="E25" s="7">
        <v>8.7479999999999993</v>
      </c>
      <c r="F25" s="1">
        <v>13.992000000000001</v>
      </c>
      <c r="G25" s="1">
        <v>29.16</v>
      </c>
      <c r="H25" s="1">
        <v>46.64</v>
      </c>
    </row>
    <row r="26" spans="1:8" x14ac:dyDescent="0.2">
      <c r="A26" s="1" t="s">
        <v>57</v>
      </c>
      <c r="B26" s="1" t="s">
        <v>50</v>
      </c>
      <c r="C26" s="1" t="s">
        <v>51</v>
      </c>
      <c r="D26" s="1" t="s">
        <v>52</v>
      </c>
      <c r="E26" s="7">
        <v>8.7420000000000009</v>
      </c>
      <c r="F26" s="1">
        <v>13.744999999999999</v>
      </c>
      <c r="G26" s="1">
        <v>29.14</v>
      </c>
      <c r="H26" s="1">
        <v>45.81666666666667</v>
      </c>
    </row>
    <row r="27" spans="1:8" x14ac:dyDescent="0.2">
      <c r="A27" s="1" t="s">
        <v>53</v>
      </c>
      <c r="B27" s="1" t="s">
        <v>50</v>
      </c>
      <c r="C27" s="1" t="s">
        <v>51</v>
      </c>
      <c r="D27" s="1" t="s">
        <v>52</v>
      </c>
      <c r="E27" s="7">
        <v>8.5180000000000007</v>
      </c>
      <c r="F27" s="1">
        <v>16.5</v>
      </c>
      <c r="G27" s="1">
        <v>28.393333333333334</v>
      </c>
      <c r="H27" s="1">
        <v>55</v>
      </c>
    </row>
    <row r="28" spans="1:8" x14ac:dyDescent="0.2">
      <c r="A28" s="1" t="s">
        <v>54</v>
      </c>
      <c r="B28" s="1" t="s">
        <v>50</v>
      </c>
      <c r="C28" s="1" t="s">
        <v>51</v>
      </c>
      <c r="D28" s="1" t="s">
        <v>52</v>
      </c>
      <c r="E28" s="7">
        <v>7.7469999999999999</v>
      </c>
      <c r="F28" s="1">
        <v>18.242000000000001</v>
      </c>
      <c r="G28" s="1">
        <v>25.823333333333334</v>
      </c>
      <c r="H28" s="1">
        <v>60.806666666666665</v>
      </c>
    </row>
    <row r="29" spans="1:8" x14ac:dyDescent="0.2">
      <c r="A29" s="1" t="s">
        <v>57</v>
      </c>
      <c r="B29" s="1" t="s">
        <v>50</v>
      </c>
      <c r="C29" s="1" t="s">
        <v>51</v>
      </c>
      <c r="D29" s="1" t="s">
        <v>52</v>
      </c>
      <c r="E29" s="7">
        <v>7.7460000000000004</v>
      </c>
      <c r="F29" s="1">
        <v>0</v>
      </c>
      <c r="G29" s="1">
        <v>25.82</v>
      </c>
      <c r="H29" s="1">
        <v>0</v>
      </c>
    </row>
    <row r="30" spans="1:8" x14ac:dyDescent="0.2">
      <c r="A30" s="1" t="s">
        <v>54</v>
      </c>
      <c r="B30" s="1" t="s">
        <v>50</v>
      </c>
      <c r="C30" s="1" t="s">
        <v>51</v>
      </c>
      <c r="D30" s="1" t="s">
        <v>52</v>
      </c>
      <c r="E30" s="7">
        <v>7.4989999999999997</v>
      </c>
      <c r="F30" s="1">
        <v>10.596</v>
      </c>
      <c r="G30" s="1">
        <v>24.996666666666666</v>
      </c>
      <c r="H30" s="1">
        <v>35.32</v>
      </c>
    </row>
    <row r="31" spans="1:8" x14ac:dyDescent="0.2">
      <c r="A31" s="1" t="s">
        <v>53</v>
      </c>
      <c r="B31" s="1" t="s">
        <v>50</v>
      </c>
      <c r="C31" s="1" t="s">
        <v>51</v>
      </c>
      <c r="D31" s="1" t="s">
        <v>52</v>
      </c>
      <c r="E31" s="7">
        <v>7.2439999999999998</v>
      </c>
      <c r="F31" s="1">
        <v>21.254000000000001</v>
      </c>
      <c r="G31" s="1">
        <v>24.146666666666665</v>
      </c>
      <c r="H31" s="1">
        <v>70.846666666666664</v>
      </c>
    </row>
    <row r="32" spans="1:8" x14ac:dyDescent="0.2">
      <c r="A32" s="1" t="s">
        <v>54</v>
      </c>
      <c r="B32" s="1" t="s">
        <v>50</v>
      </c>
      <c r="C32" s="1" t="s">
        <v>51</v>
      </c>
      <c r="D32" s="1" t="s">
        <v>52</v>
      </c>
      <c r="E32" s="7">
        <v>7.15</v>
      </c>
      <c r="F32" s="1">
        <v>21.751999999999999</v>
      </c>
      <c r="G32" s="1">
        <v>23.833333333333332</v>
      </c>
      <c r="H32" s="1">
        <v>72.506666666666661</v>
      </c>
    </row>
    <row r="33" spans="1:8" x14ac:dyDescent="0.2">
      <c r="A33" s="1" t="s">
        <v>53</v>
      </c>
      <c r="B33" s="1" t="s">
        <v>50</v>
      </c>
      <c r="C33" s="1" t="s">
        <v>51</v>
      </c>
      <c r="D33" s="1" t="s">
        <v>52</v>
      </c>
      <c r="E33" s="7">
        <v>7.0030000000000001</v>
      </c>
      <c r="F33" s="1">
        <v>20.75</v>
      </c>
      <c r="G33" s="1">
        <v>23.34333333333333</v>
      </c>
      <c r="H33" s="1">
        <v>69.166666666666671</v>
      </c>
    </row>
    <row r="34" spans="1:8" x14ac:dyDescent="0.2">
      <c r="A34" s="1" t="s">
        <v>54</v>
      </c>
      <c r="B34" s="1" t="s">
        <v>50</v>
      </c>
      <c r="C34" s="1" t="s">
        <v>51</v>
      </c>
      <c r="D34" s="1" t="s">
        <v>52</v>
      </c>
      <c r="E34" s="7">
        <v>6.992</v>
      </c>
      <c r="F34" s="1">
        <v>17.260999999999999</v>
      </c>
      <c r="G34" s="1">
        <v>23.306666666666668</v>
      </c>
      <c r="H34" s="1">
        <v>57.536666666666662</v>
      </c>
    </row>
    <row r="35" spans="1:8" x14ac:dyDescent="0.2">
      <c r="A35" s="1" t="s">
        <v>53</v>
      </c>
      <c r="B35" s="1" t="s">
        <v>50</v>
      </c>
      <c r="C35" s="1" t="s">
        <v>51</v>
      </c>
      <c r="D35" s="1" t="s">
        <v>52</v>
      </c>
      <c r="E35" s="7">
        <v>6.75</v>
      </c>
      <c r="F35" s="1">
        <v>21.947000000000003</v>
      </c>
      <c r="G35" s="1">
        <v>22.5</v>
      </c>
      <c r="H35" s="1">
        <v>73.15666666666668</v>
      </c>
    </row>
    <row r="36" spans="1:8" x14ac:dyDescent="0.2">
      <c r="A36" s="1" t="s">
        <v>54</v>
      </c>
      <c r="B36" s="1" t="s">
        <v>50</v>
      </c>
      <c r="C36" s="1" t="s">
        <v>51</v>
      </c>
      <c r="D36" s="1" t="s">
        <v>52</v>
      </c>
      <c r="E36" s="7">
        <v>6.742</v>
      </c>
      <c r="F36" s="1">
        <v>22.504000000000001</v>
      </c>
      <c r="G36" s="1">
        <v>22.473333333333336</v>
      </c>
      <c r="H36" s="1">
        <v>75.013333333333335</v>
      </c>
    </row>
    <row r="37" spans="1:8" x14ac:dyDescent="0.2">
      <c r="A37" s="1" t="s">
        <v>53</v>
      </c>
      <c r="B37" s="1" t="s">
        <v>50</v>
      </c>
      <c r="C37" s="1" t="s">
        <v>51</v>
      </c>
      <c r="D37" s="1" t="s">
        <v>52</v>
      </c>
      <c r="E37" s="7">
        <v>6.5039999999999996</v>
      </c>
      <c r="F37" s="1">
        <v>21.262</v>
      </c>
      <c r="G37" s="1">
        <v>21.68</v>
      </c>
      <c r="H37" s="1">
        <v>70.873333333333321</v>
      </c>
    </row>
    <row r="38" spans="1:8" x14ac:dyDescent="0.2">
      <c r="A38" s="1" t="s">
        <v>53</v>
      </c>
      <c r="B38" s="1" t="s">
        <v>50</v>
      </c>
      <c r="C38" s="1" t="s">
        <v>51</v>
      </c>
      <c r="D38" s="1" t="s">
        <v>52</v>
      </c>
      <c r="E38" s="7">
        <v>6.49</v>
      </c>
      <c r="F38" s="1">
        <v>18.75</v>
      </c>
      <c r="G38" s="1">
        <v>21.633333333333333</v>
      </c>
      <c r="H38" s="1">
        <v>62.5</v>
      </c>
    </row>
    <row r="39" spans="1:8" x14ac:dyDescent="0.2">
      <c r="A39" s="1" t="s">
        <v>53</v>
      </c>
      <c r="B39" s="1" t="s">
        <v>50</v>
      </c>
      <c r="C39" s="1" t="s">
        <v>51</v>
      </c>
      <c r="D39" s="1" t="s">
        <v>52</v>
      </c>
      <c r="E39" s="7">
        <v>6.2629999999999999</v>
      </c>
      <c r="F39" s="1">
        <v>20.472000000000001</v>
      </c>
      <c r="G39" s="1">
        <v>20.876666666666665</v>
      </c>
      <c r="H39" s="1">
        <v>68.239999999999995</v>
      </c>
    </row>
    <row r="40" spans="1:8" x14ac:dyDescent="0.2">
      <c r="A40" s="1" t="s">
        <v>57</v>
      </c>
      <c r="B40" s="1" t="s">
        <v>50</v>
      </c>
      <c r="C40" s="1" t="s">
        <v>51</v>
      </c>
      <c r="D40" s="1" t="s">
        <v>52</v>
      </c>
      <c r="E40" s="7">
        <v>5.5060000000000002</v>
      </c>
      <c r="F40" s="1">
        <v>21.001000000000001</v>
      </c>
      <c r="G40" s="1">
        <v>18.353333333333335</v>
      </c>
      <c r="H40" s="1">
        <v>70.00333333333333</v>
      </c>
    </row>
    <row r="41" spans="1:8" x14ac:dyDescent="0.2">
      <c r="A41" s="1" t="s">
        <v>53</v>
      </c>
      <c r="B41" s="1" t="s">
        <v>50</v>
      </c>
      <c r="C41" s="1" t="s">
        <v>51</v>
      </c>
      <c r="D41" s="1" t="s">
        <v>52</v>
      </c>
      <c r="E41" s="7">
        <v>5.5039999999999996</v>
      </c>
      <c r="F41" s="1">
        <v>20.995999999999999</v>
      </c>
      <c r="G41" s="1">
        <v>18.346666666666668</v>
      </c>
      <c r="H41" s="1">
        <v>69.986666666666665</v>
      </c>
    </row>
    <row r="42" spans="1:8" x14ac:dyDescent="0.2">
      <c r="A42" s="1" t="s">
        <v>53</v>
      </c>
      <c r="B42" s="1" t="s">
        <v>50</v>
      </c>
      <c r="C42" s="1" t="s">
        <v>51</v>
      </c>
      <c r="D42" s="1" t="s">
        <v>52</v>
      </c>
      <c r="E42" s="7">
        <v>5.4980000000000002</v>
      </c>
      <c r="F42" s="1">
        <v>18.978000000000002</v>
      </c>
      <c r="G42" s="1">
        <v>18.326666666666668</v>
      </c>
      <c r="H42" s="1">
        <v>63.260000000000005</v>
      </c>
    </row>
    <row r="43" spans="1:8" x14ac:dyDescent="0.2">
      <c r="A43" s="1" t="s">
        <v>57</v>
      </c>
      <c r="B43" s="1" t="s">
        <v>50</v>
      </c>
      <c r="C43" s="1" t="s">
        <v>51</v>
      </c>
      <c r="D43" s="1" t="s">
        <v>52</v>
      </c>
      <c r="E43" s="7">
        <v>4.75</v>
      </c>
      <c r="F43" s="1">
        <v>14.753</v>
      </c>
      <c r="G43" s="1">
        <v>15.833333333333334</v>
      </c>
      <c r="H43" s="1">
        <v>49.176666666666662</v>
      </c>
    </row>
    <row r="44" spans="1:8" x14ac:dyDescent="0.2">
      <c r="A44" s="1" t="s">
        <v>57</v>
      </c>
      <c r="B44" s="1" t="s">
        <v>50</v>
      </c>
      <c r="C44" s="1" t="s">
        <v>51</v>
      </c>
      <c r="D44" s="1" t="s">
        <v>52</v>
      </c>
      <c r="E44" s="7">
        <v>4.7489999999999997</v>
      </c>
      <c r="F44" s="1">
        <v>18.745999999999999</v>
      </c>
      <c r="G44" s="1">
        <v>15.83</v>
      </c>
      <c r="H44" s="1">
        <v>62.486666666666665</v>
      </c>
    </row>
    <row r="45" spans="1:8" x14ac:dyDescent="0.2">
      <c r="A45" s="1" t="s">
        <v>53</v>
      </c>
      <c r="B45" s="1" t="s">
        <v>50</v>
      </c>
      <c r="C45" s="1" t="s">
        <v>51</v>
      </c>
      <c r="D45" s="1" t="s">
        <v>52</v>
      </c>
      <c r="E45" s="7">
        <v>4.7480000000000002</v>
      </c>
      <c r="F45" s="1">
        <v>22.502000000000002</v>
      </c>
      <c r="G45" s="1">
        <v>15.826666666666666</v>
      </c>
      <c r="H45" s="1">
        <v>75.006666666666675</v>
      </c>
    </row>
    <row r="46" spans="1:8" x14ac:dyDescent="0.2">
      <c r="A46" s="1" t="s">
        <v>53</v>
      </c>
      <c r="B46" s="1" t="s">
        <v>50</v>
      </c>
      <c r="C46" s="1" t="s">
        <v>51</v>
      </c>
      <c r="D46" s="1" t="s">
        <v>52</v>
      </c>
      <c r="E46" s="7">
        <v>4.2560000000000002</v>
      </c>
      <c r="F46" s="1">
        <v>23.501000000000001</v>
      </c>
      <c r="G46" s="1">
        <v>14.186666666666667</v>
      </c>
      <c r="H46" s="1">
        <v>78.336666666666659</v>
      </c>
    </row>
    <row r="47" spans="1:8" x14ac:dyDescent="0.2">
      <c r="A47" s="1" t="s">
        <v>53</v>
      </c>
      <c r="B47" s="1" t="s">
        <v>50</v>
      </c>
      <c r="C47" s="1" t="s">
        <v>51</v>
      </c>
      <c r="D47" s="1" t="s">
        <v>52</v>
      </c>
      <c r="E47" s="7">
        <v>4.2549999999999999</v>
      </c>
      <c r="F47" s="1">
        <v>24.248000000000001</v>
      </c>
      <c r="G47" s="1">
        <v>14.183333333333334</v>
      </c>
      <c r="H47" s="1">
        <v>80.826666666666668</v>
      </c>
    </row>
    <row r="48" spans="1:8" x14ac:dyDescent="0.2">
      <c r="A48" s="1" t="s">
        <v>55</v>
      </c>
      <c r="B48" s="1" t="s">
        <v>50</v>
      </c>
      <c r="C48" s="1" t="s">
        <v>51</v>
      </c>
      <c r="D48" s="1" t="s">
        <v>52</v>
      </c>
      <c r="E48" s="7">
        <v>4.2549999999999999</v>
      </c>
      <c r="F48" s="1">
        <v>21.024999999999999</v>
      </c>
      <c r="G48" s="1">
        <v>14.183333333333334</v>
      </c>
      <c r="H48" s="1">
        <v>70.083333333333329</v>
      </c>
    </row>
    <row r="49" spans="1:8" x14ac:dyDescent="0.2">
      <c r="A49" s="1" t="s">
        <v>57</v>
      </c>
      <c r="B49" s="1" t="s">
        <v>50</v>
      </c>
      <c r="C49" s="1" t="s">
        <v>51</v>
      </c>
      <c r="D49" s="1" t="s">
        <v>52</v>
      </c>
      <c r="E49" s="7">
        <v>4.2530000000000001</v>
      </c>
      <c r="F49" s="1">
        <v>24.013999999999999</v>
      </c>
      <c r="G49" s="1">
        <v>14.176666666666668</v>
      </c>
      <c r="H49" s="1">
        <v>80.046666666666667</v>
      </c>
    </row>
    <row r="50" spans="1:8" x14ac:dyDescent="0.2">
      <c r="A50" s="1" t="s">
        <v>53</v>
      </c>
      <c r="B50" s="1" t="s">
        <v>50</v>
      </c>
      <c r="C50" s="1" t="s">
        <v>51</v>
      </c>
      <c r="D50" s="1" t="s">
        <v>52</v>
      </c>
      <c r="E50" s="7">
        <v>4.008</v>
      </c>
      <c r="F50" s="1">
        <v>24.992999999999999</v>
      </c>
      <c r="G50" s="1">
        <v>13.360000000000001</v>
      </c>
      <c r="H50" s="1">
        <v>83.309999999999988</v>
      </c>
    </row>
    <row r="51" spans="1:8" x14ac:dyDescent="0.2">
      <c r="A51" s="1" t="s">
        <v>53</v>
      </c>
      <c r="B51" s="1" t="s">
        <v>50</v>
      </c>
      <c r="C51" s="1" t="s">
        <v>51</v>
      </c>
      <c r="D51" s="1" t="s">
        <v>52</v>
      </c>
      <c r="E51" s="7">
        <v>3.996</v>
      </c>
      <c r="F51" s="1">
        <v>24.253</v>
      </c>
      <c r="G51" s="1">
        <v>13.32</v>
      </c>
      <c r="H51" s="1">
        <v>80.843333333333334</v>
      </c>
    </row>
    <row r="52" spans="1:8" x14ac:dyDescent="0.2">
      <c r="A52" s="1" t="s">
        <v>54</v>
      </c>
      <c r="B52" s="1" t="s">
        <v>50</v>
      </c>
      <c r="C52" s="1" t="s">
        <v>51</v>
      </c>
      <c r="D52" s="1" t="s">
        <v>52</v>
      </c>
      <c r="E52" s="7">
        <v>3.2530000000000001</v>
      </c>
      <c r="F52" s="1">
        <v>20.498000000000001</v>
      </c>
      <c r="G52" s="1">
        <v>10.843333333333334</v>
      </c>
      <c r="H52" s="1">
        <v>68.326666666666668</v>
      </c>
    </row>
    <row r="53" spans="1:8" x14ac:dyDescent="0.2">
      <c r="A53" s="1" t="s">
        <v>53</v>
      </c>
      <c r="B53" s="1" t="s">
        <v>50</v>
      </c>
      <c r="C53" s="1" t="s">
        <v>51</v>
      </c>
      <c r="D53" s="1" t="s">
        <v>52</v>
      </c>
      <c r="E53" s="7">
        <v>3.2490000000000001</v>
      </c>
      <c r="F53" s="1">
        <v>24.526</v>
      </c>
      <c r="G53" s="1">
        <v>10.830000000000002</v>
      </c>
      <c r="H53" s="1">
        <v>81.75333333333333</v>
      </c>
    </row>
    <row r="54" spans="1:8" x14ac:dyDescent="0.2">
      <c r="A54" s="1" t="s">
        <v>53</v>
      </c>
      <c r="B54" s="1" t="s">
        <v>50</v>
      </c>
      <c r="C54" s="1" t="s">
        <v>51</v>
      </c>
      <c r="D54" s="1" t="s">
        <v>52</v>
      </c>
      <c r="E54" s="7">
        <v>3.012</v>
      </c>
      <c r="F54" s="1">
        <v>22.736999999999998</v>
      </c>
      <c r="G54" s="1">
        <v>10.039999999999999</v>
      </c>
      <c r="H54" s="1">
        <v>75.789999999999992</v>
      </c>
    </row>
    <row r="55" spans="1:8" x14ac:dyDescent="0.2">
      <c r="A55" s="1" t="s">
        <v>53</v>
      </c>
      <c r="B55" s="1" t="s">
        <v>50</v>
      </c>
      <c r="C55" s="1" t="s">
        <v>51</v>
      </c>
      <c r="D55" s="1" t="s">
        <v>52</v>
      </c>
      <c r="E55" s="7">
        <v>3</v>
      </c>
      <c r="F55" s="1">
        <v>24.254999999999999</v>
      </c>
      <c r="G55" s="1">
        <v>10</v>
      </c>
      <c r="H55" s="1">
        <v>80.849999999999994</v>
      </c>
    </row>
    <row r="56" spans="1:8" x14ac:dyDescent="0.2">
      <c r="A56" s="1" t="s">
        <v>53</v>
      </c>
      <c r="B56" s="1" t="s">
        <v>50</v>
      </c>
      <c r="C56" s="1" t="s">
        <v>51</v>
      </c>
      <c r="D56" s="1" t="s">
        <v>52</v>
      </c>
      <c r="E56" s="7">
        <v>2.9990000000000001</v>
      </c>
      <c r="F56" s="1">
        <v>26.248999999999999</v>
      </c>
      <c r="G56" s="1">
        <v>9.9966666666666679</v>
      </c>
      <c r="H56" s="1">
        <v>87.49666666666667</v>
      </c>
    </row>
    <row r="57" spans="1:8" x14ac:dyDescent="0.2">
      <c r="A57" s="1" t="s">
        <v>56</v>
      </c>
      <c r="B57" s="1" t="s">
        <v>50</v>
      </c>
      <c r="C57" s="1" t="s">
        <v>51</v>
      </c>
      <c r="D57" s="1" t="s">
        <v>52</v>
      </c>
      <c r="E57" s="7">
        <v>2.7469999999999999</v>
      </c>
      <c r="F57" s="1">
        <v>22.744</v>
      </c>
      <c r="G57" s="1">
        <v>9.1566666666666663</v>
      </c>
      <c r="H57" s="1">
        <v>75.813333333333333</v>
      </c>
    </row>
    <row r="58" spans="1:8" x14ac:dyDescent="0.2">
      <c r="A58" s="1" t="s">
        <v>55</v>
      </c>
      <c r="B58" s="1" t="s">
        <v>50</v>
      </c>
      <c r="C58" s="1" t="s">
        <v>51</v>
      </c>
      <c r="D58" s="1" t="s">
        <v>52</v>
      </c>
      <c r="E58" s="7">
        <v>2.7450000000000001</v>
      </c>
      <c r="F58" s="1">
        <v>25.501999999999999</v>
      </c>
      <c r="G58" s="1">
        <v>9.15</v>
      </c>
      <c r="H58" s="1">
        <v>85.006666666666661</v>
      </c>
    </row>
    <row r="59" spans="1:8" x14ac:dyDescent="0.2">
      <c r="A59" s="1" t="s">
        <v>57</v>
      </c>
      <c r="B59" s="1" t="s">
        <v>50</v>
      </c>
      <c r="C59" s="1" t="s">
        <v>51</v>
      </c>
      <c r="D59" s="1" t="s">
        <v>52</v>
      </c>
      <c r="E59" s="7">
        <v>2.5230000000000001</v>
      </c>
      <c r="F59" s="1">
        <v>0</v>
      </c>
      <c r="G59" s="1">
        <v>8.41</v>
      </c>
      <c r="H59" s="1">
        <v>0</v>
      </c>
    </row>
    <row r="60" spans="1:8" x14ac:dyDescent="0.2">
      <c r="A60" s="1" t="s">
        <v>53</v>
      </c>
      <c r="B60" s="1" t="s">
        <v>50</v>
      </c>
      <c r="C60" s="1" t="s">
        <v>51</v>
      </c>
      <c r="D60" s="1" t="s">
        <v>52</v>
      </c>
      <c r="E60" s="7">
        <v>2.5049999999999999</v>
      </c>
      <c r="F60" s="1">
        <v>23.495000000000001</v>
      </c>
      <c r="G60" s="1">
        <v>8.35</v>
      </c>
      <c r="H60" s="1">
        <v>78.316666666666663</v>
      </c>
    </row>
    <row r="61" spans="1:8" x14ac:dyDescent="0.2">
      <c r="A61" s="1" t="s">
        <v>57</v>
      </c>
      <c r="B61" s="1" t="s">
        <v>50</v>
      </c>
      <c r="C61" s="1" t="s">
        <v>51</v>
      </c>
      <c r="D61" s="1" t="s">
        <v>52</v>
      </c>
      <c r="E61" s="7">
        <v>2.016</v>
      </c>
      <c r="F61" s="1">
        <v>0</v>
      </c>
      <c r="G61" s="1">
        <v>6.72</v>
      </c>
      <c r="H61" s="1">
        <v>0</v>
      </c>
    </row>
    <row r="62" spans="1:8" x14ac:dyDescent="0.2">
      <c r="A62" s="1" t="s">
        <v>53</v>
      </c>
      <c r="B62" s="1" t="s">
        <v>50</v>
      </c>
      <c r="C62" s="1" t="s">
        <v>51</v>
      </c>
      <c r="D62" s="1" t="s">
        <v>52</v>
      </c>
      <c r="E62" s="7">
        <v>2.004</v>
      </c>
      <c r="F62" s="1">
        <v>21.984999999999999</v>
      </c>
      <c r="G62" s="1">
        <v>6.6800000000000006</v>
      </c>
      <c r="H62" s="1">
        <v>73.283333333333331</v>
      </c>
    </row>
    <row r="63" spans="1:8" x14ac:dyDescent="0.2">
      <c r="A63" s="1" t="s">
        <v>53</v>
      </c>
      <c r="B63" s="1" t="s">
        <v>50</v>
      </c>
      <c r="C63" s="1" t="s">
        <v>51</v>
      </c>
      <c r="D63" s="1" t="s">
        <v>52</v>
      </c>
      <c r="E63" s="7">
        <v>2.004</v>
      </c>
      <c r="F63" s="1">
        <v>13.247</v>
      </c>
      <c r="G63" s="1">
        <v>6.6800000000000006</v>
      </c>
      <c r="H63" s="1">
        <v>44.156666666666666</v>
      </c>
    </row>
    <row r="64" spans="1:8" x14ac:dyDescent="0.2">
      <c r="A64" s="1" t="s">
        <v>57</v>
      </c>
      <c r="B64" s="1" t="s">
        <v>50</v>
      </c>
      <c r="C64" s="1" t="s">
        <v>51</v>
      </c>
      <c r="D64" s="1" t="s">
        <v>52</v>
      </c>
      <c r="E64" s="7">
        <v>2.0009999999999999</v>
      </c>
      <c r="F64" s="1">
        <v>26.501000000000001</v>
      </c>
      <c r="G64" s="1">
        <v>6.67</v>
      </c>
      <c r="H64" s="1">
        <v>88.336666666666659</v>
      </c>
    </row>
    <row r="65" spans="1:8" x14ac:dyDescent="0.2">
      <c r="A65" s="1" t="s">
        <v>57</v>
      </c>
      <c r="B65" s="1" t="s">
        <v>50</v>
      </c>
      <c r="C65" s="1" t="s">
        <v>51</v>
      </c>
      <c r="D65" s="1" t="s">
        <v>52</v>
      </c>
      <c r="E65" s="7">
        <v>1.9990000000000001</v>
      </c>
      <c r="F65" s="1">
        <v>21.745000000000001</v>
      </c>
      <c r="G65" s="1">
        <v>6.6633333333333331</v>
      </c>
      <c r="H65" s="1">
        <v>72.483333333333334</v>
      </c>
    </row>
    <row r="66" spans="1:8" x14ac:dyDescent="0.2">
      <c r="A66" s="1" t="s">
        <v>54</v>
      </c>
      <c r="B66" s="1" t="s">
        <v>50</v>
      </c>
      <c r="C66" s="1" t="s">
        <v>51</v>
      </c>
      <c r="D66" s="1" t="s">
        <v>52</v>
      </c>
      <c r="E66" s="7">
        <v>1.508</v>
      </c>
      <c r="F66" s="1">
        <v>18.712</v>
      </c>
      <c r="G66" s="1">
        <v>5.0266666666666673</v>
      </c>
      <c r="H66" s="1">
        <v>62.373333333333335</v>
      </c>
    </row>
    <row r="67" spans="1:8" x14ac:dyDescent="0.2">
      <c r="A67" s="1" t="s">
        <v>56</v>
      </c>
      <c r="B67" s="1" t="s">
        <v>50</v>
      </c>
      <c r="C67" s="1" t="s">
        <v>51</v>
      </c>
      <c r="D67" s="1" t="s">
        <v>52</v>
      </c>
      <c r="E67" s="7">
        <v>1.4990000000000001</v>
      </c>
      <c r="F67" s="1">
        <v>28.501000000000001</v>
      </c>
      <c r="G67" s="1">
        <v>4.996666666666667</v>
      </c>
      <c r="H67" s="1">
        <v>95.00333333333333</v>
      </c>
    </row>
    <row r="68" spans="1:8" x14ac:dyDescent="0.2">
      <c r="A68" s="1" t="s">
        <v>57</v>
      </c>
      <c r="B68" s="1" t="s">
        <v>50</v>
      </c>
      <c r="C68" s="1" t="s">
        <v>51</v>
      </c>
      <c r="D68" s="1" t="s">
        <v>52</v>
      </c>
      <c r="E68" s="7">
        <v>1.4990000000000001</v>
      </c>
      <c r="F68" s="1">
        <v>28.056000000000001</v>
      </c>
      <c r="G68" s="1">
        <v>4.996666666666667</v>
      </c>
      <c r="H68" s="1">
        <v>93.52</v>
      </c>
    </row>
    <row r="69" spans="1:8" x14ac:dyDescent="0.2">
      <c r="A69" s="1" t="s">
        <v>53</v>
      </c>
      <c r="B69" s="1" t="s">
        <v>50</v>
      </c>
      <c r="C69" s="1" t="s">
        <v>51</v>
      </c>
      <c r="D69" s="1" t="s">
        <v>52</v>
      </c>
      <c r="E69" s="7">
        <v>1.498</v>
      </c>
      <c r="F69" s="1">
        <v>20.003</v>
      </c>
      <c r="G69" s="1">
        <v>4.9933333333333341</v>
      </c>
      <c r="H69" s="1">
        <v>66.676666666666662</v>
      </c>
    </row>
    <row r="70" spans="1:8" x14ac:dyDescent="0.2">
      <c r="A70" s="1" t="s">
        <v>57</v>
      </c>
      <c r="B70" s="1" t="s">
        <v>50</v>
      </c>
      <c r="C70" s="1" t="s">
        <v>51</v>
      </c>
      <c r="D70" s="1" t="s">
        <v>52</v>
      </c>
      <c r="E70" s="7">
        <v>1.262</v>
      </c>
      <c r="F70" s="1">
        <v>19.284999999999997</v>
      </c>
      <c r="G70" s="1">
        <v>4.206666666666667</v>
      </c>
      <c r="H70" s="1">
        <v>64.283333333333317</v>
      </c>
    </row>
    <row r="71" spans="1:8" x14ac:dyDescent="0.2">
      <c r="A71" s="1" t="s">
        <v>55</v>
      </c>
      <c r="B71" s="1" t="s">
        <v>50</v>
      </c>
      <c r="C71" s="1" t="s">
        <v>51</v>
      </c>
      <c r="D71" s="1" t="s">
        <v>52</v>
      </c>
      <c r="E71" s="7">
        <v>1.254</v>
      </c>
      <c r="F71" s="1">
        <v>24.003</v>
      </c>
      <c r="G71" s="1">
        <v>4.1800000000000006</v>
      </c>
      <c r="H71" s="1">
        <v>80.010000000000005</v>
      </c>
    </row>
    <row r="72" spans="1:8" x14ac:dyDescent="0.2">
      <c r="A72" s="1" t="s">
        <v>54</v>
      </c>
      <c r="B72" s="1" t="s">
        <v>50</v>
      </c>
      <c r="C72" s="1" t="s">
        <v>51</v>
      </c>
      <c r="D72" s="1" t="s">
        <v>52</v>
      </c>
      <c r="E72" s="7">
        <v>1.254</v>
      </c>
      <c r="F72" s="1">
        <v>18</v>
      </c>
      <c r="G72" s="1">
        <v>4.1800000000000006</v>
      </c>
      <c r="H72" s="1">
        <v>60</v>
      </c>
    </row>
    <row r="73" spans="1:8" x14ac:dyDescent="0.2">
      <c r="A73" s="1" t="s">
        <v>56</v>
      </c>
      <c r="B73" s="1" t="s">
        <v>50</v>
      </c>
      <c r="C73" s="1" t="s">
        <v>51</v>
      </c>
      <c r="D73" s="1" t="s">
        <v>52</v>
      </c>
      <c r="E73" s="7">
        <v>1.254</v>
      </c>
      <c r="F73" s="1">
        <v>26.981000000000002</v>
      </c>
      <c r="G73" s="1">
        <v>4.1800000000000006</v>
      </c>
      <c r="H73" s="1">
        <v>89.936666666666682</v>
      </c>
    </row>
    <row r="74" spans="1:8" x14ac:dyDescent="0.2">
      <c r="A74" s="1" t="s">
        <v>57</v>
      </c>
      <c r="B74" s="1" t="s">
        <v>50</v>
      </c>
      <c r="C74" s="1" t="s">
        <v>51</v>
      </c>
      <c r="D74" s="1" t="s">
        <v>52</v>
      </c>
      <c r="E74" s="7">
        <v>1.2529999999999999</v>
      </c>
      <c r="F74" s="1">
        <v>20.513999999999999</v>
      </c>
      <c r="G74" s="1">
        <v>4.1766666666666659</v>
      </c>
      <c r="H74" s="1">
        <v>68.38000000000001</v>
      </c>
    </row>
    <row r="75" spans="1:8" x14ac:dyDescent="0.2">
      <c r="A75" s="1" t="s">
        <v>53</v>
      </c>
      <c r="B75" s="1" t="s">
        <v>50</v>
      </c>
      <c r="C75" s="1" t="s">
        <v>51</v>
      </c>
      <c r="D75" s="1" t="s">
        <v>52</v>
      </c>
      <c r="E75" s="7">
        <v>1.2509999999999999</v>
      </c>
      <c r="F75" s="1">
        <v>22.002000000000002</v>
      </c>
      <c r="G75" s="1">
        <v>4.17</v>
      </c>
      <c r="H75" s="1">
        <v>73.34</v>
      </c>
    </row>
    <row r="76" spans="1:8" x14ac:dyDescent="0.2">
      <c r="A76" s="1" t="s">
        <v>56</v>
      </c>
      <c r="B76" s="1" t="s">
        <v>50</v>
      </c>
      <c r="C76" s="1" t="s">
        <v>51</v>
      </c>
      <c r="D76" s="1" t="s">
        <v>52</v>
      </c>
      <c r="E76" s="7">
        <v>1.2509999999999999</v>
      </c>
      <c r="F76" s="1">
        <v>0</v>
      </c>
      <c r="G76" s="1">
        <v>4.17</v>
      </c>
      <c r="H76" s="1">
        <v>0</v>
      </c>
    </row>
    <row r="77" spans="1:8" x14ac:dyDescent="0.2">
      <c r="A77" s="1" t="s">
        <v>53</v>
      </c>
      <c r="B77" s="1" t="s">
        <v>50</v>
      </c>
      <c r="C77" s="1" t="s">
        <v>51</v>
      </c>
      <c r="D77" s="1" t="s">
        <v>52</v>
      </c>
      <c r="E77" s="7">
        <v>1.2490000000000001</v>
      </c>
      <c r="F77" s="1">
        <v>28.352</v>
      </c>
      <c r="G77" s="1">
        <v>4.1633333333333331</v>
      </c>
      <c r="H77" s="1">
        <v>94.506666666666661</v>
      </c>
    </row>
    <row r="78" spans="1:8" x14ac:dyDescent="0.2">
      <c r="A78" s="1" t="s">
        <v>54</v>
      </c>
      <c r="B78" s="1" t="s">
        <v>50</v>
      </c>
      <c r="C78" s="1" t="s">
        <v>51</v>
      </c>
      <c r="D78" s="1" t="s">
        <v>52</v>
      </c>
      <c r="E78" s="7">
        <v>1.2490000000000001</v>
      </c>
      <c r="F78" s="1">
        <v>25.504999999999999</v>
      </c>
      <c r="G78" s="1">
        <v>4.1633333333333331</v>
      </c>
      <c r="H78" s="1">
        <v>85.016666666666666</v>
      </c>
    </row>
    <row r="79" spans="1:8" x14ac:dyDescent="0.2">
      <c r="A79" s="1" t="s">
        <v>54</v>
      </c>
      <c r="B79" s="1" t="s">
        <v>50</v>
      </c>
      <c r="C79" s="1" t="s">
        <v>51</v>
      </c>
      <c r="D79" s="1" t="s">
        <v>52</v>
      </c>
      <c r="E79" s="7">
        <v>1.2490000000000001</v>
      </c>
      <c r="F79" s="1">
        <v>25.006</v>
      </c>
      <c r="G79" s="1">
        <v>4.1633333333333331</v>
      </c>
      <c r="H79" s="1">
        <v>83.353333333333325</v>
      </c>
    </row>
    <row r="80" spans="1:8" x14ac:dyDescent="0.2">
      <c r="A80" s="1" t="s">
        <v>53</v>
      </c>
      <c r="B80" s="1" t="s">
        <v>50</v>
      </c>
      <c r="C80" s="1" t="s">
        <v>51</v>
      </c>
      <c r="D80" s="1" t="s">
        <v>52</v>
      </c>
      <c r="E80" s="7">
        <v>1.0049999999999999</v>
      </c>
      <c r="F80" s="1">
        <v>25.497</v>
      </c>
      <c r="G80" s="1">
        <v>3.3499999999999996</v>
      </c>
      <c r="H80" s="1">
        <v>84.99</v>
      </c>
    </row>
    <row r="81" spans="1:8" x14ac:dyDescent="0.2">
      <c r="A81" s="1" t="s">
        <v>57</v>
      </c>
      <c r="B81" s="1" t="s">
        <v>50</v>
      </c>
      <c r="C81" s="1" t="s">
        <v>51</v>
      </c>
      <c r="D81" s="1" t="s">
        <v>52</v>
      </c>
      <c r="E81" s="7">
        <v>1</v>
      </c>
      <c r="F81" s="1">
        <v>0</v>
      </c>
      <c r="G81" s="1">
        <v>3.3333333333333335</v>
      </c>
      <c r="H81" s="1">
        <v>0</v>
      </c>
    </row>
    <row r="82" spans="1:8" x14ac:dyDescent="0.2">
      <c r="A82" s="1" t="s">
        <v>56</v>
      </c>
      <c r="B82" s="1" t="s">
        <v>50</v>
      </c>
      <c r="C82" s="1" t="s">
        <v>51</v>
      </c>
      <c r="D82" s="1" t="s">
        <v>52</v>
      </c>
      <c r="E82" s="7">
        <v>0.999</v>
      </c>
      <c r="F82" s="1">
        <v>0</v>
      </c>
      <c r="G82" s="1">
        <v>3.33</v>
      </c>
      <c r="H82" s="1">
        <v>0</v>
      </c>
    </row>
    <row r="83" spans="1:8" x14ac:dyDescent="0.2">
      <c r="A83" s="1" t="s">
        <v>55</v>
      </c>
      <c r="B83" s="1" t="s">
        <v>50</v>
      </c>
      <c r="C83" s="1" t="s">
        <v>51</v>
      </c>
      <c r="D83" s="1" t="s">
        <v>52</v>
      </c>
      <c r="E83" s="7">
        <v>0.748</v>
      </c>
      <c r="F83" s="1">
        <v>16.47</v>
      </c>
      <c r="G83" s="1">
        <v>2.4933333333333332</v>
      </c>
      <c r="H83" s="1">
        <v>54.9</v>
      </c>
    </row>
    <row r="84" spans="1:8" x14ac:dyDescent="0.2">
      <c r="A84" s="1" t="s">
        <v>53</v>
      </c>
      <c r="B84" s="1" t="s">
        <v>50</v>
      </c>
      <c r="C84" s="1" t="s">
        <v>51</v>
      </c>
      <c r="D84" s="1" t="s">
        <v>52</v>
      </c>
      <c r="E84" s="7">
        <v>0.5</v>
      </c>
      <c r="F84" s="1">
        <v>29</v>
      </c>
      <c r="G84" s="1">
        <v>1.6666666666666667</v>
      </c>
      <c r="H84" s="1">
        <v>96.666666666666671</v>
      </c>
    </row>
    <row r="85" spans="1:8" x14ac:dyDescent="0.2">
      <c r="A85" s="1" t="s">
        <v>56</v>
      </c>
      <c r="B85" s="1" t="s">
        <v>50</v>
      </c>
      <c r="C85" s="1" t="s">
        <v>51</v>
      </c>
      <c r="D85" s="1" t="s">
        <v>52</v>
      </c>
      <c r="E85" s="7">
        <v>0.499</v>
      </c>
      <c r="F85" s="1">
        <v>0</v>
      </c>
      <c r="G85" s="1">
        <v>1.6633333333333333</v>
      </c>
      <c r="H85" s="1">
        <v>0</v>
      </c>
    </row>
    <row r="86" spans="1:8" x14ac:dyDescent="0.2">
      <c r="A86" s="1" t="s">
        <v>54</v>
      </c>
      <c r="B86" s="1" t="s">
        <v>50</v>
      </c>
      <c r="C86" s="1" t="s">
        <v>51</v>
      </c>
      <c r="D86" s="1" t="s">
        <v>52</v>
      </c>
      <c r="E86" s="7">
        <v>0.497</v>
      </c>
      <c r="F86" s="1">
        <v>28.997</v>
      </c>
      <c r="G86" s="1">
        <v>1.6566666666666667</v>
      </c>
      <c r="H86" s="1">
        <v>96.656666666666666</v>
      </c>
    </row>
    <row r="87" spans="1:8" x14ac:dyDescent="0.2">
      <c r="A87" s="1" t="s">
        <v>54</v>
      </c>
      <c r="B87" s="1" t="s">
        <v>50</v>
      </c>
      <c r="C87" s="1" t="s">
        <v>51</v>
      </c>
      <c r="D87" s="1" t="s">
        <v>52</v>
      </c>
      <c r="E87" s="7">
        <v>0</v>
      </c>
      <c r="F87" s="1">
        <v>26.253</v>
      </c>
      <c r="G87" s="1">
        <v>0</v>
      </c>
      <c r="H87" s="1">
        <v>87.51</v>
      </c>
    </row>
    <row r="88" spans="1:8" x14ac:dyDescent="0.2">
      <c r="A88" s="1" t="s">
        <v>54</v>
      </c>
      <c r="B88" s="1" t="s">
        <v>50</v>
      </c>
      <c r="C88" s="1" t="s">
        <v>51</v>
      </c>
      <c r="D88" s="1" t="s">
        <v>52</v>
      </c>
      <c r="E88" s="7">
        <v>0</v>
      </c>
      <c r="F88" s="1">
        <v>29.745999999999999</v>
      </c>
      <c r="G88" s="1">
        <v>0</v>
      </c>
      <c r="H88" s="1">
        <v>99.153333333333336</v>
      </c>
    </row>
    <row r="89" spans="1:8" x14ac:dyDescent="0.2">
      <c r="A89" s="1" t="s">
        <v>53</v>
      </c>
      <c r="B89" s="1" t="s">
        <v>50</v>
      </c>
      <c r="C89" s="1" t="s">
        <v>51</v>
      </c>
      <c r="D89" s="1" t="s">
        <v>52</v>
      </c>
      <c r="E89" s="7">
        <v>0</v>
      </c>
      <c r="F89" s="1">
        <v>29.747</v>
      </c>
      <c r="G89" s="1">
        <v>0</v>
      </c>
      <c r="H89" s="1">
        <v>99.156666666666666</v>
      </c>
    </row>
    <row r="90" spans="1:8" x14ac:dyDescent="0.2">
      <c r="A90" s="1" t="s">
        <v>55</v>
      </c>
      <c r="B90" s="1" t="s">
        <v>50</v>
      </c>
      <c r="C90" s="1" t="s">
        <v>51</v>
      </c>
      <c r="D90" s="1" t="s">
        <v>52</v>
      </c>
      <c r="E90" s="7">
        <v>0</v>
      </c>
      <c r="F90" s="1">
        <v>29.751000000000001</v>
      </c>
      <c r="G90" s="1">
        <v>0</v>
      </c>
      <c r="H90" s="1">
        <v>99.17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E601D-21A9-7B47-8839-50F7EAC8F078}">
  <dimension ref="A1:O38"/>
  <sheetViews>
    <sheetView zoomScale="130" zoomScaleNormal="130" workbookViewId="0">
      <selection activeCell="C7" sqref="C7"/>
    </sheetView>
  </sheetViews>
  <sheetFormatPr baseColWidth="10" defaultRowHeight="16" x14ac:dyDescent="0.2"/>
  <sheetData>
    <row r="1" spans="1:15" x14ac:dyDescent="0.2">
      <c r="A1" s="4" t="s">
        <v>8</v>
      </c>
      <c r="B1" s="4" t="s">
        <v>46</v>
      </c>
      <c r="C1" s="4" t="s">
        <v>50</v>
      </c>
      <c r="D1" s="4" t="s">
        <v>51</v>
      </c>
      <c r="E1" s="4" t="s">
        <v>52</v>
      </c>
      <c r="F1" s="4">
        <v>6.2530000000000001</v>
      </c>
      <c r="G1" s="4">
        <v>20.74</v>
      </c>
      <c r="H1" s="4">
        <v>0</v>
      </c>
      <c r="I1" s="4">
        <v>0</v>
      </c>
      <c r="J1" s="4">
        <f>G1+I1</f>
        <v>20.74</v>
      </c>
      <c r="K1" s="4">
        <v>1</v>
      </c>
      <c r="L1" s="4">
        <v>0</v>
      </c>
      <c r="M1" s="4" t="e">
        <f>Table1[[#This Row],[t_court]]*100/30</f>
        <v>#VALUE!</v>
      </c>
      <c r="N1" s="4" t="e">
        <f>#REF!*100/30</f>
        <v>#REF!</v>
      </c>
      <c r="O1" s="4" t="e">
        <f>Table1[[#This Row],[defbehav]]*100/30</f>
        <v>#VALUE!</v>
      </c>
    </row>
    <row r="2" spans="1:15" x14ac:dyDescent="0.2">
      <c r="A2" s="1" t="s">
        <v>9</v>
      </c>
      <c r="B2" s="1" t="s">
        <v>46</v>
      </c>
      <c r="C2" s="1" t="s">
        <v>50</v>
      </c>
      <c r="D2" s="1" t="s">
        <v>51</v>
      </c>
      <c r="E2" s="1" t="s">
        <v>52</v>
      </c>
      <c r="F2" s="1">
        <v>0.496</v>
      </c>
      <c r="G2" s="1">
        <v>28.503</v>
      </c>
      <c r="H2" s="1">
        <v>0</v>
      </c>
      <c r="I2" s="1">
        <v>0</v>
      </c>
      <c r="J2" s="1">
        <f t="shared" ref="J2:J38" si="0">G2+I2</f>
        <v>28.503</v>
      </c>
      <c r="K2" s="1">
        <v>1</v>
      </c>
      <c r="L2" s="1">
        <v>0</v>
      </c>
      <c r="M2" s="1">
        <f>Table1[[#This Row],[t_court]]*100/30</f>
        <v>100</v>
      </c>
      <c r="N2" s="1" t="e">
        <f>#REF!*100/30</f>
        <v>#REF!</v>
      </c>
      <c r="O2" s="1">
        <f>Table1[[#This Row],[defbehav]]*100/30</f>
        <v>0</v>
      </c>
    </row>
    <row r="3" spans="1:15" x14ac:dyDescent="0.2">
      <c r="A3" s="4" t="s">
        <v>10</v>
      </c>
      <c r="B3" s="4" t="s">
        <v>46</v>
      </c>
      <c r="C3" s="4" t="s">
        <v>50</v>
      </c>
      <c r="D3" s="4" t="s">
        <v>51</v>
      </c>
      <c r="E3" s="4" t="s">
        <v>52</v>
      </c>
      <c r="F3" s="4">
        <v>5.2610000000000001</v>
      </c>
      <c r="G3" s="4">
        <v>18.256</v>
      </c>
      <c r="H3" s="4">
        <v>2.746</v>
      </c>
      <c r="I3" s="4">
        <v>0</v>
      </c>
      <c r="J3" s="4">
        <f t="shared" si="0"/>
        <v>18.256</v>
      </c>
      <c r="K3" s="4">
        <v>1</v>
      </c>
      <c r="L3" s="4">
        <v>0</v>
      </c>
      <c r="M3" s="4">
        <f>Table1[[#This Row],[t_court]]*100/30</f>
        <v>100</v>
      </c>
      <c r="N3" s="4" t="e">
        <f>#REF!*100/30</f>
        <v>#REF!</v>
      </c>
      <c r="O3" s="4">
        <f>Table1[[#This Row],[defbehav]]*100/30</f>
        <v>0</v>
      </c>
    </row>
    <row r="4" spans="1:15" x14ac:dyDescent="0.2">
      <c r="A4" s="1" t="s">
        <v>11</v>
      </c>
      <c r="B4" s="1" t="s">
        <v>46</v>
      </c>
      <c r="C4" s="1" t="s">
        <v>50</v>
      </c>
      <c r="D4" s="1" t="s">
        <v>51</v>
      </c>
      <c r="E4" s="1" t="s">
        <v>52</v>
      </c>
      <c r="F4" s="1">
        <v>1.25</v>
      </c>
      <c r="G4" s="1">
        <v>0.995</v>
      </c>
      <c r="H4" s="1">
        <v>40.718000000000004</v>
      </c>
      <c r="I4" s="1">
        <v>25.591000000000001</v>
      </c>
      <c r="J4" s="1">
        <f t="shared" si="0"/>
        <v>26.586000000000002</v>
      </c>
      <c r="K4" s="1">
        <v>1</v>
      </c>
      <c r="L4" s="1">
        <v>1</v>
      </c>
      <c r="M4" s="1">
        <f>Table1[[#This Row],[t_court]]*100/30</f>
        <v>100</v>
      </c>
      <c r="N4" s="1" t="e">
        <f>#REF!*100/30</f>
        <v>#REF!</v>
      </c>
      <c r="O4" s="1">
        <f>Table1[[#This Row],[defbehav]]*100/30</f>
        <v>0</v>
      </c>
    </row>
    <row r="5" spans="1:15" x14ac:dyDescent="0.2">
      <c r="A5" s="4" t="s">
        <v>12</v>
      </c>
      <c r="B5" s="4" t="s">
        <v>46</v>
      </c>
      <c r="C5" s="4" t="s">
        <v>50</v>
      </c>
      <c r="D5" s="4" t="s">
        <v>51</v>
      </c>
      <c r="E5" s="4" t="s">
        <v>52</v>
      </c>
      <c r="F5" s="4">
        <v>16.742999999999999</v>
      </c>
      <c r="G5" s="4">
        <v>12.997999999999999</v>
      </c>
      <c r="H5" s="4">
        <v>0</v>
      </c>
      <c r="I5" s="4">
        <v>0</v>
      </c>
      <c r="J5" s="4">
        <f t="shared" si="0"/>
        <v>12.997999999999999</v>
      </c>
      <c r="K5" s="4">
        <v>1</v>
      </c>
      <c r="L5" s="4">
        <v>0</v>
      </c>
      <c r="M5" s="4">
        <f>Table1[[#This Row],[t_court]]*100/30</f>
        <v>100</v>
      </c>
      <c r="N5" s="4" t="e">
        <f>#REF!*100/30</f>
        <v>#REF!</v>
      </c>
      <c r="O5" s="4">
        <f>Table1[[#This Row],[defbehav]]*100/30</f>
        <v>0</v>
      </c>
    </row>
    <row r="6" spans="1:15" x14ac:dyDescent="0.2">
      <c r="A6" s="1" t="s">
        <v>13</v>
      </c>
      <c r="B6" s="1" t="s">
        <v>46</v>
      </c>
      <c r="C6" s="1" t="s">
        <v>50</v>
      </c>
      <c r="D6" s="1" t="s">
        <v>51</v>
      </c>
      <c r="E6" s="1" t="s">
        <v>52</v>
      </c>
      <c r="F6" s="1">
        <v>29.498999999999999</v>
      </c>
      <c r="G6" s="1">
        <v>0</v>
      </c>
      <c r="H6" s="1">
        <v>0</v>
      </c>
      <c r="I6" s="1">
        <v>0</v>
      </c>
      <c r="J6" s="1">
        <f t="shared" si="0"/>
        <v>0</v>
      </c>
      <c r="K6" s="1">
        <v>0</v>
      </c>
      <c r="L6" s="1">
        <v>0</v>
      </c>
      <c r="M6" s="1">
        <f>Table1[[#This Row],[t_court]]*100/30</f>
        <v>100</v>
      </c>
      <c r="N6" s="1" t="e">
        <f>#REF!*100/30</f>
        <v>#REF!</v>
      </c>
      <c r="O6" s="1">
        <f>Table1[[#This Row],[defbehav]]*100/30</f>
        <v>0</v>
      </c>
    </row>
    <row r="7" spans="1:15" x14ac:dyDescent="0.2">
      <c r="A7" s="4" t="s">
        <v>14</v>
      </c>
      <c r="B7" s="4" t="s">
        <v>46</v>
      </c>
      <c r="C7" s="4" t="s">
        <v>50</v>
      </c>
      <c r="D7" s="4" t="s">
        <v>51</v>
      </c>
      <c r="E7" s="4" t="s">
        <v>52</v>
      </c>
      <c r="F7" s="4">
        <v>30.001000000000001</v>
      </c>
      <c r="G7" s="4">
        <v>0</v>
      </c>
      <c r="H7" s="4">
        <v>0</v>
      </c>
      <c r="I7" s="4">
        <v>0</v>
      </c>
      <c r="J7" s="4">
        <f t="shared" si="0"/>
        <v>0</v>
      </c>
      <c r="K7" s="4">
        <v>0</v>
      </c>
      <c r="L7" s="4">
        <v>0</v>
      </c>
      <c r="M7" s="4">
        <f>Table1[[#This Row],[t_court]]*100/30</f>
        <v>94.28</v>
      </c>
      <c r="N7" s="4" t="e">
        <f>#REF!*100/30</f>
        <v>#REF!</v>
      </c>
      <c r="O7" s="4">
        <f>Table1[[#This Row],[defbehav]]*100/30</f>
        <v>5.0066666666666659</v>
      </c>
    </row>
    <row r="8" spans="1:15" x14ac:dyDescent="0.2">
      <c r="A8" s="1" t="s">
        <v>15</v>
      </c>
      <c r="B8" s="1" t="s">
        <v>46</v>
      </c>
      <c r="C8" s="1" t="s">
        <v>50</v>
      </c>
      <c r="D8" s="1" t="s">
        <v>51</v>
      </c>
      <c r="E8" s="1" t="s">
        <v>52</v>
      </c>
      <c r="F8" s="1">
        <v>0.997</v>
      </c>
      <c r="G8" s="1">
        <v>0.747</v>
      </c>
      <c r="H8" s="1">
        <v>0</v>
      </c>
      <c r="I8" s="1">
        <v>23.760999999999999</v>
      </c>
      <c r="J8" s="1">
        <f t="shared" si="0"/>
        <v>24.507999999999999</v>
      </c>
      <c r="K8" s="1">
        <v>1</v>
      </c>
      <c r="L8" s="1">
        <v>1</v>
      </c>
      <c r="M8" s="1">
        <f>Table1[[#This Row],[t_court]]*100/30</f>
        <v>90.826666666666668</v>
      </c>
      <c r="N8" s="1" t="e">
        <f>#REF!*100/30</f>
        <v>#REF!</v>
      </c>
      <c r="O8" s="1">
        <f>Table1[[#This Row],[defbehav]]*100/30</f>
        <v>0</v>
      </c>
    </row>
    <row r="9" spans="1:15" x14ac:dyDescent="0.2">
      <c r="A9" s="4" t="s">
        <v>16</v>
      </c>
      <c r="B9" s="4" t="s">
        <v>46</v>
      </c>
      <c r="C9" s="4" t="s">
        <v>50</v>
      </c>
      <c r="D9" s="4" t="s">
        <v>51</v>
      </c>
      <c r="E9" s="4" t="s">
        <v>52</v>
      </c>
      <c r="F9" s="4">
        <v>29.998000000000001</v>
      </c>
      <c r="G9" s="4">
        <v>0</v>
      </c>
      <c r="H9" s="4">
        <v>0</v>
      </c>
      <c r="I9" s="4">
        <v>0</v>
      </c>
      <c r="J9" s="4">
        <f t="shared" si="0"/>
        <v>0</v>
      </c>
      <c r="K9" s="4">
        <v>0</v>
      </c>
      <c r="L9" s="4">
        <v>0</v>
      </c>
      <c r="M9" s="4">
        <f>Table1[[#This Row],[t_court]]*100/30</f>
        <v>71.656666666666666</v>
      </c>
      <c r="N9" s="4" t="e">
        <f>#REF!*100/30</f>
        <v>#REF!</v>
      </c>
      <c r="O9" s="4">
        <f>Table1[[#This Row],[defbehav]]*100/30</f>
        <v>60.83</v>
      </c>
    </row>
    <row r="10" spans="1:15" x14ac:dyDescent="0.2">
      <c r="A10" s="1" t="s">
        <v>17</v>
      </c>
      <c r="B10" s="1" t="s">
        <v>47</v>
      </c>
      <c r="C10" s="1" t="s">
        <v>50</v>
      </c>
      <c r="D10" s="1" t="s">
        <v>51</v>
      </c>
      <c r="E10" s="1" t="s">
        <v>52</v>
      </c>
      <c r="F10" s="1">
        <v>12.244999999999999</v>
      </c>
      <c r="G10" s="1">
        <v>14.51</v>
      </c>
      <c r="H10" s="1">
        <v>0</v>
      </c>
      <c r="I10" s="1">
        <v>0</v>
      </c>
      <c r="J10" s="1">
        <f t="shared" si="0"/>
        <v>14.51</v>
      </c>
      <c r="K10" s="1">
        <v>1</v>
      </c>
      <c r="L10" s="1">
        <v>0</v>
      </c>
      <c r="M10" s="1">
        <f>Table1[[#This Row],[t_court]]*100/30</f>
        <v>69.180000000000007</v>
      </c>
      <c r="N10" s="1" t="e">
        <f>#REF!*100/30</f>
        <v>#REF!</v>
      </c>
      <c r="O10" s="1">
        <f>Table1[[#This Row],[defbehav]]*100/30</f>
        <v>21.63</v>
      </c>
    </row>
    <row r="11" spans="1:15" x14ac:dyDescent="0.2">
      <c r="A11" s="4" t="s">
        <v>18</v>
      </c>
      <c r="B11" s="4" t="s">
        <v>47</v>
      </c>
      <c r="C11" s="4" t="s">
        <v>50</v>
      </c>
      <c r="D11" s="4" t="s">
        <v>51</v>
      </c>
      <c r="E11" s="4" t="s">
        <v>52</v>
      </c>
      <c r="F11" s="4">
        <v>10.728</v>
      </c>
      <c r="G11" s="4">
        <v>15.252000000000001</v>
      </c>
      <c r="H11" s="4">
        <v>0</v>
      </c>
      <c r="I11" s="4">
        <v>0</v>
      </c>
      <c r="J11" s="4">
        <f t="shared" si="0"/>
        <v>15.252000000000001</v>
      </c>
      <c r="K11" s="4">
        <v>1</v>
      </c>
      <c r="L11" s="4">
        <v>0</v>
      </c>
      <c r="M11" s="4">
        <f>Table1[[#This Row],[t_court]]*100/30</f>
        <v>68.680000000000007</v>
      </c>
      <c r="N11" s="4" t="e">
        <f>#REF!*100/30</f>
        <v>#REF!</v>
      </c>
      <c r="O11" s="4">
        <f>Table1[[#This Row],[defbehav]]*100/30</f>
        <v>31.649999999999995</v>
      </c>
    </row>
    <row r="12" spans="1:15" x14ac:dyDescent="0.2">
      <c r="A12" s="1" t="s">
        <v>19</v>
      </c>
      <c r="B12" s="1" t="s">
        <v>47</v>
      </c>
      <c r="C12" s="1" t="s">
        <v>50</v>
      </c>
      <c r="D12" s="1" t="s">
        <v>51</v>
      </c>
      <c r="E12" s="1" t="s">
        <v>52</v>
      </c>
      <c r="F12" s="1">
        <v>17.231999999999999</v>
      </c>
      <c r="G12" s="1">
        <v>10.496</v>
      </c>
      <c r="H12" s="1">
        <v>0</v>
      </c>
      <c r="I12" s="1">
        <v>0</v>
      </c>
      <c r="J12" s="1">
        <f t="shared" si="0"/>
        <v>10.496</v>
      </c>
      <c r="K12" s="1">
        <v>1</v>
      </c>
      <c r="L12" s="1">
        <v>0</v>
      </c>
      <c r="M12" s="1">
        <f>Table1[[#This Row],[t_court]]*100/30</f>
        <v>55.856666666666669</v>
      </c>
      <c r="N12" s="1" t="e">
        <f>#REF!*100/30</f>
        <v>#REF!</v>
      </c>
      <c r="O12" s="1">
        <f>Table1[[#This Row],[defbehav]]*100/30</f>
        <v>30.816666666666663</v>
      </c>
    </row>
    <row r="13" spans="1:15" x14ac:dyDescent="0.2">
      <c r="A13" s="4" t="s">
        <v>20</v>
      </c>
      <c r="B13" s="4" t="s">
        <v>47</v>
      </c>
      <c r="C13" s="4" t="s">
        <v>50</v>
      </c>
      <c r="D13" s="4" t="s">
        <v>51</v>
      </c>
      <c r="E13" s="4" t="s">
        <v>52</v>
      </c>
      <c r="F13" s="4">
        <v>7.7480000000000002</v>
      </c>
      <c r="G13" s="4">
        <v>13.254</v>
      </c>
      <c r="H13" s="4">
        <v>36.024999999999999</v>
      </c>
      <c r="I13" s="4">
        <v>0</v>
      </c>
      <c r="J13" s="4">
        <f t="shared" si="0"/>
        <v>13.254</v>
      </c>
      <c r="K13" s="4">
        <v>1</v>
      </c>
      <c r="L13" s="4">
        <v>0</v>
      </c>
      <c r="M13" s="4">
        <f>Table1[[#This Row],[t_court]]*100/30</f>
        <v>55.18333333333333</v>
      </c>
      <c r="N13" s="4" t="e">
        <f>#REF!*100/30</f>
        <v>#REF!</v>
      </c>
      <c r="O13" s="4">
        <f>Table1[[#This Row],[defbehav]]*100/30</f>
        <v>35.843333333333334</v>
      </c>
    </row>
    <row r="14" spans="1:15" x14ac:dyDescent="0.2">
      <c r="A14" s="1" t="s">
        <v>21</v>
      </c>
      <c r="B14" s="1" t="s">
        <v>47</v>
      </c>
      <c r="C14" s="1" t="s">
        <v>50</v>
      </c>
      <c r="D14" s="1" t="s">
        <v>51</v>
      </c>
      <c r="E14" s="1" t="s">
        <v>52</v>
      </c>
      <c r="F14" s="1">
        <v>10.992000000000001</v>
      </c>
      <c r="G14" s="1">
        <v>16.247</v>
      </c>
      <c r="H14" s="1">
        <v>1.2470000000000001</v>
      </c>
      <c r="I14" s="1">
        <v>0</v>
      </c>
      <c r="J14" s="1">
        <f t="shared" si="0"/>
        <v>16.247</v>
      </c>
      <c r="K14" s="1">
        <v>1</v>
      </c>
      <c r="L14" s="1">
        <v>0</v>
      </c>
      <c r="M14" s="1">
        <f>Table1[[#This Row],[t_court]]*100/30</f>
        <v>44.993333333333332</v>
      </c>
      <c r="N14" s="1" t="e">
        <f>#REF!*100/30</f>
        <v>#REF!</v>
      </c>
      <c r="O14" s="1">
        <f>Table1[[#This Row],[defbehav]]*100/30</f>
        <v>46.65</v>
      </c>
    </row>
    <row r="15" spans="1:15" x14ac:dyDescent="0.2">
      <c r="A15" s="4" t="s">
        <v>22</v>
      </c>
      <c r="B15" s="4" t="s">
        <v>47</v>
      </c>
      <c r="C15" s="4" t="s">
        <v>50</v>
      </c>
      <c r="D15" s="4" t="s">
        <v>51</v>
      </c>
      <c r="E15" s="4" t="s">
        <v>52</v>
      </c>
      <c r="F15" s="4">
        <v>4.7549999999999999</v>
      </c>
      <c r="G15" s="4">
        <v>22.478999999999999</v>
      </c>
      <c r="H15" s="4">
        <v>4.5999999999999996</v>
      </c>
      <c r="I15" s="4">
        <v>0</v>
      </c>
      <c r="J15" s="4">
        <f t="shared" si="0"/>
        <v>22.478999999999999</v>
      </c>
      <c r="K15" s="4">
        <v>1</v>
      </c>
      <c r="L15" s="4">
        <v>0</v>
      </c>
      <c r="M15" s="4">
        <f>Table1[[#This Row],[t_court]]*100/30</f>
        <v>43.35</v>
      </c>
      <c r="N15" s="4" t="e">
        <f>#REF!*100/30</f>
        <v>#REF!</v>
      </c>
      <c r="O15" s="4">
        <f>Table1[[#This Row],[defbehav]]*100/30</f>
        <v>38.256666666666668</v>
      </c>
    </row>
    <row r="16" spans="1:15" x14ac:dyDescent="0.2">
      <c r="A16" s="1" t="s">
        <v>23</v>
      </c>
      <c r="B16" s="1" t="s">
        <v>47</v>
      </c>
      <c r="C16" s="1" t="s">
        <v>50</v>
      </c>
      <c r="D16" s="1" t="s">
        <v>51</v>
      </c>
      <c r="E16" s="1" t="s">
        <v>52</v>
      </c>
      <c r="F16" s="1">
        <v>2.7490000000000001</v>
      </c>
      <c r="G16" s="1">
        <v>10.852</v>
      </c>
      <c r="H16" s="1">
        <v>0</v>
      </c>
      <c r="I16" s="1">
        <v>0</v>
      </c>
      <c r="J16" s="1">
        <f t="shared" si="0"/>
        <v>10.852</v>
      </c>
      <c r="K16" s="1">
        <v>1</v>
      </c>
      <c r="L16" s="1">
        <v>0</v>
      </c>
      <c r="M16" s="1">
        <f>Table1[[#This Row],[t_court]]*100/30</f>
        <v>40.869999999999997</v>
      </c>
      <c r="N16" s="1" t="e">
        <f>#REF!*100/30</f>
        <v>#REF!</v>
      </c>
      <c r="O16" s="1">
        <f>Table1[[#This Row],[defbehav]]*100/30</f>
        <v>46.669999999999995</v>
      </c>
    </row>
    <row r="17" spans="1:15" x14ac:dyDescent="0.2">
      <c r="A17" s="4" t="s">
        <v>24</v>
      </c>
      <c r="B17" s="4" t="s">
        <v>47</v>
      </c>
      <c r="C17" s="4" t="s">
        <v>50</v>
      </c>
      <c r="D17" s="4" t="s">
        <v>51</v>
      </c>
      <c r="E17" s="4" t="s">
        <v>52</v>
      </c>
      <c r="F17" s="4">
        <v>13.987</v>
      </c>
      <c r="G17" s="4">
        <v>13.994999999999999</v>
      </c>
      <c r="H17" s="4">
        <v>1.7490000000000001</v>
      </c>
      <c r="I17" s="4">
        <v>0</v>
      </c>
      <c r="J17" s="4">
        <f t="shared" si="0"/>
        <v>13.994999999999999</v>
      </c>
      <c r="K17" s="4">
        <v>1</v>
      </c>
      <c r="L17" s="4">
        <v>0</v>
      </c>
      <c r="M17" s="4">
        <f>Table1[[#This Row],[t_court]]*100/30</f>
        <v>40.033333333333331</v>
      </c>
      <c r="N17" s="4" t="e">
        <f>#REF!*100/30</f>
        <v>#REF!</v>
      </c>
      <c r="O17" s="4">
        <f>Table1[[#This Row],[defbehav]]*100/30</f>
        <v>25.4</v>
      </c>
    </row>
    <row r="18" spans="1:15" x14ac:dyDescent="0.2">
      <c r="A18" s="1" t="s">
        <v>25</v>
      </c>
      <c r="B18" s="1" t="s">
        <v>47</v>
      </c>
      <c r="C18" s="1" t="s">
        <v>50</v>
      </c>
      <c r="D18" s="1" t="s">
        <v>51</v>
      </c>
      <c r="E18" s="1" t="s">
        <v>52</v>
      </c>
      <c r="F18" s="1">
        <v>9.0109999999999992</v>
      </c>
      <c r="G18" s="1">
        <v>16.998999999999999</v>
      </c>
      <c r="H18" s="1">
        <v>0</v>
      </c>
      <c r="I18" s="1">
        <v>0</v>
      </c>
      <c r="J18" s="1">
        <f t="shared" si="0"/>
        <v>16.998999999999999</v>
      </c>
      <c r="K18" s="1">
        <v>1</v>
      </c>
      <c r="L18" s="1">
        <v>0</v>
      </c>
      <c r="M18" s="1">
        <f>Table1[[#This Row],[t_court]]*100/30</f>
        <v>37.493333333333332</v>
      </c>
      <c r="N18" s="1" t="e">
        <f>#REF!*100/30</f>
        <v>#REF!</v>
      </c>
      <c r="O18" s="1">
        <f>Table1[[#This Row],[defbehav]]*100/30</f>
        <v>39.159999999999997</v>
      </c>
    </row>
    <row r="19" spans="1:15" x14ac:dyDescent="0.2">
      <c r="A19" s="4" t="s">
        <v>26</v>
      </c>
      <c r="B19" s="4" t="s">
        <v>47</v>
      </c>
      <c r="C19" s="4" t="s">
        <v>50</v>
      </c>
      <c r="D19" s="4" t="s">
        <v>51</v>
      </c>
      <c r="E19" s="4" t="s">
        <v>52</v>
      </c>
      <c r="F19" s="4">
        <v>10.254</v>
      </c>
      <c r="G19" s="4">
        <v>17.75</v>
      </c>
      <c r="H19" s="4">
        <v>0</v>
      </c>
      <c r="I19" s="4">
        <v>0</v>
      </c>
      <c r="J19" s="4">
        <f t="shared" si="0"/>
        <v>17.75</v>
      </c>
      <c r="K19" s="4">
        <v>1</v>
      </c>
      <c r="L19" s="4">
        <v>0</v>
      </c>
      <c r="M19" s="4">
        <f>Table1[[#This Row],[t_court]]*100/30</f>
        <v>34.986666666666672</v>
      </c>
      <c r="N19" s="4" t="e">
        <f>#REF!*100/30</f>
        <v>#REF!</v>
      </c>
      <c r="O19" s="4">
        <f>Table1[[#This Row],[defbehav]]*100/30</f>
        <v>34.993333333333332</v>
      </c>
    </row>
    <row r="20" spans="1:15" x14ac:dyDescent="0.2">
      <c r="A20" s="1" t="s">
        <v>27</v>
      </c>
      <c r="B20" s="1" t="s">
        <v>48</v>
      </c>
      <c r="C20" s="1" t="s">
        <v>50</v>
      </c>
      <c r="D20" s="1" t="s">
        <v>51</v>
      </c>
      <c r="E20" s="1" t="s">
        <v>52</v>
      </c>
      <c r="F20" s="1">
        <v>3.9910000000000001</v>
      </c>
      <c r="G20" s="1">
        <v>18.263999999999999</v>
      </c>
      <c r="H20" s="1">
        <v>0</v>
      </c>
      <c r="I20" s="1">
        <v>0</v>
      </c>
      <c r="J20" s="1">
        <f t="shared" si="0"/>
        <v>18.263999999999999</v>
      </c>
      <c r="K20" s="1">
        <v>1</v>
      </c>
      <c r="L20" s="1">
        <v>0</v>
      </c>
      <c r="M20" s="1">
        <f>Table1[[#This Row],[t_court]]*100/30</f>
        <v>34.156666666666666</v>
      </c>
      <c r="N20" s="1" t="e">
        <f>#REF!*100/30</f>
        <v>#REF!</v>
      </c>
      <c r="O20" s="1">
        <f>Table1[[#This Row],[defbehav]]*100/30</f>
        <v>0</v>
      </c>
    </row>
    <row r="21" spans="1:15" x14ac:dyDescent="0.2">
      <c r="A21" s="4" t="s">
        <v>28</v>
      </c>
      <c r="B21" s="4" t="s">
        <v>48</v>
      </c>
      <c r="C21" s="4" t="s">
        <v>50</v>
      </c>
      <c r="D21" s="4" t="s">
        <v>51</v>
      </c>
      <c r="E21" s="4" t="s">
        <v>52</v>
      </c>
      <c r="F21" s="4">
        <v>13.462999999999999</v>
      </c>
      <c r="G21" s="4">
        <v>14.239000000000001</v>
      </c>
      <c r="H21" s="4">
        <v>0</v>
      </c>
      <c r="I21" s="4">
        <v>0</v>
      </c>
      <c r="J21" s="4">
        <f t="shared" si="0"/>
        <v>14.239000000000001</v>
      </c>
      <c r="K21" s="4">
        <v>1</v>
      </c>
      <c r="L21" s="4">
        <v>0</v>
      </c>
      <c r="M21" s="4">
        <f>Table1[[#This Row],[t_court]]*100/30</f>
        <v>34.156666666666666</v>
      </c>
      <c r="N21" s="4" t="e">
        <f>#REF!*100/30</f>
        <v>#REF!</v>
      </c>
      <c r="O21" s="4">
        <f>Table1[[#This Row],[defbehav]]*100/30</f>
        <v>59.166666666666664</v>
      </c>
    </row>
    <row r="22" spans="1:15" x14ac:dyDescent="0.2">
      <c r="A22" s="1" t="s">
        <v>29</v>
      </c>
      <c r="B22" s="1" t="s">
        <v>48</v>
      </c>
      <c r="C22" s="1" t="s">
        <v>50</v>
      </c>
      <c r="D22" s="1" t="s">
        <v>51</v>
      </c>
      <c r="E22" s="1" t="s">
        <v>52</v>
      </c>
      <c r="F22" s="1">
        <v>30</v>
      </c>
      <c r="G22" s="1">
        <v>0</v>
      </c>
      <c r="H22" s="1">
        <v>0</v>
      </c>
      <c r="I22" s="1">
        <v>0</v>
      </c>
      <c r="J22" s="1">
        <f t="shared" si="0"/>
        <v>0</v>
      </c>
      <c r="K22" s="1">
        <v>0</v>
      </c>
      <c r="L22" s="1">
        <v>0</v>
      </c>
      <c r="M22" s="1">
        <f>Table1[[#This Row],[t_court]]*100/30</f>
        <v>30.873333333333335</v>
      </c>
      <c r="N22" s="1" t="e">
        <f>#REF!*100/30</f>
        <v>#REF!</v>
      </c>
      <c r="O22" s="1">
        <f>Table1[[#This Row],[defbehav]]*100/30</f>
        <v>22.47666666666667</v>
      </c>
    </row>
    <row r="23" spans="1:15" x14ac:dyDescent="0.2">
      <c r="A23" s="4" t="s">
        <v>30</v>
      </c>
      <c r="B23" s="4" t="s">
        <v>48</v>
      </c>
      <c r="C23" s="4" t="s">
        <v>50</v>
      </c>
      <c r="D23" s="4" t="s">
        <v>51</v>
      </c>
      <c r="E23" s="4" t="s">
        <v>52</v>
      </c>
      <c r="F23" s="4">
        <v>8.7579999999999991</v>
      </c>
      <c r="G23" s="4">
        <v>18.497</v>
      </c>
      <c r="H23" s="4">
        <v>0</v>
      </c>
      <c r="I23" s="4">
        <v>0</v>
      </c>
      <c r="J23" s="4">
        <f t="shared" si="0"/>
        <v>18.497</v>
      </c>
      <c r="K23" s="4">
        <v>1</v>
      </c>
      <c r="L23" s="4">
        <v>0</v>
      </c>
      <c r="M23" s="4">
        <f>Table1[[#This Row],[t_court]]*100/30</f>
        <v>30.84333333333333</v>
      </c>
      <c r="N23" s="4" t="e">
        <f>#REF!*100/30</f>
        <v>#REF!</v>
      </c>
      <c r="O23" s="4">
        <f>Table1[[#This Row],[defbehav]]*100/30</f>
        <v>69.156666666666666</v>
      </c>
    </row>
    <row r="24" spans="1:15" x14ac:dyDescent="0.2">
      <c r="A24" s="1" t="s">
        <v>31</v>
      </c>
      <c r="B24" s="1" t="s">
        <v>48</v>
      </c>
      <c r="C24" s="1" t="s">
        <v>50</v>
      </c>
      <c r="D24" s="1" t="s">
        <v>51</v>
      </c>
      <c r="E24" s="1" t="s">
        <v>52</v>
      </c>
      <c r="F24" s="1">
        <v>2.9969999999999999</v>
      </c>
      <c r="G24" s="1">
        <v>24.738</v>
      </c>
      <c r="H24" s="1">
        <v>0</v>
      </c>
      <c r="I24" s="1">
        <v>0</v>
      </c>
      <c r="J24" s="1">
        <f t="shared" si="0"/>
        <v>24.738</v>
      </c>
      <c r="K24" s="1">
        <v>1</v>
      </c>
      <c r="L24" s="1">
        <v>0</v>
      </c>
      <c r="M24" s="1">
        <f>Table1[[#This Row],[t_court]]*100/30</f>
        <v>29.993333333333332</v>
      </c>
      <c r="N24" s="1" t="e">
        <f>#REF!*100/30</f>
        <v>#REF!</v>
      </c>
      <c r="O24" s="1">
        <f>Table1[[#This Row],[defbehav]]*100/30</f>
        <v>65.006666666666675</v>
      </c>
    </row>
    <row r="25" spans="1:15" x14ac:dyDescent="0.2">
      <c r="A25" s="4" t="s">
        <v>32</v>
      </c>
      <c r="B25" s="4" t="s">
        <v>48</v>
      </c>
      <c r="C25" s="4" t="s">
        <v>50</v>
      </c>
      <c r="D25" s="4" t="s">
        <v>51</v>
      </c>
      <c r="E25" s="4" t="s">
        <v>52</v>
      </c>
      <c r="F25" s="4">
        <v>30.63</v>
      </c>
      <c r="G25" s="4">
        <v>0</v>
      </c>
      <c r="H25" s="4">
        <v>0</v>
      </c>
      <c r="I25" s="4">
        <v>0</v>
      </c>
      <c r="J25" s="4">
        <f t="shared" si="0"/>
        <v>0</v>
      </c>
      <c r="K25" s="4">
        <v>0</v>
      </c>
      <c r="L25" s="4">
        <v>0</v>
      </c>
      <c r="M25" s="4">
        <f>Table1[[#This Row],[t_court]]*100/30</f>
        <v>29.16</v>
      </c>
      <c r="N25" s="4" t="e">
        <f>#REF!*100/30</f>
        <v>#REF!</v>
      </c>
      <c r="O25" s="4">
        <f>Table1[[#This Row],[defbehav]]*100/30</f>
        <v>46.64</v>
      </c>
    </row>
    <row r="26" spans="1:15" x14ac:dyDescent="0.2">
      <c r="A26" s="1" t="s">
        <v>33</v>
      </c>
      <c r="B26" s="1" t="s">
        <v>48</v>
      </c>
      <c r="C26" s="1" t="s">
        <v>50</v>
      </c>
      <c r="D26" s="1" t="s">
        <v>51</v>
      </c>
      <c r="E26" s="1" t="s">
        <v>52</v>
      </c>
      <c r="F26" s="1">
        <v>12.496</v>
      </c>
      <c r="G26" s="1">
        <v>13.749000000000001</v>
      </c>
      <c r="H26" s="1">
        <v>1.752</v>
      </c>
      <c r="I26" s="1">
        <v>0</v>
      </c>
      <c r="J26" s="1">
        <f t="shared" si="0"/>
        <v>13.749000000000001</v>
      </c>
      <c r="K26" s="1">
        <v>1</v>
      </c>
      <c r="L26" s="1">
        <v>0</v>
      </c>
      <c r="M26" s="1">
        <f>Table1[[#This Row],[t_court]]*100/30</f>
        <v>29.14</v>
      </c>
      <c r="N26" s="1" t="e">
        <f>#REF!*100/30</f>
        <v>#REF!</v>
      </c>
      <c r="O26" s="1">
        <f>Table1[[#This Row],[defbehav]]*100/30</f>
        <v>45.81666666666667</v>
      </c>
    </row>
    <row r="27" spans="1:15" x14ac:dyDescent="0.2">
      <c r="A27" s="4" t="s">
        <v>34</v>
      </c>
      <c r="B27" s="4" t="s">
        <v>48</v>
      </c>
      <c r="C27" s="4" t="s">
        <v>50</v>
      </c>
      <c r="D27" s="4" t="s">
        <v>51</v>
      </c>
      <c r="E27" s="4" t="s">
        <v>52</v>
      </c>
      <c r="F27" s="4">
        <v>8.734</v>
      </c>
      <c r="G27" s="4">
        <v>16.736000000000001</v>
      </c>
      <c r="H27" s="4">
        <v>0</v>
      </c>
      <c r="I27" s="4">
        <v>0</v>
      </c>
      <c r="J27" s="4">
        <f t="shared" si="0"/>
        <v>16.736000000000001</v>
      </c>
      <c r="K27" s="4">
        <v>1</v>
      </c>
      <c r="L27" s="4">
        <v>0</v>
      </c>
      <c r="M27" s="4">
        <f>Table1[[#This Row],[t_court]]*100/30</f>
        <v>28.393333333333334</v>
      </c>
      <c r="N27" s="4" t="e">
        <f>#REF!*100/30</f>
        <v>#REF!</v>
      </c>
      <c r="O27" s="4">
        <f>Table1[[#This Row],[defbehav]]*100/30</f>
        <v>55</v>
      </c>
    </row>
    <row r="28" spans="1:15" x14ac:dyDescent="0.2">
      <c r="A28" s="1" t="s">
        <v>35</v>
      </c>
      <c r="B28" s="1" t="s">
        <v>48</v>
      </c>
      <c r="C28" s="1" t="s">
        <v>50</v>
      </c>
      <c r="D28" s="1" t="s">
        <v>51</v>
      </c>
      <c r="E28" s="1" t="s">
        <v>52</v>
      </c>
      <c r="F28" s="1">
        <v>6.9950000000000001</v>
      </c>
      <c r="G28" s="1">
        <v>18.507000000000001</v>
      </c>
      <c r="H28" s="1">
        <v>0.753</v>
      </c>
      <c r="I28" s="1">
        <v>0</v>
      </c>
      <c r="J28" s="1">
        <f t="shared" si="0"/>
        <v>18.507000000000001</v>
      </c>
      <c r="K28" s="1">
        <v>1</v>
      </c>
      <c r="L28" s="1">
        <v>0</v>
      </c>
      <c r="M28" s="1">
        <f>Table1[[#This Row],[t_court]]*100/30</f>
        <v>25.823333333333334</v>
      </c>
      <c r="N28" s="1" t="e">
        <f>#REF!*100/30</f>
        <v>#REF!</v>
      </c>
      <c r="O28" s="1">
        <f>Table1[[#This Row],[defbehav]]*100/30</f>
        <v>60.806666666666665</v>
      </c>
    </row>
    <row r="29" spans="1:15" x14ac:dyDescent="0.2">
      <c r="A29" s="4" t="s">
        <v>36</v>
      </c>
      <c r="B29" s="4" t="s">
        <v>48</v>
      </c>
      <c r="C29" s="4" t="s">
        <v>50</v>
      </c>
      <c r="D29" s="4" t="s">
        <v>51</v>
      </c>
      <c r="E29" s="4" t="s">
        <v>52</v>
      </c>
      <c r="F29" s="4">
        <v>6.0010000000000003</v>
      </c>
      <c r="G29" s="4">
        <v>23.251999999999999</v>
      </c>
      <c r="H29" s="4">
        <v>0</v>
      </c>
      <c r="I29" s="4">
        <v>0</v>
      </c>
      <c r="J29" s="4">
        <f t="shared" si="0"/>
        <v>23.251999999999999</v>
      </c>
      <c r="K29" s="4">
        <v>1</v>
      </c>
      <c r="L29" s="4">
        <v>0</v>
      </c>
      <c r="M29" s="4">
        <f>Table1[[#This Row],[t_court]]*100/30</f>
        <v>25.82</v>
      </c>
      <c r="N29" s="4" t="e">
        <f>#REF!*100/30</f>
        <v>#REF!</v>
      </c>
      <c r="O29" s="4">
        <f>Table1[[#This Row],[defbehav]]*100/30</f>
        <v>0</v>
      </c>
    </row>
    <row r="30" spans="1:15" x14ac:dyDescent="0.2">
      <c r="A30" s="1" t="s">
        <v>37</v>
      </c>
      <c r="B30" s="1" t="s">
        <v>48</v>
      </c>
      <c r="C30" s="1" t="s">
        <v>50</v>
      </c>
      <c r="D30" s="1" t="s">
        <v>51</v>
      </c>
      <c r="E30" s="1" t="s">
        <v>52</v>
      </c>
      <c r="F30" s="1">
        <v>1.4970000000000001</v>
      </c>
      <c r="G30" s="1">
        <v>2.75</v>
      </c>
      <c r="H30" s="1">
        <v>330.07</v>
      </c>
      <c r="I30" s="1">
        <v>23.001999999999999</v>
      </c>
      <c r="J30" s="1">
        <f t="shared" si="0"/>
        <v>25.751999999999999</v>
      </c>
      <c r="K30" s="1">
        <v>1</v>
      </c>
      <c r="L30" s="1">
        <v>1</v>
      </c>
      <c r="M30" s="1">
        <f>Table1[[#This Row],[t_court]]*100/30</f>
        <v>24.996666666666666</v>
      </c>
      <c r="N30" s="1" t="e">
        <f>#REF!*100/30</f>
        <v>#REF!</v>
      </c>
      <c r="O30" s="1">
        <f>Table1[[#This Row],[defbehav]]*100/30</f>
        <v>35.32</v>
      </c>
    </row>
    <row r="31" spans="1:15" x14ac:dyDescent="0.2">
      <c r="A31" s="4" t="s">
        <v>38</v>
      </c>
      <c r="B31" s="4" t="s">
        <v>49</v>
      </c>
      <c r="C31" s="4" t="s">
        <v>50</v>
      </c>
      <c r="D31" s="4" t="s">
        <v>51</v>
      </c>
      <c r="E31" s="4" t="s">
        <v>52</v>
      </c>
      <c r="F31" s="4">
        <v>2.25</v>
      </c>
      <c r="G31" s="4">
        <v>8.4969999999999999</v>
      </c>
      <c r="H31" s="4">
        <v>11.122999999999999</v>
      </c>
      <c r="I31" s="4">
        <v>16.724</v>
      </c>
      <c r="J31" s="4">
        <f t="shared" si="0"/>
        <v>25.221</v>
      </c>
      <c r="K31" s="4">
        <v>1</v>
      </c>
      <c r="L31" s="4">
        <v>1</v>
      </c>
      <c r="M31" s="4">
        <f>Table1[[#This Row],[t_court]]*100/30</f>
        <v>24.146666666666665</v>
      </c>
      <c r="N31" s="4" t="e">
        <f>#REF!*100/30</f>
        <v>#REF!</v>
      </c>
      <c r="O31" s="4">
        <f>Table1[[#This Row],[defbehav]]*100/30</f>
        <v>70.846666666666664</v>
      </c>
    </row>
    <row r="32" spans="1:15" x14ac:dyDescent="0.2">
      <c r="A32" s="1" t="s">
        <v>39</v>
      </c>
      <c r="B32" s="1" t="s">
        <v>46</v>
      </c>
      <c r="C32" s="1" t="s">
        <v>50</v>
      </c>
      <c r="D32" s="1" t="s">
        <v>51</v>
      </c>
      <c r="E32" s="1" t="s">
        <v>52</v>
      </c>
      <c r="F32" s="1">
        <v>7.2469999999999999</v>
      </c>
      <c r="G32" s="1">
        <v>22.995999999999999</v>
      </c>
      <c r="H32" s="1">
        <v>0</v>
      </c>
      <c r="I32" s="1">
        <v>0</v>
      </c>
      <c r="J32" s="1">
        <f t="shared" si="0"/>
        <v>22.995999999999999</v>
      </c>
      <c r="K32" s="1">
        <v>1</v>
      </c>
      <c r="L32" s="1">
        <v>0</v>
      </c>
      <c r="M32" s="1">
        <f>Table1[[#This Row],[t_court]]*100/30</f>
        <v>23.833333333333332</v>
      </c>
      <c r="N32" s="1" t="e">
        <f>#REF!*100/30</f>
        <v>#REF!</v>
      </c>
      <c r="O32" s="1">
        <f>Table1[[#This Row],[defbehav]]*100/30</f>
        <v>72.506666666666661</v>
      </c>
    </row>
    <row r="33" spans="1:15" x14ac:dyDescent="0.2">
      <c r="A33" s="4" t="s">
        <v>40</v>
      </c>
      <c r="B33" s="4" t="s">
        <v>48</v>
      </c>
      <c r="C33" s="4" t="s">
        <v>50</v>
      </c>
      <c r="D33" s="4" t="s">
        <v>51</v>
      </c>
      <c r="E33" s="4" t="s">
        <v>52</v>
      </c>
      <c r="F33" s="5">
        <v>3.2469999999999999</v>
      </c>
      <c r="G33" s="5">
        <v>0</v>
      </c>
      <c r="H33" s="5">
        <v>1.998</v>
      </c>
      <c r="I33" s="5">
        <v>25.003</v>
      </c>
      <c r="J33" s="4">
        <f t="shared" si="0"/>
        <v>25.003</v>
      </c>
      <c r="K33" s="4">
        <v>0</v>
      </c>
      <c r="L33" s="4">
        <v>1</v>
      </c>
      <c r="M33" s="4">
        <f>Table1[[#This Row],[t_court]]*100/30</f>
        <v>23.34333333333333</v>
      </c>
      <c r="N33" s="4" t="e">
        <f>#REF!*100/30</f>
        <v>#REF!</v>
      </c>
      <c r="O33" s="4">
        <f>Table1[[#This Row],[defbehav]]*100/30</f>
        <v>69.166666666666671</v>
      </c>
    </row>
    <row r="34" spans="1:15" x14ac:dyDescent="0.2">
      <c r="A34" s="1" t="s">
        <v>41</v>
      </c>
      <c r="B34" s="1" t="s">
        <v>46</v>
      </c>
      <c r="C34" s="1" t="s">
        <v>50</v>
      </c>
      <c r="D34" s="1" t="s">
        <v>51</v>
      </c>
      <c r="E34" s="1" t="s">
        <v>52</v>
      </c>
      <c r="F34" s="1">
        <v>3.4950000000000001</v>
      </c>
      <c r="G34" s="1">
        <v>22.501999999999999</v>
      </c>
      <c r="H34" s="1">
        <v>0</v>
      </c>
      <c r="I34" s="1">
        <v>0</v>
      </c>
      <c r="J34" s="1">
        <f t="shared" si="0"/>
        <v>22.501999999999999</v>
      </c>
      <c r="K34" s="1">
        <v>1</v>
      </c>
      <c r="L34" s="1">
        <v>0</v>
      </c>
      <c r="M34" s="1">
        <f>Table1[[#This Row],[t_court]]*100/30</f>
        <v>23.306666666666668</v>
      </c>
      <c r="N34" s="1" t="e">
        <f>#REF!*100/30</f>
        <v>#REF!</v>
      </c>
      <c r="O34" s="1">
        <f>Table1[[#This Row],[defbehav]]*100/30</f>
        <v>57.536666666666662</v>
      </c>
    </row>
    <row r="35" spans="1:15" x14ac:dyDescent="0.2">
      <c r="A35" s="4" t="s">
        <v>42</v>
      </c>
      <c r="B35" s="4" t="s">
        <v>49</v>
      </c>
      <c r="C35" s="4" t="s">
        <v>50</v>
      </c>
      <c r="D35" s="4" t="s">
        <v>51</v>
      </c>
      <c r="E35" s="4" t="s">
        <v>52</v>
      </c>
      <c r="F35" s="4">
        <v>0</v>
      </c>
      <c r="G35" s="4">
        <v>5.2670000000000003</v>
      </c>
      <c r="H35" s="4">
        <v>40.491999999999997</v>
      </c>
      <c r="I35" s="4">
        <v>16.451000000000001</v>
      </c>
      <c r="J35" s="4">
        <f t="shared" si="0"/>
        <v>21.718</v>
      </c>
      <c r="K35" s="4">
        <v>1</v>
      </c>
      <c r="L35" s="4">
        <v>1</v>
      </c>
      <c r="M35" s="4">
        <f>Table1[[#This Row],[t_court]]*100/30</f>
        <v>22.5</v>
      </c>
      <c r="N35" s="4" t="e">
        <f>#REF!*100/30</f>
        <v>#REF!</v>
      </c>
      <c r="O35" s="4">
        <f>Table1[[#This Row],[defbehav]]*100/30</f>
        <v>73.15666666666668</v>
      </c>
    </row>
    <row r="36" spans="1:15" x14ac:dyDescent="0.2">
      <c r="A36" s="1" t="s">
        <v>43</v>
      </c>
      <c r="B36" s="1" t="s">
        <v>49</v>
      </c>
      <c r="C36" s="1" t="s">
        <v>50</v>
      </c>
      <c r="D36" s="1" t="s">
        <v>51</v>
      </c>
      <c r="E36" s="1" t="s">
        <v>52</v>
      </c>
      <c r="F36" s="1">
        <v>0.5</v>
      </c>
      <c r="G36" s="1">
        <v>1.4970000000000001</v>
      </c>
      <c r="H36" s="1">
        <v>225.42599999999999</v>
      </c>
      <c r="I36" s="1">
        <v>28.082000000000001</v>
      </c>
      <c r="J36" s="1">
        <f t="shared" si="0"/>
        <v>29.579000000000001</v>
      </c>
      <c r="K36" s="1">
        <v>1</v>
      </c>
      <c r="L36" s="1">
        <v>1</v>
      </c>
      <c r="M36" s="1">
        <f>Table1[[#This Row],[t_court]]*100/30</f>
        <v>22.473333333333336</v>
      </c>
      <c r="N36" s="1" t="e">
        <f>#REF!*100/30</f>
        <v>#REF!</v>
      </c>
      <c r="O36" s="1">
        <f>Table1[[#This Row],[defbehav]]*100/30</f>
        <v>75.013333333333335</v>
      </c>
    </row>
    <row r="37" spans="1:15" x14ac:dyDescent="0.2">
      <c r="A37" s="4" t="s">
        <v>44</v>
      </c>
      <c r="B37" s="4" t="s">
        <v>49</v>
      </c>
      <c r="C37" s="4" t="s">
        <v>50</v>
      </c>
      <c r="D37" s="4" t="s">
        <v>51</v>
      </c>
      <c r="E37" s="4" t="s">
        <v>52</v>
      </c>
      <c r="F37" s="4">
        <v>0.249</v>
      </c>
      <c r="G37" s="4">
        <v>11.022</v>
      </c>
      <c r="H37" s="4">
        <v>192.05199999999999</v>
      </c>
      <c r="I37" s="4">
        <v>16.989999999999998</v>
      </c>
      <c r="J37" s="4">
        <f t="shared" si="0"/>
        <v>28.012</v>
      </c>
      <c r="K37" s="4">
        <v>1</v>
      </c>
      <c r="L37" s="4">
        <v>1</v>
      </c>
      <c r="M37" s="4">
        <f>Table1[[#This Row],[t_court]]*100/30</f>
        <v>21.68</v>
      </c>
      <c r="N37" s="4" t="e">
        <f>#REF!*100/30</f>
        <v>#REF!</v>
      </c>
      <c r="O37" s="4">
        <f>Table1[[#This Row],[defbehav]]*100/30</f>
        <v>70.873333333333321</v>
      </c>
    </row>
    <row r="38" spans="1:15" ht="17" thickBot="1" x14ac:dyDescent="0.25">
      <c r="A38" s="6" t="s">
        <v>45</v>
      </c>
      <c r="B38" s="6" t="s">
        <v>49</v>
      </c>
      <c r="C38" s="6" t="s">
        <v>50</v>
      </c>
      <c r="D38" s="6" t="s">
        <v>51</v>
      </c>
      <c r="E38" s="6" t="s">
        <v>52</v>
      </c>
      <c r="F38" s="6">
        <v>0.997</v>
      </c>
      <c r="G38" s="6">
        <v>7.2560000000000002</v>
      </c>
      <c r="H38" s="6">
        <v>186.08199999999999</v>
      </c>
      <c r="I38" s="6">
        <v>15.749000000000001</v>
      </c>
      <c r="J38" s="6">
        <f t="shared" si="0"/>
        <v>23.005000000000003</v>
      </c>
      <c r="K38" s="6">
        <v>1</v>
      </c>
      <c r="L38" s="6">
        <v>1</v>
      </c>
      <c r="M38" s="6">
        <f>Table1[[#This Row],[t_court]]*100/30</f>
        <v>21.633333333333333</v>
      </c>
      <c r="N38" s="6" t="e">
        <f>#REF!*100/30</f>
        <v>#REF!</v>
      </c>
      <c r="O38" s="6">
        <f>Table1[[#This Row],[defbehav]]*100/30</f>
        <v>62.5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xp1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CAZALÉ-DEBAT</dc:creator>
  <cp:lastModifiedBy>Laurie Cazale-Debat (Biosciences)</cp:lastModifiedBy>
  <dcterms:created xsi:type="dcterms:W3CDTF">2022-03-25T13:57:07Z</dcterms:created>
  <dcterms:modified xsi:type="dcterms:W3CDTF">2024-04-26T14:27:12Z</dcterms:modified>
</cp:coreProperties>
</file>