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
<Relationships xmlns="http://schemas.openxmlformats.org/package/2006/relationships">
	<Relationship Target="docProps/app.xml"
			Type="http://schemas.openxmlformats.org/officeDocument/2006/relationships/extended-properties"
			Id="rId3"/>
	<Relationship Target="docProps/core.xml"
			Type="http://schemas.openxmlformats.org/package/2006/relationships/metadata/core-properties"
			Id="rId2"/>
	<Relationship Target="xl/workbook.xml"
			Type="http://schemas.openxmlformats.org/officeDocument/2006/relationships/officeDocument"
			Id="rId1"/>
</Relationships>
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defaultThemeVersion="124226"/>
  <bookViews>
    <workbookView xWindow="870" yWindow="885" windowWidth="27255" windowHeight="11865" activeTab="4"/>
  </bookViews>
  <sheets>
    <sheet name="2008" sheetId="4" r:id="rId1"/>
    <sheet name="2009" sheetId="2" r:id="rId2"/>
    <sheet name="2010" sheetId="1" r:id="rId3"/>
    <sheet name="2011" sheetId="5" r:id="rId4"/>
    <sheet name="2012" sheetId="7" r:id="rId5"/>
    <sheet name="2009 formatted" sheetId="3" r:id="rId6"/>
  </sheets>
  <calcPr calcId="145621" fullCalcOnLoad="true"/>
</workbook>
</file>

<file path=xl/sharedStrings.xml><?xml version="1.0" encoding="utf-8"?>
<sst xmlns="http://schemas.openxmlformats.org/spreadsheetml/2006/main" count="421" uniqueCount="35">
  <si>
    <t>Married</t>
  </si>
  <si>
    <t>Divorced</t>
  </si>
  <si>
    <t>Widowed</t>
  </si>
  <si>
    <t>In past 12m</t>
  </si>
  <si>
    <t>Agecat</t>
  </si>
  <si>
    <t>ALL</t>
  </si>
  <si>
    <t>ACS 2009</t>
  </si>
  <si>
    <t>ALL AGES</t>
  </si>
  <si>
    <t>&lt;25 y.o.</t>
  </si>
  <si>
    <t>25-35 y.o.</t>
  </si>
  <si>
    <t>35-45 y.o.</t>
  </si>
  <si>
    <t>45-55 y.o.</t>
  </si>
  <si>
    <t xml:space="preserve">55-65 y.o. </t>
  </si>
  <si>
    <t>&gt;65 y.o.</t>
  </si>
  <si>
    <t>Newly married in the past 12 months</t>
  </si>
  <si>
    <t>Yes</t>
  </si>
  <si>
    <t>No</t>
  </si>
  <si>
    <t>Total</t>
  </si>
  <si>
    <t>Male</t>
  </si>
  <si>
    <t>Female</t>
  </si>
  <si>
    <t>Ratio of newly married male / female</t>
  </si>
  <si>
    <t>Newly divorced in the past 12 months</t>
  </si>
  <si>
    <t>Ratio of newly divorced male / female</t>
  </si>
  <si>
    <t>Newly widowed in the past 12 months</t>
  </si>
  <si>
    <t>Ratio of newly widowed male / female</t>
  </si>
  <si>
    <t>Ratio (M/F)</t>
  </si>
  <si>
    <t>25-34 y.o.</t>
  </si>
  <si>
    <t>35-44 y.o.</t>
  </si>
  <si>
    <t>45-54 y.o.</t>
  </si>
  <si>
    <t>55-64 y.o.</t>
  </si>
  <si>
    <t>65+ y.o.</t>
  </si>
  <si>
    <t>Yes,Male</t>
  </si>
  <si>
    <t>No,Male</t>
  </si>
  <si>
    <t>No,Female</t>
  </si>
  <si>
    <t>Yes,Female</t>
  </si>
</sst>
</file>

<file path=xl/styles.xml><?xml version="1.0" encoding="utf-8"?>
<styleSheet xmlns="http://schemas.openxmlformats.org/spreadsheetml/2006/main"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true"/>
    <xf numFmtId="0" fontId="3" fillId="0" borderId="0" xfId="1" applyFont="true"/>
    <xf numFmtId="0" fontId="1" fillId="0" borderId="0" xfId="1"/>
    <xf numFmtId="3" fontId="1" fillId="0" borderId="0" xfId="1" applyNumberFormat="true"/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?>
<Relationships xmlns="http://schemas.openxmlformats.org/package/2006/relationships">
	<Relationship Target="styles.xml"
			Type="http://schemas.openxmlformats.org/officeDocument/2006/relationships/styles"
			Id="rId8"/>
	<Relationship Target="worksheets/sheet3.xml"
			Type="http://schemas.openxmlformats.org/officeDocument/2006/relationships/worksheet"
			Id="rId3"/>
	<Relationship Target="theme/theme1.xml"
			Type="http://schemas.openxmlformats.org/officeDocument/2006/relationships/theme"
			Id="rId7"/>
	<Relationship Target="worksheets/sheet2.xml"
			Type="http://schemas.openxmlformats.org/officeDocument/2006/relationships/worksheet"
			Id="rId2"/>
	<Relationship Target="worksheets/sheet1.xml"
			Type="http://schemas.openxmlformats.org/officeDocument/2006/relationships/worksheet"
			Id="rId1"/>
	<Relationship Target="worksheets/sheet6.xml"
			Type="http://schemas.openxmlformats.org/officeDocument/2006/relationships/worksheet"
			Id="rId6"/>
	<Relationship Target="worksheets/sheet5.xml"
			Type="http://schemas.openxmlformats.org/officeDocument/2006/relationships/worksheet"
			Id="rId5"/>
	<Relationship Target="worksheets/sheet4.xml"
			Type="http://schemas.openxmlformats.org/officeDocument/2006/relationships/worksheet"
			Id="rId4"/>
	<Relationship Target="sharedStrings.xml"
			Type="http://schemas.openxmlformats.org/officeDocument/2006/relationships/sharedStrings"
			Id="rId9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?>
<Relationships xmlns="http://schemas.openxmlformats.org/package/2006/relationships">
	<Relationship Target="../printerSettings/printerSettings1.bin"
			Type="http://schemas.openxmlformats.org/officeDocument/2006/relationships/printerSettings"
			Id="rId1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C1" sqref="C1:F1"/>
    </sheetView>
  </sheetViews>
  <sheetFormatPr defaultRowHeight="15"/>
  <cols>
    <col min="2" max="2" width="10.85546875" customWidth="true"/>
  </cols>
  <sheetData>
    <row r="1">
      <c r="A1" s="1" t="s">
        <v>4</v>
      </c>
      <c r="B1" s="1" t="s">
        <v>3</v>
      </c>
      <c r="C1" s="1" t="s">
        <v>31</v>
      </c>
      <c r="D1" s="1" t="s">
        <v>32</v>
      </c>
      <c r="E1" s="1" t="s">
        <v>34</v>
      </c>
      <c r="F1" s="1" t="s">
        <v>33</v>
      </c>
      <c r="G1" s="1" t="s">
        <v>25</v>
      </c>
    </row>
    <row r="2">
      <c r="A2" s="1" t="s">
        <v>5</v>
      </c>
      <c r="B2" s="1" t="s">
        <v>0</v>
      </c>
      <c r="C2" s="0">
        <v>2329564</v>
      </c>
      <c r="D2" s="0">
        <v>75231456</v>
      </c>
      <c r="E2" s="0">
        <v>2225038</v>
      </c>
      <c r="F2" s="0">
        <v>87246369.999999985</v>
      </c>
      <c r="G2">
        <f>C2/E2</f>
        <v>1.0469771752212771</v>
      </c>
    </row>
    <row r="3">
      <c r="A3" t="s">
        <v>8</v>
      </c>
      <c r="B3" s="1" t="s">
        <v>0</v>
      </c>
      <c r="C3" s="0">
        <v>449975</v>
      </c>
      <c r="D3" s="0">
        <v>881504</v>
      </c>
      <c r="E3" s="0">
        <v>618689</v>
      </c>
      <c r="F3" s="0">
        <v>1597775</v>
      </c>
      <c r="G3">
        <f t="shared" ref="G3:G22" si="0">C3/E3</f>
        <v>0.72730402512409309</v>
      </c>
    </row>
    <row r="4">
      <c r="A4" t="s">
        <v>26</v>
      </c>
      <c r="B4" s="1" t="s">
        <v>0</v>
      </c>
      <c r="C4" s="0">
        <v>989040.99999999988</v>
      </c>
      <c r="D4" s="0">
        <v>9446155</v>
      </c>
      <c r="E4" s="0">
        <v>891362</v>
      </c>
      <c r="F4" s="0">
        <v>11257630</v>
      </c>
      <c r="G4">
        <f t="shared" si="0"/>
        <v>1.1095839849578508</v>
      </c>
    </row>
    <row r="5">
      <c r="A5" t="s">
        <v>27</v>
      </c>
      <c r="B5" s="1" t="s">
        <v>0</v>
      </c>
      <c r="C5" s="0">
        <v>458437</v>
      </c>
      <c r="D5" s="0">
        <v>16175899</v>
      </c>
      <c r="E5" s="0">
        <v>388223</v>
      </c>
      <c r="F5" s="0">
        <v>17272853</v>
      </c>
      <c r="G5">
        <f t="shared" si="0"/>
        <v>1.1808599696566149</v>
      </c>
    </row>
    <row r="6">
      <c r="A6" t="s">
        <v>28</v>
      </c>
      <c r="B6" s="1" t="s">
        <v>0</v>
      </c>
      <c r="C6" s="0">
        <v>254358</v>
      </c>
      <c r="D6" s="0">
        <v>18383941</v>
      </c>
      <c r="E6" s="0">
        <v>212037</v>
      </c>
      <c r="F6" s="0">
        <v>19746283.999999996</v>
      </c>
      <c r="G6">
        <f t="shared" si="0"/>
        <v>1.1995925239462923</v>
      </c>
    </row>
    <row r="7">
      <c r="A7" t="s">
        <v>29</v>
      </c>
      <c r="B7" s="1" t="s">
        <v>0</v>
      </c>
      <c r="C7" s="0">
        <v>118405</v>
      </c>
      <c r="D7" s="0">
        <v>14754202</v>
      </c>
      <c r="E7" s="0">
        <v>83151</v>
      </c>
      <c r="F7" s="0">
        <v>16056210.999999998</v>
      </c>
      <c r="G7">
        <f t="shared" si="0"/>
        <v>1.4239756587413259</v>
      </c>
    </row>
    <row r="8">
      <c r="A8" t="s">
        <v>30</v>
      </c>
      <c r="B8" s="1" t="s">
        <v>0</v>
      </c>
      <c r="C8" s="0">
        <v>59348</v>
      </c>
      <c r="D8" s="0">
        <v>15589755</v>
      </c>
      <c r="E8" s="0">
        <v>31576</v>
      </c>
      <c r="F8" s="0">
        <v>21315617</v>
      </c>
      <c r="G8">
        <f t="shared" si="0"/>
        <v>1.8795287560172282</v>
      </c>
    </row>
    <row r="9">
      <c r="A9" s="1" t="s">
        <v>5</v>
      </c>
      <c r="B9" s="1" t="s">
        <v>1</v>
      </c>
      <c r="C9" s="0">
        <v>1188665</v>
      </c>
      <c r="D9" s="0">
        <v>76372355</v>
      </c>
      <c r="E9" s="0">
        <v>1311463</v>
      </c>
      <c r="F9" s="0">
        <v>88159945.000000015</v>
      </c>
      <c r="G9">
        <f t="shared" si="0"/>
        <v>0.90636563898485889</v>
      </c>
    </row>
    <row r="10">
      <c r="A10" t="s">
        <v>8</v>
      </c>
      <c r="B10" s="1" t="s">
        <v>1</v>
      </c>
      <c r="C10" s="0">
        <v>41315</v>
      </c>
      <c r="D10" s="0">
        <v>1290164</v>
      </c>
      <c r="E10" s="0">
        <v>70048</v>
      </c>
      <c r="F10" s="0">
        <v>2146416</v>
      </c>
      <c r="G10">
        <f t="shared" si="0"/>
        <v>0.58980984467793518</v>
      </c>
    </row>
    <row r="11">
      <c r="A11" t="s">
        <v>26</v>
      </c>
      <c r="B11" s="1" t="s">
        <v>1</v>
      </c>
      <c r="C11" s="0">
        <v>281237</v>
      </c>
      <c r="D11" s="0">
        <v>10153959</v>
      </c>
      <c r="E11" s="0">
        <v>356042</v>
      </c>
      <c r="F11" s="0">
        <v>11792950</v>
      </c>
      <c r="G11">
        <f t="shared" si="0"/>
        <v>0.78989838277506585</v>
      </c>
    </row>
    <row r="12">
      <c r="A12" t="s">
        <v>27</v>
      </c>
      <c r="B12" s="1" t="s">
        <v>1</v>
      </c>
      <c r="C12" s="0">
        <v>368565</v>
      </c>
      <c r="D12" s="0">
        <v>16265771</v>
      </c>
      <c r="E12" s="0">
        <v>409439</v>
      </c>
      <c r="F12" s="0">
        <v>17251637</v>
      </c>
      <c r="G12">
        <f t="shared" si="0"/>
        <v>0.90017072140172283</v>
      </c>
    </row>
    <row r="13">
      <c r="A13" t="s">
        <v>28</v>
      </c>
      <c r="B13" s="1" t="s">
        <v>1</v>
      </c>
      <c r="C13" s="0">
        <v>293416</v>
      </c>
      <c r="D13" s="0">
        <v>18344883</v>
      </c>
      <c r="E13" s="0">
        <v>292601</v>
      </c>
      <c r="F13" s="0">
        <v>19665720</v>
      </c>
      <c r="G13">
        <f t="shared" si="0"/>
        <v>1.0027853630028605</v>
      </c>
    </row>
    <row r="14">
      <c r="A14" t="s">
        <v>29</v>
      </c>
      <c r="B14" s="1" t="s">
        <v>1</v>
      </c>
      <c r="C14" s="0">
        <v>141940</v>
      </c>
      <c r="D14" s="0">
        <v>14730667</v>
      </c>
      <c r="E14" s="0">
        <v>125818</v>
      </c>
      <c r="F14" s="0">
        <v>16013544.000000002</v>
      </c>
      <c r="G14">
        <f t="shared" si="0"/>
        <v>1.1281374684067462</v>
      </c>
    </row>
    <row r="15">
      <c r="A15" t="s">
        <v>30</v>
      </c>
      <c r="B15" s="1" t="s">
        <v>1</v>
      </c>
      <c r="C15" s="0">
        <v>62192</v>
      </c>
      <c r="D15" s="0">
        <v>15586911</v>
      </c>
      <c r="E15" s="0">
        <v>57515</v>
      </c>
      <c r="F15" s="0">
        <v>21289678</v>
      </c>
      <c r="G15">
        <f t="shared" si="0"/>
        <v>1.0813179170651135</v>
      </c>
    </row>
    <row r="16">
      <c r="A16" s="1" t="s">
        <v>5</v>
      </c>
      <c r="B16" s="1" t="s">
        <v>2</v>
      </c>
      <c r="C16" s="0">
        <v>436197</v>
      </c>
      <c r="D16" s="0">
        <v>77124823</v>
      </c>
      <c r="E16" s="0">
        <v>1046310.0000000001</v>
      </c>
      <c r="F16" s="0">
        <v>88425098</v>
      </c>
      <c r="G16">
        <f t="shared" si="0"/>
        <v>0.41689078762508236</v>
      </c>
    </row>
    <row r="17">
      <c r="A17" t="s">
        <v>8</v>
      </c>
      <c r="B17" s="1" t="s">
        <v>2</v>
      </c>
      <c r="C17" s="0">
        <v>1776</v>
      </c>
      <c r="D17" s="0">
        <v>1329703</v>
      </c>
      <c r="E17" s="0">
        <v>4978</v>
      </c>
      <c r="F17" s="0">
        <v>2211486</v>
      </c>
      <c r="G17">
        <f t="shared" si="0"/>
        <v>0.35676978706307755</v>
      </c>
    </row>
    <row r="18">
      <c r="A18" t="s">
        <v>26</v>
      </c>
      <c r="B18" s="1" t="s">
        <v>2</v>
      </c>
      <c r="C18" s="0">
        <v>7132.0000000000009</v>
      </c>
      <c r="D18" s="0">
        <v>10428064</v>
      </c>
      <c r="E18" s="0">
        <v>14655</v>
      </c>
      <c r="F18" s="0">
        <v>12134337.000000002</v>
      </c>
      <c r="G18">
        <f t="shared" si="0"/>
        <v>0.48665984305697718</v>
      </c>
    </row>
    <row r="19">
      <c r="A19" t="s">
        <v>27</v>
      </c>
      <c r="B19" s="1" t="s">
        <v>2</v>
      </c>
      <c r="C19" s="0">
        <v>15709</v>
      </c>
      <c r="D19" s="0">
        <v>16618627</v>
      </c>
      <c r="E19" s="0">
        <v>37243</v>
      </c>
      <c r="F19" s="0">
        <v>17623833</v>
      </c>
      <c r="G19">
        <f t="shared" si="0"/>
        <v>0.42179738474344169</v>
      </c>
    </row>
    <row r="20">
      <c r="A20" t="s">
        <v>28</v>
      </c>
      <c r="B20" s="1" t="s">
        <v>2</v>
      </c>
      <c r="C20" s="0">
        <v>40358</v>
      </c>
      <c r="D20" s="0">
        <v>18597941</v>
      </c>
      <c r="E20" s="0">
        <v>97689</v>
      </c>
      <c r="F20" s="0">
        <v>19860632</v>
      </c>
      <c r="G20">
        <f t="shared" si="0"/>
        <v>0.41312737360398816</v>
      </c>
    </row>
    <row r="21">
      <c r="A21" t="s">
        <v>29</v>
      </c>
      <c r="B21" s="1" t="s">
        <v>2</v>
      </c>
      <c r="C21" s="0">
        <v>65187.999999999993</v>
      </c>
      <c r="D21" s="0">
        <v>14807419</v>
      </c>
      <c r="E21" s="0">
        <v>184399</v>
      </c>
      <c r="F21" s="0">
        <v>15954962.999999998</v>
      </c>
      <c r="G21">
        <f t="shared" si="0"/>
        <v>0.35351601689813933</v>
      </c>
    </row>
    <row r="22">
      <c r="A22" t="s">
        <v>30</v>
      </c>
      <c r="B22" s="1" t="s">
        <v>2</v>
      </c>
      <c r="C22" s="0">
        <v>306034</v>
      </c>
      <c r="D22" s="0">
        <v>15343069</v>
      </c>
      <c r="E22" s="0">
        <v>707346</v>
      </c>
      <c r="F22" s="0">
        <v>20639847.000000004</v>
      </c>
      <c r="G22">
        <f t="shared" si="0"/>
        <v>0.4326510646840443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C1" sqref="C1:F1"/>
    </sheetView>
  </sheetViews>
  <sheetFormatPr defaultRowHeight="15"/>
  <cols>
    <col min="2" max="2" width="11" customWidth="true"/>
  </cols>
  <sheetData>
    <row r="1">
      <c r="A1" s="1" t="s">
        <v>4</v>
      </c>
      <c r="B1" s="1" t="s">
        <v>3</v>
      </c>
      <c r="C1" s="1" t="s">
        <v>31</v>
      </c>
      <c r="D1" s="1" t="s">
        <v>32</v>
      </c>
      <c r="E1" s="1" t="s">
        <v>34</v>
      </c>
      <c r="F1" s="1" t="s">
        <v>33</v>
      </c>
      <c r="G1" s="1" t="s">
        <v>25</v>
      </c>
    </row>
    <row r="2">
      <c r="A2" s="1" t="s">
        <v>5</v>
      </c>
      <c r="B2" s="1" t="s">
        <v>0</v>
      </c>
      <c r="C2" s="0">
        <v>2290782</v>
      </c>
      <c r="D2" s="0">
        <v>75283296</v>
      </c>
      <c r="E2" s="0">
        <v>2194210</v>
      </c>
      <c r="F2" s="0">
        <v>87424863.000000015</v>
      </c>
      <c r="G2">
        <f>C2/E2</f>
        <v>1.0440121957333164</v>
      </c>
    </row>
    <row r="3">
      <c r="A3" t="s">
        <v>8</v>
      </c>
      <c r="B3" s="1" t="s">
        <v>0</v>
      </c>
      <c r="C3" s="0">
        <v>451751.99999999994</v>
      </c>
      <c r="D3" s="0">
        <v>881799.99999999988</v>
      </c>
      <c r="E3" s="0">
        <v>601260</v>
      </c>
      <c r="F3" s="0">
        <v>1572332</v>
      </c>
      <c r="G3">
        <f t="shared" ref="G3:G22" si="0">C3/E3</f>
        <v>0.75134218141901998</v>
      </c>
    </row>
    <row r="4">
      <c r="A4" t="s">
        <v>26</v>
      </c>
      <c r="B4" s="1" t="s">
        <v>0</v>
      </c>
      <c r="C4" s="0">
        <v>998209.00000000012</v>
      </c>
      <c r="D4" s="0">
        <v>9205718</v>
      </c>
      <c r="E4" s="0">
        <v>922779</v>
      </c>
      <c r="F4" s="0">
        <v>11062831</v>
      </c>
      <c r="G4">
        <f t="shared" si="0"/>
        <v>1.0817422156334291</v>
      </c>
    </row>
    <row r="5">
      <c r="A5" t="s">
        <v>27</v>
      </c>
      <c r="B5" s="1" t="s">
        <v>0</v>
      </c>
      <c r="C5" s="0">
        <v>415748</v>
      </c>
      <c r="D5" s="0">
        <v>15739963</v>
      </c>
      <c r="E5" s="0">
        <v>348601</v>
      </c>
      <c r="F5" s="0">
        <v>16829552</v>
      </c>
      <c r="G5">
        <f t="shared" si="0"/>
        <v>1.1926184950702952</v>
      </c>
    </row>
    <row r="6">
      <c r="A6" t="s">
        <v>28</v>
      </c>
      <c r="B6" s="1" t="s">
        <v>0</v>
      </c>
      <c r="C6" s="0">
        <v>251174</v>
      </c>
      <c r="D6" s="0">
        <v>18353099</v>
      </c>
      <c r="E6" s="0">
        <v>207659</v>
      </c>
      <c r="F6" s="0">
        <v>19754509</v>
      </c>
      <c r="G6">
        <f t="shared" si="0"/>
        <v>1.20955027232145</v>
      </c>
    </row>
    <row r="7">
      <c r="A7" t="s">
        <v>29</v>
      </c>
      <c r="B7" s="1" t="s">
        <v>0</v>
      </c>
      <c r="C7" s="0">
        <v>117331</v>
      </c>
      <c r="D7" s="0">
        <v>15182626</v>
      </c>
      <c r="E7" s="0">
        <v>83624</v>
      </c>
      <c r="F7" s="0">
        <v>16561351.000000002</v>
      </c>
      <c r="G7">
        <f t="shared" si="0"/>
        <v>1.4030780637137663</v>
      </c>
    </row>
    <row r="8">
      <c r="A8" t="s">
        <v>30</v>
      </c>
      <c r="B8" s="1" t="s">
        <v>0</v>
      </c>
      <c r="C8" s="0">
        <v>56568</v>
      </c>
      <c r="D8" s="0">
        <v>15920090</v>
      </c>
      <c r="E8" s="0">
        <v>30287</v>
      </c>
      <c r="F8" s="0">
        <v>21644288</v>
      </c>
      <c r="G8">
        <f t="shared" si="0"/>
        <v>1.867732030243999</v>
      </c>
    </row>
    <row r="9">
      <c r="A9" s="1" t="s">
        <v>5</v>
      </c>
      <c r="B9" s="1" t="s">
        <v>1</v>
      </c>
      <c r="C9" s="0">
        <v>1107146</v>
      </c>
      <c r="D9" s="0">
        <v>76466932</v>
      </c>
      <c r="E9" s="0">
        <v>1218717</v>
      </c>
      <c r="F9" s="0">
        <v>88400356</v>
      </c>
      <c r="G9">
        <f t="shared" si="0"/>
        <v>0.90845208526671906</v>
      </c>
    </row>
    <row r="10">
      <c r="A10" t="s">
        <v>8</v>
      </c>
      <c r="B10" s="1" t="s">
        <v>1</v>
      </c>
      <c r="C10" s="0">
        <v>41358</v>
      </c>
      <c r="D10" s="0">
        <v>1292194</v>
      </c>
      <c r="E10" s="0">
        <v>72703</v>
      </c>
      <c r="F10" s="0">
        <v>2100889</v>
      </c>
      <c r="G10">
        <f t="shared" si="0"/>
        <v>0.56886235781191974</v>
      </c>
    </row>
    <row r="11">
      <c r="A11" t="s">
        <v>26</v>
      </c>
      <c r="B11" s="1" t="s">
        <v>1</v>
      </c>
      <c r="C11" s="0">
        <v>263242</v>
      </c>
      <c r="D11" s="0">
        <v>9940685</v>
      </c>
      <c r="E11" s="0">
        <v>333864</v>
      </c>
      <c r="F11" s="0">
        <v>11651746</v>
      </c>
      <c r="G11">
        <f t="shared" si="0"/>
        <v>0.78847075455874249</v>
      </c>
    </row>
    <row r="12">
      <c r="A12" t="s">
        <v>27</v>
      </c>
      <c r="B12" s="1" t="s">
        <v>1</v>
      </c>
      <c r="C12" s="0">
        <v>325972</v>
      </c>
      <c r="D12" s="0">
        <v>15829739</v>
      </c>
      <c r="E12" s="0">
        <v>368355</v>
      </c>
      <c r="F12" s="0">
        <v>16809798</v>
      </c>
      <c r="G12">
        <f t="shared" si="0"/>
        <v>0.88493979992127159</v>
      </c>
    </row>
    <row r="13">
      <c r="A13" t="s">
        <v>28</v>
      </c>
      <c r="B13" s="1" t="s">
        <v>1</v>
      </c>
      <c r="C13" s="0">
        <v>284121</v>
      </c>
      <c r="D13" s="0">
        <v>18320152</v>
      </c>
      <c r="E13" s="0">
        <v>276542</v>
      </c>
      <c r="F13" s="0">
        <v>19685626</v>
      </c>
      <c r="G13">
        <f t="shared" si="0"/>
        <v>1.0274063252598158</v>
      </c>
    </row>
    <row r="14">
      <c r="A14" t="s">
        <v>29</v>
      </c>
      <c r="B14" s="1" t="s">
        <v>1</v>
      </c>
      <c r="C14" s="0">
        <v>135055</v>
      </c>
      <c r="D14" s="0">
        <v>15164902</v>
      </c>
      <c r="E14" s="0">
        <v>116762</v>
      </c>
      <c r="F14" s="0">
        <v>16528213.000000002</v>
      </c>
      <c r="G14">
        <f t="shared" si="0"/>
        <v>1.1566691218033265</v>
      </c>
    </row>
    <row r="15">
      <c r="A15" t="s">
        <v>30</v>
      </c>
      <c r="B15" s="1" t="s">
        <v>1</v>
      </c>
      <c r="C15" s="0">
        <v>57398</v>
      </c>
      <c r="D15" s="0">
        <v>15919260</v>
      </c>
      <c r="E15" s="0">
        <v>50491.000000000007</v>
      </c>
      <c r="F15" s="0">
        <v>21624083.999999996</v>
      </c>
      <c r="G15">
        <f t="shared" si="0"/>
        <v>1.1367966568299299</v>
      </c>
    </row>
    <row r="16">
      <c r="A16" s="1" t="s">
        <v>5</v>
      </c>
      <c r="B16" s="1" t="s">
        <v>2</v>
      </c>
      <c r="C16" s="0">
        <v>418941</v>
      </c>
      <c r="D16" s="0">
        <v>77155137</v>
      </c>
      <c r="E16" s="0">
        <v>981196</v>
      </c>
      <c r="F16" s="0">
        <v>88637877</v>
      </c>
      <c r="G16">
        <f t="shared" si="0"/>
        <v>0.42696973897162238</v>
      </c>
    </row>
    <row r="17">
      <c r="A17" t="s">
        <v>8</v>
      </c>
      <c r="B17" s="1" t="s">
        <v>2</v>
      </c>
      <c r="C17" s="0">
        <v>2222</v>
      </c>
      <c r="D17" s="0">
        <v>1331330</v>
      </c>
      <c r="E17" s="0">
        <v>4794</v>
      </c>
      <c r="F17" s="0">
        <v>2168798</v>
      </c>
      <c r="G17">
        <f t="shared" si="0"/>
        <v>0.46349603671255735</v>
      </c>
    </row>
    <row r="18">
      <c r="A18" t="s">
        <v>26</v>
      </c>
      <c r="B18" s="1" t="s">
        <v>2</v>
      </c>
      <c r="C18" s="0">
        <v>5657</v>
      </c>
      <c r="D18" s="0">
        <v>10198270</v>
      </c>
      <c r="E18" s="0">
        <v>16070</v>
      </c>
      <c r="F18" s="0">
        <v>11969540.000000002</v>
      </c>
      <c r="G18">
        <f t="shared" si="0"/>
        <v>0.35202240199128809</v>
      </c>
    </row>
    <row r="19">
      <c r="A19" t="s">
        <v>27</v>
      </c>
      <c r="B19" s="1" t="s">
        <v>2</v>
      </c>
      <c r="C19" s="0">
        <v>15386</v>
      </c>
      <c r="D19" s="0">
        <v>16140325</v>
      </c>
      <c r="E19" s="0">
        <v>37951</v>
      </c>
      <c r="F19" s="0">
        <v>17140202</v>
      </c>
      <c r="G19">
        <f t="shared" si="0"/>
        <v>0.4054175120550183</v>
      </c>
    </row>
    <row r="20">
      <c r="A20" t="s">
        <v>28</v>
      </c>
      <c r="B20" s="1" t="s">
        <v>2</v>
      </c>
      <c r="C20" s="0">
        <v>36725</v>
      </c>
      <c r="D20" s="0">
        <v>18567548</v>
      </c>
      <c r="E20" s="0">
        <v>98525</v>
      </c>
      <c r="F20" s="0">
        <v>19863643</v>
      </c>
      <c r="G20">
        <f t="shared" si="0"/>
        <v>0.37274803349403707</v>
      </c>
    </row>
    <row r="21">
      <c r="A21" t="s">
        <v>29</v>
      </c>
      <c r="B21" s="1" t="s">
        <v>2</v>
      </c>
      <c r="C21" s="0">
        <v>65861</v>
      </c>
      <c r="D21" s="0">
        <v>15234096</v>
      </c>
      <c r="E21" s="0">
        <v>173967</v>
      </c>
      <c r="F21" s="0">
        <v>16471008.000000002</v>
      </c>
      <c r="G21">
        <f t="shared" si="0"/>
        <v>0.37858329453287115</v>
      </c>
    </row>
    <row r="22">
      <c r="A22" t="s">
        <v>30</v>
      </c>
      <c r="B22" s="1" t="s">
        <v>2</v>
      </c>
      <c r="C22" s="0">
        <v>293090</v>
      </c>
      <c r="D22" s="0">
        <v>15683568</v>
      </c>
      <c r="E22" s="0">
        <v>649889</v>
      </c>
      <c r="F22" s="0">
        <v>21024686</v>
      </c>
      <c r="G22">
        <f t="shared" si="0"/>
        <v>0.45098470661913037</v>
      </c>
    </row>
    <row r="23">
      <c r="A23" s="1"/>
      <c r="B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C1" sqref="C1:F1"/>
    </sheetView>
  </sheetViews>
  <sheetFormatPr defaultRowHeight="15"/>
  <cols>
    <col min="2" max="2" width="11.5703125" customWidth="true"/>
  </cols>
  <sheetData>
    <row r="1">
      <c r="A1" s="1" t="s">
        <v>4</v>
      </c>
      <c r="B1" s="1" t="s">
        <v>3</v>
      </c>
      <c r="C1" s="1" t="s">
        <v>31</v>
      </c>
      <c r="D1" s="1" t="s">
        <v>32</v>
      </c>
      <c r="E1" s="1" t="s">
        <v>34</v>
      </c>
      <c r="F1" s="1" t="s">
        <v>33</v>
      </c>
      <c r="G1" s="1" t="s">
        <v>25</v>
      </c>
    </row>
    <row r="2">
      <c r="A2" s="1" t="s">
        <v>5</v>
      </c>
      <c r="B2" s="1" t="s">
        <v>0</v>
      </c>
      <c r="C2" s="0">
        <v>2143892</v>
      </c>
      <c r="D2" s="0">
        <v>75862160</v>
      </c>
      <c r="E2" s="0">
        <v>2125492</v>
      </c>
      <c r="F2" s="0">
        <v>88351632.999999985</v>
      </c>
      <c r="G2">
        <f>C2/E2</f>
        <v>1.0086568192211498</v>
      </c>
    </row>
    <row r="3">
      <c r="A3" t="s">
        <v>8</v>
      </c>
      <c r="B3" s="1" t="s">
        <v>0</v>
      </c>
      <c r="C3" s="0">
        <v>380881</v>
      </c>
      <c r="D3" s="0">
        <v>825089</v>
      </c>
      <c r="E3" s="0">
        <v>549277</v>
      </c>
      <c r="F3" s="0">
        <v>1490202</v>
      </c>
      <c r="G3">
        <f t="shared" ref="G3:G22" si="0">C3/E3</f>
        <v>0.69342244441329237</v>
      </c>
    </row>
    <row r="4">
      <c r="A4" t="s">
        <v>26</v>
      </c>
      <c r="B4" s="1" t="s">
        <v>0</v>
      </c>
      <c r="C4" s="0">
        <v>942844</v>
      </c>
      <c r="D4" s="0">
        <v>8818448</v>
      </c>
      <c r="E4" s="0">
        <v>921668.00000000012</v>
      </c>
      <c r="F4" s="0">
        <v>10997744</v>
      </c>
      <c r="G4">
        <f t="shared" si="0"/>
        <v>1.0229757352973086</v>
      </c>
    </row>
    <row r="5">
      <c r="A5" t="s">
        <v>27</v>
      </c>
      <c r="B5" s="1" t="s">
        <v>0</v>
      </c>
      <c r="C5" s="0">
        <v>420809</v>
      </c>
      <c r="D5" s="0">
        <v>15321114</v>
      </c>
      <c r="E5" s="0">
        <v>353386</v>
      </c>
      <c r="F5" s="0">
        <v>16682120.999999998</v>
      </c>
      <c r="G5">
        <f t="shared" si="0"/>
        <v>1.1907913726067247</v>
      </c>
    </row>
    <row r="6">
      <c r="A6" t="s">
        <v>28</v>
      </c>
      <c r="B6" s="1" t="s">
        <v>0</v>
      </c>
      <c r="C6" s="0">
        <v>226595.00000000003</v>
      </c>
      <c r="D6" s="0">
        <v>18381536</v>
      </c>
      <c r="E6" s="0">
        <v>194290</v>
      </c>
      <c r="F6" s="0">
        <v>19851053</v>
      </c>
      <c r="G6">
        <f t="shared" si="0"/>
        <v>1.1662720675279223</v>
      </c>
    </row>
    <row r="7">
      <c r="A7" t="s">
        <v>29</v>
      </c>
      <c r="B7" s="1" t="s">
        <v>0</v>
      </c>
      <c r="C7" s="0">
        <v>117237</v>
      </c>
      <c r="D7" s="0">
        <v>15955504</v>
      </c>
      <c r="E7" s="0">
        <v>77106</v>
      </c>
      <c r="F7" s="0">
        <v>17426507</v>
      </c>
      <c r="G7">
        <f t="shared" si="0"/>
        <v>1.5204653334370866</v>
      </c>
    </row>
    <row r="8">
      <c r="A8" t="s">
        <v>30</v>
      </c>
      <c r="B8" s="1" t="s">
        <v>0</v>
      </c>
      <c r="C8" s="0">
        <v>55525.999999999993</v>
      </c>
      <c r="D8" s="0">
        <v>16560469</v>
      </c>
      <c r="E8" s="0">
        <v>29765</v>
      </c>
      <c r="F8" s="0">
        <v>21904006</v>
      </c>
      <c r="G8">
        <f t="shared" si="0"/>
        <v>1.8654795901226271</v>
      </c>
    </row>
    <row r="9">
      <c r="A9" s="1" t="s">
        <v>5</v>
      </c>
      <c r="B9" s="1" t="s">
        <v>1</v>
      </c>
      <c r="C9" s="0">
        <v>1119161</v>
      </c>
      <c r="D9" s="0">
        <v>76886891</v>
      </c>
      <c r="E9" s="0">
        <v>1250293</v>
      </c>
      <c r="F9" s="0">
        <v>89226832</v>
      </c>
      <c r="G9">
        <f t="shared" si="0"/>
        <v>0.89511898411012458</v>
      </c>
    </row>
    <row r="10">
      <c r="A10" t="s">
        <v>8</v>
      </c>
      <c r="B10" s="1" t="s">
        <v>1</v>
      </c>
      <c r="C10" s="0">
        <v>35008</v>
      </c>
      <c r="D10" s="0">
        <v>1170962</v>
      </c>
      <c r="E10" s="0">
        <v>63377.000000000007</v>
      </c>
      <c r="F10" s="0">
        <v>1976102.0000000002</v>
      </c>
      <c r="G10">
        <f t="shared" si="0"/>
        <v>0.55237704530034548</v>
      </c>
    </row>
    <row r="11">
      <c r="A11" t="s">
        <v>26</v>
      </c>
      <c r="B11" s="1" t="s">
        <v>1</v>
      </c>
      <c r="C11" s="0">
        <v>256188</v>
      </c>
      <c r="D11" s="0">
        <v>9505104</v>
      </c>
      <c r="E11" s="0">
        <v>330314</v>
      </c>
      <c r="F11" s="0">
        <v>11589098</v>
      </c>
      <c r="G11">
        <f t="shared" si="0"/>
        <v>0.77558928776860803</v>
      </c>
    </row>
    <row r="12">
      <c r="A12" t="s">
        <v>27</v>
      </c>
      <c r="B12" s="1" t="s">
        <v>1</v>
      </c>
      <c r="C12" s="0">
        <v>337397</v>
      </c>
      <c r="D12" s="0">
        <v>15404526</v>
      </c>
      <c r="E12" s="0">
        <v>376789</v>
      </c>
      <c r="F12" s="0">
        <v>16658717.999999998</v>
      </c>
      <c r="G12">
        <f t="shared" si="0"/>
        <v>0.89545342353412649</v>
      </c>
    </row>
    <row r="13">
      <c r="A13" t="s">
        <v>28</v>
      </c>
      <c r="B13" s="1" t="s">
        <v>1</v>
      </c>
      <c r="C13" s="0">
        <v>293394</v>
      </c>
      <c r="D13" s="0">
        <v>18314737</v>
      </c>
      <c r="E13" s="0">
        <v>290179</v>
      </c>
      <c r="F13" s="0">
        <v>19755164</v>
      </c>
      <c r="G13">
        <f t="shared" si="0"/>
        <v>1.0110793682520101</v>
      </c>
    </row>
    <row r="14">
      <c r="A14" t="s">
        <v>29</v>
      </c>
      <c r="B14" s="1" t="s">
        <v>1</v>
      </c>
      <c r="C14" s="0">
        <v>140096</v>
      </c>
      <c r="D14" s="0">
        <v>15932645</v>
      </c>
      <c r="E14" s="0">
        <v>133402</v>
      </c>
      <c r="F14" s="0">
        <v>17370211</v>
      </c>
      <c r="G14">
        <f t="shared" si="0"/>
        <v>1.0501791577337671</v>
      </c>
    </row>
    <row r="15">
      <c r="A15" t="s">
        <v>30</v>
      </c>
      <c r="B15" s="1" t="s">
        <v>1</v>
      </c>
      <c r="C15" s="0">
        <v>57078</v>
      </c>
      <c r="D15" s="0">
        <v>16558917</v>
      </c>
      <c r="E15" s="0">
        <v>56232</v>
      </c>
      <c r="F15" s="0">
        <v>21877539</v>
      </c>
      <c r="G15">
        <f t="shared" si="0"/>
        <v>1.015044814340589</v>
      </c>
    </row>
    <row r="16">
      <c r="A16" s="1" t="s">
        <v>5</v>
      </c>
      <c r="B16" s="1" t="s">
        <v>2</v>
      </c>
      <c r="C16" s="0">
        <v>404808</v>
      </c>
      <c r="D16" s="0">
        <v>77601244</v>
      </c>
      <c r="E16" s="0">
        <v>949779</v>
      </c>
      <c r="F16" s="0">
        <v>89527346</v>
      </c>
      <c r="G16">
        <f t="shared" si="0"/>
        <v>0.42621283477524774</v>
      </c>
    </row>
    <row r="17">
      <c r="A17" t="s">
        <v>8</v>
      </c>
      <c r="B17" s="1" t="s">
        <v>2</v>
      </c>
      <c r="C17" s="0">
        <v>2933</v>
      </c>
      <c r="D17" s="0">
        <v>1203037</v>
      </c>
      <c r="E17" s="0">
        <v>2058</v>
      </c>
      <c r="F17" s="0">
        <v>2037421</v>
      </c>
      <c r="G17">
        <f t="shared" si="0"/>
        <v>1.4251700680272108</v>
      </c>
    </row>
    <row r="18">
      <c r="A18" t="s">
        <v>26</v>
      </c>
      <c r="B18" s="1" t="s">
        <v>2</v>
      </c>
      <c r="C18" s="0">
        <v>3923</v>
      </c>
      <c r="D18" s="0">
        <v>9757369</v>
      </c>
      <c r="E18" s="0">
        <v>14963</v>
      </c>
      <c r="F18" s="0">
        <v>11904449</v>
      </c>
      <c r="G18">
        <f t="shared" si="0"/>
        <v>0.26218004410880169</v>
      </c>
    </row>
    <row r="19">
      <c r="A19" t="s">
        <v>27</v>
      </c>
      <c r="B19" s="1" t="s">
        <v>2</v>
      </c>
      <c r="C19" s="0">
        <v>15128</v>
      </c>
      <c r="D19" s="0">
        <v>15726795</v>
      </c>
      <c r="E19" s="0">
        <v>34512</v>
      </c>
      <c r="F19" s="0">
        <v>17000995</v>
      </c>
      <c r="G19">
        <f t="shared" si="0"/>
        <v>0.43834028743625408</v>
      </c>
    </row>
    <row r="20">
      <c r="A20" t="s">
        <v>28</v>
      </c>
      <c r="B20" s="1" t="s">
        <v>2</v>
      </c>
      <c r="C20" s="0">
        <v>37354</v>
      </c>
      <c r="D20" s="0">
        <v>18570777</v>
      </c>
      <c r="E20" s="0">
        <v>99561</v>
      </c>
      <c r="F20" s="0">
        <v>19945782</v>
      </c>
      <c r="G20">
        <f t="shared" si="0"/>
        <v>0.37518707124275569</v>
      </c>
    </row>
    <row r="21">
      <c r="A21" t="s">
        <v>29</v>
      </c>
      <c r="B21" s="1" t="s">
        <v>2</v>
      </c>
      <c r="C21" s="0">
        <v>68211</v>
      </c>
      <c r="D21" s="0">
        <v>16004530</v>
      </c>
      <c r="E21" s="0">
        <v>173787</v>
      </c>
      <c r="F21" s="0">
        <v>17329826</v>
      </c>
      <c r="G21">
        <f t="shared" si="0"/>
        <v>0.39249771271729184</v>
      </c>
    </row>
    <row r="22">
      <c r="A22" t="s">
        <v>30</v>
      </c>
      <c r="B22" s="1" t="s">
        <v>2</v>
      </c>
      <c r="C22" s="0">
        <v>277259</v>
      </c>
      <c r="D22" s="0">
        <v>16338736</v>
      </c>
      <c r="E22" s="0">
        <v>624898</v>
      </c>
      <c r="F22" s="0">
        <v>21308873.000000004</v>
      </c>
      <c r="G22">
        <f t="shared" si="0"/>
        <v>0.44368680968734098</v>
      </c>
    </row>
    <row r="23">
      <c r="A23" s="1"/>
      <c r="B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C1" sqref="C1:F1"/>
    </sheetView>
  </sheetViews>
  <sheetFormatPr defaultRowHeight="15"/>
  <sheetData>
    <row r="1">
      <c r="A1" s="1" t="s">
        <v>4</v>
      </c>
      <c r="B1" s="1" t="s">
        <v>3</v>
      </c>
      <c r="C1" s="1" t="s">
        <v>31</v>
      </c>
      <c r="D1" s="1" t="s">
        <v>32</v>
      </c>
      <c r="E1" s="1" t="s">
        <v>34</v>
      </c>
      <c r="F1" s="1" t="s">
        <v>33</v>
      </c>
      <c r="G1" s="1" t="s">
        <v>25</v>
      </c>
    </row>
    <row r="2">
      <c r="A2" s="1" t="s">
        <v>5</v>
      </c>
      <c r="B2" s="1" t="s">
        <v>0</v>
      </c>
      <c r="C2" s="0">
        <v>2139239</v>
      </c>
      <c r="D2" s="0">
        <v>76248352</v>
      </c>
      <c r="E2" s="0">
        <v>2109732</v>
      </c>
      <c r="F2" s="0">
        <v>88637159.999999985</v>
      </c>
      <c r="G2">
        <f>C2/E2</f>
        <v>1.0139861366277803</v>
      </c>
    </row>
    <row r="3">
      <c r="A3" t="s">
        <v>8</v>
      </c>
      <c r="B3" s="1" t="s">
        <v>0</v>
      </c>
      <c r="C3" s="0">
        <v>376101</v>
      </c>
      <c r="D3" s="0">
        <v>782215</v>
      </c>
      <c r="E3" s="0">
        <v>553434</v>
      </c>
      <c r="F3" s="0">
        <v>1377824</v>
      </c>
      <c r="G3">
        <f t="shared" ref="G3:G22" si="0">C3/E3</f>
        <v>0.67957696852741245</v>
      </c>
    </row>
    <row r="4">
      <c r="A4" t="s">
        <v>26</v>
      </c>
      <c r="B4" s="1" t="s">
        <v>0</v>
      </c>
      <c r="C4" s="0">
        <v>930451</v>
      </c>
      <c r="D4" s="0">
        <v>8731628</v>
      </c>
      <c r="E4" s="0">
        <v>897095</v>
      </c>
      <c r="F4" s="0">
        <v>10867162</v>
      </c>
      <c r="G4">
        <f t="shared" si="0"/>
        <v>1.0371822382244913</v>
      </c>
    </row>
    <row r="5">
      <c r="A5" t="s">
        <v>27</v>
      </c>
      <c r="B5" s="1" t="s">
        <v>0</v>
      </c>
      <c r="C5" s="0">
        <v>428535</v>
      </c>
      <c r="D5" s="0">
        <v>15096946</v>
      </c>
      <c r="E5" s="0">
        <v>346383</v>
      </c>
      <c r="F5" s="0">
        <v>16408248</v>
      </c>
      <c r="G5">
        <f t="shared" si="0"/>
        <v>1.2371709928027645</v>
      </c>
    </row>
    <row r="6">
      <c r="A6" t="s">
        <v>28</v>
      </c>
      <c r="B6" s="1" t="s">
        <v>0</v>
      </c>
      <c r="C6" s="0">
        <v>234788</v>
      </c>
      <c r="D6" s="0">
        <v>18173068</v>
      </c>
      <c r="E6" s="0">
        <v>203962</v>
      </c>
      <c r="F6" s="0">
        <v>19649234</v>
      </c>
      <c r="G6">
        <f t="shared" si="0"/>
        <v>1.1511359959208087</v>
      </c>
    </row>
    <row r="7">
      <c r="A7" t="s">
        <v>29</v>
      </c>
      <c r="B7" s="1" t="s">
        <v>0</v>
      </c>
      <c r="C7" s="0">
        <v>112795</v>
      </c>
      <c r="D7" s="0">
        <v>16446317</v>
      </c>
      <c r="E7" s="0">
        <v>76478</v>
      </c>
      <c r="F7" s="0">
        <v>18000908</v>
      </c>
      <c r="G7">
        <f t="shared" si="0"/>
        <v>1.4748685896597715</v>
      </c>
    </row>
    <row r="8">
      <c r="A8" t="s">
        <v>30</v>
      </c>
      <c r="B8" s="1" t="s">
        <v>0</v>
      </c>
      <c r="C8" s="0">
        <v>56569</v>
      </c>
      <c r="D8" s="0">
        <v>17018178</v>
      </c>
      <c r="E8" s="0">
        <v>32379.999999999996</v>
      </c>
      <c r="F8" s="0">
        <v>22333784</v>
      </c>
      <c r="G8">
        <f t="shared" si="0"/>
        <v>1.7470352069178507</v>
      </c>
    </row>
    <row r="9">
      <c r="A9" s="1" t="s">
        <v>5</v>
      </c>
      <c r="B9" s="1" t="s">
        <v>1</v>
      </c>
      <c r="C9" s="0">
        <v>1149425</v>
      </c>
      <c r="D9" s="0">
        <v>77238166</v>
      </c>
      <c r="E9" s="0">
        <v>1252029</v>
      </c>
      <c r="F9" s="0">
        <v>89494863</v>
      </c>
      <c r="G9">
        <f t="shared" si="0"/>
        <v>0.91804982152969306</v>
      </c>
    </row>
    <row r="10">
      <c r="A10" t="s">
        <v>8</v>
      </c>
      <c r="B10" s="1" t="s">
        <v>1</v>
      </c>
      <c r="C10" s="0">
        <v>41108</v>
      </c>
      <c r="D10" s="0">
        <v>1117208</v>
      </c>
      <c r="E10" s="0">
        <v>66408</v>
      </c>
      <c r="F10" s="0">
        <v>1864850</v>
      </c>
      <c r="G10">
        <f t="shared" si="0"/>
        <v>0.61902180460185519</v>
      </c>
    </row>
    <row r="11">
      <c r="A11" t="s">
        <v>26</v>
      </c>
      <c r="B11" s="1" t="s">
        <v>1</v>
      </c>
      <c r="C11" s="0">
        <v>249530</v>
      </c>
      <c r="D11" s="0">
        <v>9412549</v>
      </c>
      <c r="E11" s="0">
        <v>319927</v>
      </c>
      <c r="F11" s="0">
        <v>11444330</v>
      </c>
      <c r="G11">
        <f t="shared" si="0"/>
        <v>0.77995917818752403</v>
      </c>
    </row>
    <row r="12">
      <c r="A12" t="s">
        <v>27</v>
      </c>
      <c r="B12" s="1" t="s">
        <v>1</v>
      </c>
      <c r="C12" s="0">
        <v>338373</v>
      </c>
      <c r="D12" s="0">
        <v>15187108</v>
      </c>
      <c r="E12" s="0">
        <v>376159</v>
      </c>
      <c r="F12" s="0">
        <v>16378472.000000002</v>
      </c>
      <c r="G12">
        <f t="shared" si="0"/>
        <v>0.8995477976068631</v>
      </c>
    </row>
    <row r="13">
      <c r="A13" t="s">
        <v>28</v>
      </c>
      <c r="B13" s="1" t="s">
        <v>1</v>
      </c>
      <c r="C13" s="0">
        <v>299659</v>
      </c>
      <c r="D13" s="0">
        <v>18108197</v>
      </c>
      <c r="E13" s="0">
        <v>295060</v>
      </c>
      <c r="F13" s="0">
        <v>19558136</v>
      </c>
      <c r="G13">
        <f t="shared" si="0"/>
        <v>1.0155866603402697</v>
      </c>
    </row>
    <row r="14">
      <c r="A14" t="s">
        <v>29</v>
      </c>
      <c r="B14" s="1" t="s">
        <v>1</v>
      </c>
      <c r="C14" s="0">
        <v>149683</v>
      </c>
      <c r="D14" s="0">
        <v>16409429</v>
      </c>
      <c r="E14" s="0">
        <v>138093</v>
      </c>
      <c r="F14" s="0">
        <v>17939293</v>
      </c>
      <c r="G14">
        <f t="shared" si="0"/>
        <v>1.0839289464346491</v>
      </c>
    </row>
    <row r="15">
      <c r="A15" t="s">
        <v>30</v>
      </c>
      <c r="B15" s="1" t="s">
        <v>1</v>
      </c>
      <c r="C15" s="0">
        <v>71072</v>
      </c>
      <c r="D15" s="0">
        <v>17003675</v>
      </c>
      <c r="E15" s="0">
        <v>56382</v>
      </c>
      <c r="F15" s="0">
        <v>22309782</v>
      </c>
      <c r="G15">
        <f t="shared" si="0"/>
        <v>1.2605441452945976</v>
      </c>
    </row>
    <row r="16">
      <c r="A16" s="1" t="s">
        <v>5</v>
      </c>
      <c r="B16" s="1" t="s">
        <v>2</v>
      </c>
      <c r="C16" s="0">
        <v>433959</v>
      </c>
      <c r="D16" s="0">
        <v>77953632</v>
      </c>
      <c r="E16" s="0">
        <v>996545.00000000012</v>
      </c>
      <c r="F16" s="0">
        <v>89750347</v>
      </c>
      <c r="G16">
        <f t="shared" si="0"/>
        <v>0.43546352648400216</v>
      </c>
    </row>
    <row r="17">
      <c r="A17" t="s">
        <v>8</v>
      </c>
      <c r="B17" s="1" t="s">
        <v>2</v>
      </c>
      <c r="C17" s="0">
        <v>1285</v>
      </c>
      <c r="D17" s="0">
        <v>1157031</v>
      </c>
      <c r="E17" s="0">
        <v>2876</v>
      </c>
      <c r="F17" s="0">
        <v>1928382.0000000002</v>
      </c>
      <c r="G17">
        <f t="shared" si="0"/>
        <v>0.44680111265646733</v>
      </c>
    </row>
    <row r="18">
      <c r="A18" t="s">
        <v>26</v>
      </c>
      <c r="B18" s="1" t="s">
        <v>2</v>
      </c>
      <c r="C18" s="0">
        <v>6348.0000000000009</v>
      </c>
      <c r="D18" s="0">
        <v>9655731</v>
      </c>
      <c r="E18" s="0">
        <v>15441.999999999998</v>
      </c>
      <c r="F18" s="0">
        <v>11748815</v>
      </c>
      <c r="G18">
        <f t="shared" si="0"/>
        <v>0.41108664680740847</v>
      </c>
    </row>
    <row r="19">
      <c r="A19" t="s">
        <v>27</v>
      </c>
      <c r="B19" s="1" t="s">
        <v>2</v>
      </c>
      <c r="C19" s="0">
        <v>15388</v>
      </c>
      <c r="D19" s="0">
        <v>15510093</v>
      </c>
      <c r="E19" s="0">
        <v>35201</v>
      </c>
      <c r="F19" s="0">
        <v>16719430</v>
      </c>
      <c r="G19">
        <f t="shared" si="0"/>
        <v>0.43714667196954632</v>
      </c>
    </row>
    <row r="20">
      <c r="A20" t="s">
        <v>28</v>
      </c>
      <c r="B20" s="1" t="s">
        <v>2</v>
      </c>
      <c r="C20" s="0">
        <v>40539</v>
      </c>
      <c r="D20" s="0">
        <v>18367317</v>
      </c>
      <c r="E20" s="0">
        <v>97217.000000000015</v>
      </c>
      <c r="F20" s="0">
        <v>19755979</v>
      </c>
      <c r="G20">
        <f t="shared" si="0"/>
        <v>0.41699497001553221</v>
      </c>
    </row>
    <row r="21">
      <c r="A21" t="s">
        <v>29</v>
      </c>
      <c r="B21" s="1" t="s">
        <v>2</v>
      </c>
      <c r="C21" s="0">
        <v>69328</v>
      </c>
      <c r="D21" s="0">
        <v>16489784</v>
      </c>
      <c r="E21" s="0">
        <v>192457</v>
      </c>
      <c r="F21" s="0">
        <v>17884929</v>
      </c>
      <c r="G21">
        <f t="shared" si="0"/>
        <v>0.36022592059524983</v>
      </c>
    </row>
    <row r="22">
      <c r="A22" t="s">
        <v>30</v>
      </c>
      <c r="B22" s="1" t="s">
        <v>2</v>
      </c>
      <c r="C22" s="0">
        <v>301071</v>
      </c>
      <c r="D22" s="0">
        <v>16773676</v>
      </c>
      <c r="E22" s="0">
        <v>653352</v>
      </c>
      <c r="F22" s="0">
        <v>21712812</v>
      </c>
      <c r="G22">
        <f t="shared" si="0"/>
        <v>0.46080979318958232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2"/>
  <sheetViews>
    <sheetView tabSelected="true" workbookViewId="0">
      <selection activeCell="E38" sqref="E38"/>
    </sheetView>
  </sheetViews>
  <sheetFormatPr defaultRowHeight="15"/>
  <sheetData>
    <row r="1">
      <c r="A1" s="1" t="s">
        <v>4</v>
      </c>
      <c r="B1" s="1" t="s">
        <v>3</v>
      </c>
      <c r="C1" s="1" t="s">
        <v>31</v>
      </c>
      <c r="D1" s="1" t="s">
        <v>32</v>
      </c>
      <c r="E1" s="1" t="s">
        <v>34</v>
      </c>
      <c r="F1" s="1" t="s">
        <v>33</v>
      </c>
      <c r="G1" s="1" t="s">
        <v>25</v>
      </c>
    </row>
    <row r="2">
      <c r="A2" s="1" t="s">
        <v>5</v>
      </c>
      <c r="B2" s="1" t="s">
        <v>0</v>
      </c>
      <c r="C2" s="0">
        <v>2197397</v>
      </c>
      <c r="D2" s="0">
        <v>76670211</v>
      </c>
      <c r="E2" s="0">
        <v>2169319</v>
      </c>
      <c r="F2" s="0">
        <v>89120135.000000015</v>
      </c>
      <c r="G2">
        <f>C2/E2</f>
        <v>1.012943232415334</v>
      </c>
    </row>
    <row r="3">
      <c r="A3" t="s">
        <v>8</v>
      </c>
      <c r="B3" s="1" t="s">
        <v>0</v>
      </c>
      <c r="C3" s="0">
        <v>382896.99999999994</v>
      </c>
      <c r="D3" s="0">
        <v>734446</v>
      </c>
      <c r="E3" s="0">
        <v>538093</v>
      </c>
      <c r="F3" s="0">
        <v>1336566</v>
      </c>
      <c r="G3">
        <f t="shared" ref="G3:G22" si="0">C3/E3</f>
        <v>0.71158145525030048</v>
      </c>
    </row>
    <row r="4">
      <c r="A4" t="s">
        <v>26</v>
      </c>
      <c r="B4" s="1" t="s">
        <v>0</v>
      </c>
      <c r="C4" s="0">
        <v>962890</v>
      </c>
      <c r="D4" s="0">
        <v>8617496</v>
      </c>
      <c r="E4" s="0">
        <v>929186</v>
      </c>
      <c r="F4" s="0">
        <v>10734155</v>
      </c>
      <c r="G4">
        <f t="shared" si="0"/>
        <v>1.0362726084981908</v>
      </c>
    </row>
    <row r="5">
      <c r="A5" t="s">
        <v>27</v>
      </c>
      <c r="B5" s="1" t="s">
        <v>0</v>
      </c>
      <c r="C5" s="0">
        <v>428069</v>
      </c>
      <c r="D5" s="0">
        <v>14983179</v>
      </c>
      <c r="E5" s="0">
        <v>359842</v>
      </c>
      <c r="F5" s="0">
        <v>16307513</v>
      </c>
      <c r="G5">
        <f t="shared" si="0"/>
        <v>1.189602658944759</v>
      </c>
    </row>
    <row r="6">
      <c r="A6" t="s">
        <v>28</v>
      </c>
      <c r="B6" s="1" t="s">
        <v>0</v>
      </c>
      <c r="C6" s="0">
        <v>242095</v>
      </c>
      <c r="D6" s="0">
        <v>17979577</v>
      </c>
      <c r="E6" s="0">
        <v>220509</v>
      </c>
      <c r="F6" s="0">
        <v>19444635</v>
      </c>
      <c r="G6">
        <f t="shared" si="0"/>
        <v>1.0978916960305476</v>
      </c>
    </row>
    <row r="7">
      <c r="A7" t="s">
        <v>29</v>
      </c>
      <c r="B7" s="1" t="s">
        <v>0</v>
      </c>
      <c r="C7" s="0">
        <v>123347</v>
      </c>
      <c r="D7" s="0">
        <v>16529035</v>
      </c>
      <c r="E7" s="0">
        <v>86267</v>
      </c>
      <c r="F7" s="0">
        <v>18193644.000000004</v>
      </c>
      <c r="G7">
        <f t="shared" si="0"/>
        <v>1.4298283236927214</v>
      </c>
    </row>
    <row r="8">
      <c r="A8" t="s">
        <v>30</v>
      </c>
      <c r="B8" s="1" t="s">
        <v>0</v>
      </c>
      <c r="C8" s="0">
        <v>58099.000000000007</v>
      </c>
      <c r="D8" s="0">
        <v>17826478</v>
      </c>
      <c r="E8" s="0">
        <v>35422</v>
      </c>
      <c r="F8" s="0">
        <v>23103622</v>
      </c>
      <c r="G8">
        <f t="shared" si="0"/>
        <v>1.640195358816555</v>
      </c>
    </row>
    <row r="9">
      <c r="A9" s="1" t="s">
        <v>5</v>
      </c>
      <c r="B9" s="1" t="s">
        <v>1</v>
      </c>
      <c r="C9" s="0">
        <v>1161369</v>
      </c>
      <c r="D9" s="0">
        <v>77706239</v>
      </c>
      <c r="E9" s="0">
        <v>1266853</v>
      </c>
      <c r="F9" s="0">
        <v>90022600.999999985</v>
      </c>
      <c r="G9">
        <f t="shared" si="0"/>
        <v>0.91673540655466734</v>
      </c>
    </row>
    <row r="10">
      <c r="A10" t="s">
        <v>8</v>
      </c>
      <c r="B10" s="1" t="s">
        <v>1</v>
      </c>
      <c r="C10" s="0">
        <v>29826</v>
      </c>
      <c r="D10" s="0">
        <v>1087517</v>
      </c>
      <c r="E10" s="0">
        <v>61566.999999999993</v>
      </c>
      <c r="F10" s="0">
        <v>1813092</v>
      </c>
      <c r="G10">
        <f t="shared" si="0"/>
        <v>0.484447837315445</v>
      </c>
    </row>
    <row r="11">
      <c r="A11" t="s">
        <v>26</v>
      </c>
      <c r="B11" s="1" t="s">
        <v>1</v>
      </c>
      <c r="C11" s="0">
        <v>253084</v>
      </c>
      <c r="D11" s="0">
        <v>9327302</v>
      </c>
      <c r="E11" s="0">
        <v>312718</v>
      </c>
      <c r="F11" s="0">
        <v>11350623</v>
      </c>
      <c r="G11">
        <f t="shared" si="0"/>
        <v>0.80930422936959179</v>
      </c>
    </row>
    <row r="12">
      <c r="A12" t="s">
        <v>27</v>
      </c>
      <c r="B12" s="1" t="s">
        <v>1</v>
      </c>
      <c r="C12" s="0">
        <v>333363</v>
      </c>
      <c r="D12" s="0">
        <v>15077885</v>
      </c>
      <c r="E12" s="0">
        <v>374153</v>
      </c>
      <c r="F12" s="0">
        <v>16293202</v>
      </c>
      <c r="G12">
        <f t="shared" si="0"/>
        <v>0.8909804277929082</v>
      </c>
    </row>
    <row r="13">
      <c r="A13" t="s">
        <v>28</v>
      </c>
      <c r="B13" s="1" t="s">
        <v>1</v>
      </c>
      <c r="C13" s="0">
        <v>314480</v>
      </c>
      <c r="D13" s="0">
        <v>17907192</v>
      </c>
      <c r="E13" s="0">
        <v>310662</v>
      </c>
      <c r="F13" s="0">
        <v>19354482</v>
      </c>
      <c r="G13">
        <f t="shared" si="0"/>
        <v>1.0122898841828096</v>
      </c>
    </row>
    <row r="14">
      <c r="A14" t="s">
        <v>29</v>
      </c>
      <c r="B14" s="1" t="s">
        <v>1</v>
      </c>
      <c r="C14" s="0">
        <v>155205</v>
      </c>
      <c r="D14" s="0">
        <v>16497177</v>
      </c>
      <c r="E14" s="0">
        <v>140866</v>
      </c>
      <c r="F14" s="0">
        <v>18139045</v>
      </c>
      <c r="G14">
        <f t="shared" si="0"/>
        <v>1.1017917737424219</v>
      </c>
    </row>
    <row r="15">
      <c r="A15" t="s">
        <v>30</v>
      </c>
      <c r="B15" s="1" t="s">
        <v>1</v>
      </c>
      <c r="C15" s="0">
        <v>75411</v>
      </c>
      <c r="D15" s="0">
        <v>17809166</v>
      </c>
      <c r="E15" s="0">
        <v>66887</v>
      </c>
      <c r="F15" s="0">
        <v>23072157</v>
      </c>
      <c r="G15">
        <f t="shared" si="0"/>
        <v>1.1274388147173591</v>
      </c>
    </row>
    <row r="16">
      <c r="A16" s="1" t="s">
        <v>5</v>
      </c>
      <c r="B16" s="1" t="s">
        <v>2</v>
      </c>
      <c r="C16" s="0">
        <v>436840.00000000006</v>
      </c>
      <c r="D16" s="0">
        <v>78430768</v>
      </c>
      <c r="E16" s="0">
        <v>1008871</v>
      </c>
      <c r="F16" s="0">
        <v>90280583</v>
      </c>
      <c r="G16">
        <f t="shared" si="0"/>
        <v>0.43299886705039597</v>
      </c>
    </row>
    <row r="17">
      <c r="A17" t="s">
        <v>8</v>
      </c>
      <c r="B17" s="1" t="s">
        <v>2</v>
      </c>
      <c r="C17" s="0">
        <v>1929.0000000000002</v>
      </c>
      <c r="D17" s="0">
        <v>1115414</v>
      </c>
      <c r="E17" s="0">
        <v>4093</v>
      </c>
      <c r="F17" s="0">
        <v>1870566</v>
      </c>
      <c r="G17">
        <f t="shared" si="0"/>
        <v>0.47129245052528712</v>
      </c>
    </row>
    <row r="18">
      <c r="A18" t="s">
        <v>26</v>
      </c>
      <c r="B18" s="1" t="s">
        <v>2</v>
      </c>
      <c r="C18" s="0">
        <v>6629</v>
      </c>
      <c r="D18" s="0">
        <v>9573757</v>
      </c>
      <c r="E18" s="0">
        <v>12474</v>
      </c>
      <c r="F18" s="0">
        <v>11650867</v>
      </c>
      <c r="G18">
        <f t="shared" si="0"/>
        <v>0.53142536475869806</v>
      </c>
    </row>
    <row r="19">
      <c r="A19" t="s">
        <v>27</v>
      </c>
      <c r="B19" s="1" t="s">
        <v>2</v>
      </c>
      <c r="C19" s="0">
        <v>13812</v>
      </c>
      <c r="D19" s="0">
        <v>15397436</v>
      </c>
      <c r="E19" s="0">
        <v>31166</v>
      </c>
      <c r="F19" s="0">
        <v>16636189</v>
      </c>
      <c r="G19">
        <f t="shared" si="0"/>
        <v>0.44317525508567029</v>
      </c>
    </row>
    <row r="20">
      <c r="A20" t="s">
        <v>28</v>
      </c>
      <c r="B20" s="1" t="s">
        <v>2</v>
      </c>
      <c r="C20" s="0">
        <v>33478</v>
      </c>
      <c r="D20" s="0">
        <v>18188194</v>
      </c>
      <c r="E20" s="0">
        <v>90903</v>
      </c>
      <c r="F20" s="0">
        <v>19574241</v>
      </c>
      <c r="G20">
        <f t="shared" si="0"/>
        <v>0.36828267493922096</v>
      </c>
    </row>
    <row r="21">
      <c r="A21" t="s">
        <v>29</v>
      </c>
      <c r="B21" s="1" t="s">
        <v>2</v>
      </c>
      <c r="C21" s="0">
        <v>71099</v>
      </c>
      <c r="D21" s="0">
        <v>16581282.999999998</v>
      </c>
      <c r="E21" s="0">
        <v>193522</v>
      </c>
      <c r="F21" s="0">
        <v>18086389</v>
      </c>
      <c r="G21">
        <f t="shared" si="0"/>
        <v>0.3673949215076322</v>
      </c>
    </row>
    <row r="22">
      <c r="A22" t="s">
        <v>30</v>
      </c>
      <c r="B22" s="1" t="s">
        <v>2</v>
      </c>
      <c r="C22" s="0">
        <v>309893</v>
      </c>
      <c r="D22" s="0">
        <v>17574684</v>
      </c>
      <c r="E22" s="0">
        <v>676713</v>
      </c>
      <c r="F22" s="0">
        <v>22462331</v>
      </c>
      <c r="G22">
        <f t="shared" si="0"/>
        <v>0.45793859435240641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32"/>
  <sheetViews>
    <sheetView workbookViewId="0">
      <selection activeCell="A12" sqref="A12"/>
    </sheetView>
  </sheetViews>
  <sheetFormatPr defaultRowHeight="15"/>
  <cols>
    <col min="1" max="1" width="9.140625" style="3"/>
    <col min="2" max="2" width="12.28515625" style="3" customWidth="true"/>
    <col min="3" max="3" width="12" style="3" customWidth="true"/>
    <col min="4" max="4" width="11.140625" style="3" bestFit="true" customWidth="true"/>
    <col min="5" max="5" width="5.140625" style="3" customWidth="true"/>
    <col min="6" max="7" width="9.140625" style="3"/>
    <col min="8" max="8" width="11.42578125" style="3" customWidth="true"/>
    <col min="9" max="9" width="10.85546875" style="3" customWidth="true"/>
    <col min="10" max="10" width="5.42578125" style="3" customWidth="true"/>
    <col min="11" max="12" width="9.140625" style="3"/>
    <col min="13" max="13" width="11.28515625" style="3" customWidth="true"/>
    <col min="14" max="14" width="11.85546875" style="3" customWidth="true"/>
    <col min="15" max="15" width="4.5703125" style="3" customWidth="true"/>
    <col min="16" max="17" width="9.140625" style="3"/>
    <col min="18" max="18" width="12.28515625" style="3" customWidth="true"/>
    <col min="19" max="19" width="11.85546875" style="3" customWidth="true"/>
    <col min="20" max="20" width="5.5703125" style="3" customWidth="true"/>
    <col min="21" max="22" width="9.140625" style="3"/>
    <col min="23" max="23" width="11" style="3" customWidth="true"/>
    <col min="24" max="24" width="11.28515625" style="3" customWidth="true"/>
    <col min="25" max="25" width="4.7109375" style="3" customWidth="true"/>
    <col min="26" max="27" width="9.140625" style="3"/>
    <col min="28" max="28" width="12.28515625" style="3" customWidth="true"/>
    <col min="29" max="29" width="11.140625" style="3" customWidth="true"/>
    <col min="30" max="30" width="4.42578125" style="3" customWidth="true"/>
    <col min="31" max="32" width="9.140625" style="3"/>
    <col min="33" max="33" width="12" style="3" customWidth="true"/>
    <col min="34" max="34" width="12.140625" style="3" customWidth="true"/>
    <col min="35" max="16384" width="9.140625" style="3"/>
  </cols>
  <sheetData>
    <row r="1">
      <c r="A1" s="2" t="s">
        <v>6</v>
      </c>
    </row>
    <row r="2">
      <c r="A2" s="2"/>
    </row>
    <row r="3">
      <c r="A3" s="2" t="s">
        <v>7</v>
      </c>
      <c r="F3" s="2" t="s">
        <v>8</v>
      </c>
      <c r="K3" s="2" t="s">
        <v>9</v>
      </c>
      <c r="P3" s="2" t="s">
        <v>10</v>
      </c>
      <c r="U3" s="2" t="s">
        <v>11</v>
      </c>
      <c r="Z3" s="2" t="s">
        <v>12</v>
      </c>
      <c r="AE3" s="2" t="s">
        <v>13</v>
      </c>
    </row>
    <row r="5">
      <c r="A5" s="2" t="s">
        <v>14</v>
      </c>
      <c r="F5" s="2" t="s">
        <v>14</v>
      </c>
      <c r="K5" s="2" t="s">
        <v>14</v>
      </c>
      <c r="P5" s="2" t="s">
        <v>14</v>
      </c>
      <c r="U5" s="2" t="s">
        <v>14</v>
      </c>
      <c r="Z5" s="2" t="s">
        <v>14</v>
      </c>
      <c r="AE5" s="2" t="s">
        <v>14</v>
      </c>
    </row>
    <row r="6">
      <c r="B6" s="3" t="s">
        <v>15</v>
      </c>
      <c r="C6" s="3" t="s">
        <v>16</v>
      </c>
      <c r="D6" s="3" t="s">
        <v>17</v>
      </c>
      <c r="G6" s="3" t="s">
        <v>15</v>
      </c>
      <c r="H6" s="3" t="s">
        <v>16</v>
      </c>
      <c r="I6" s="3" t="s">
        <v>17</v>
      </c>
      <c r="L6" s="3" t="s">
        <v>15</v>
      </c>
      <c r="M6" s="3" t="s">
        <v>16</v>
      </c>
      <c r="N6" s="3" t="s">
        <v>17</v>
      </c>
      <c r="Q6" s="3" t="s">
        <v>15</v>
      </c>
      <c r="R6" s="3" t="s">
        <v>16</v>
      </c>
      <c r="S6" s="3" t="s">
        <v>17</v>
      </c>
      <c r="V6" s="3" t="s">
        <v>15</v>
      </c>
      <c r="W6" s="3" t="s">
        <v>16</v>
      </c>
      <c r="X6" s="3" t="s">
        <v>17</v>
      </c>
      <c r="AA6" s="3" t="s">
        <v>15</v>
      </c>
      <c r="AB6" s="3" t="s">
        <v>16</v>
      </c>
      <c r="AC6" s="3" t="s">
        <v>17</v>
      </c>
      <c r="AF6" s="3" t="s">
        <v>15</v>
      </c>
      <c r="AG6" s="3" t="s">
        <v>16</v>
      </c>
      <c r="AH6" s="3" t="s">
        <v>17</v>
      </c>
    </row>
    <row r="7">
      <c r="A7" s="3" t="s">
        <v>18</v>
      </c>
      <c r="B7" s="4">
        <f>'2009'!C2</f>
        <v>2290782</v>
      </c>
      <c r="C7" s="4">
        <f>'2009'!D2</f>
        <v>75283296</v>
      </c>
      <c r="D7" s="4">
        <f>SUM(B7:C7)</f>
        <v>77574078</v>
      </c>
      <c r="F7" s="3" t="s">
        <v>18</v>
      </c>
      <c r="G7" s="4">
        <f>'2009'!C3</f>
        <v>451751.99999999994</v>
      </c>
      <c r="H7" s="4">
        <f>'2009'!D3</f>
        <v>881799.99999999988</v>
      </c>
      <c r="I7" s="4">
        <f>SUM(G7:H7)</f>
        <v>1333551.9999999998</v>
      </c>
      <c r="K7" s="3" t="s">
        <v>18</v>
      </c>
      <c r="L7" s="4">
        <f>'2009'!C4</f>
        <v>998209.00000000012</v>
      </c>
      <c r="M7" s="4">
        <f>'2009'!D4</f>
        <v>9205718</v>
      </c>
      <c r="N7" s="4">
        <f>SUM(L7:M7)</f>
        <v>10203927</v>
      </c>
      <c r="P7" s="3" t="s">
        <v>18</v>
      </c>
      <c r="Q7" s="4">
        <f>'2009'!C5</f>
        <v>415748</v>
      </c>
      <c r="R7" s="4">
        <f>'2009'!D5</f>
        <v>15739963</v>
      </c>
      <c r="S7" s="4">
        <f>SUM(Q7:R7)</f>
        <v>16155711</v>
      </c>
      <c r="U7" s="3" t="s">
        <v>18</v>
      </c>
      <c r="V7" s="4">
        <f>'2009'!C6</f>
        <v>251174</v>
      </c>
      <c r="W7" s="4">
        <f>'2009'!D6</f>
        <v>18353099</v>
      </c>
      <c r="X7" s="4">
        <f>SUM(V7:W7)</f>
        <v>18604273</v>
      </c>
      <c r="Z7" s="3" t="s">
        <v>18</v>
      </c>
      <c r="AA7" s="4">
        <f>'2009'!C7</f>
        <v>117331</v>
      </c>
      <c r="AB7" s="4">
        <f>'2009'!D7</f>
        <v>15182626</v>
      </c>
      <c r="AC7" s="4">
        <f>SUM(AA7:AB7)</f>
        <v>15299957</v>
      </c>
      <c r="AE7" s="3" t="s">
        <v>18</v>
      </c>
      <c r="AF7" s="4">
        <f>'2009'!C8</f>
        <v>56568</v>
      </c>
      <c r="AG7" s="4">
        <f>'2009'!D8</f>
        <v>15920090</v>
      </c>
      <c r="AH7" s="4">
        <f>SUM(AF7:AG7)</f>
        <v>15976658</v>
      </c>
    </row>
    <row r="8">
      <c r="A8" s="3" t="s">
        <v>19</v>
      </c>
      <c r="B8" s="4">
        <f>'2009'!E2</f>
        <v>2194210</v>
      </c>
      <c r="C8" s="4">
        <f>'2009'!F2</f>
        <v>87424863.000000015</v>
      </c>
      <c r="D8" s="4">
        <f>SUM(B8:C8)</f>
        <v>89619073.000000015</v>
      </c>
      <c r="F8" s="3" t="s">
        <v>19</v>
      </c>
      <c r="G8" s="4">
        <f>'2009'!E3</f>
        <v>601260</v>
      </c>
      <c r="H8" s="4">
        <f>'2009'!F3</f>
        <v>1572332</v>
      </c>
      <c r="I8" s="4">
        <f>SUM(G8:H8)</f>
        <v>2173592</v>
      </c>
      <c r="K8" s="3" t="s">
        <v>19</v>
      </c>
      <c r="L8" s="4">
        <f>'2009'!E4</f>
        <v>922779</v>
      </c>
      <c r="M8" s="4">
        <f>'2009'!F4</f>
        <v>11062831</v>
      </c>
      <c r="N8" s="4">
        <f>SUM(L8:M8)</f>
        <v>11985610</v>
      </c>
      <c r="P8" s="3" t="s">
        <v>19</v>
      </c>
      <c r="Q8" s="4">
        <f>'2009'!E5</f>
        <v>348601</v>
      </c>
      <c r="R8" s="4">
        <f>'2009'!F5</f>
        <v>16829552</v>
      </c>
      <c r="S8" s="4">
        <f>SUM(Q8:R8)</f>
        <v>17178153</v>
      </c>
      <c r="U8" s="3" t="s">
        <v>19</v>
      </c>
      <c r="V8" s="4">
        <f>'2009'!E6</f>
        <v>207659</v>
      </c>
      <c r="W8" s="4">
        <f>'2009'!F6</f>
        <v>19754509</v>
      </c>
      <c r="X8" s="4">
        <f>SUM(V8:W8)</f>
        <v>19962168</v>
      </c>
      <c r="Z8" s="3" t="s">
        <v>19</v>
      </c>
      <c r="AA8" s="4">
        <f>'2009'!E7</f>
        <v>83624</v>
      </c>
      <c r="AB8" s="4">
        <f>'2009'!F7</f>
        <v>16561351.000000002</v>
      </c>
      <c r="AC8" s="4">
        <f>SUM(AA8:AB8)</f>
        <v>16644975.000000002</v>
      </c>
      <c r="AE8" s="3" t="s">
        <v>19</v>
      </c>
      <c r="AF8" s="4">
        <f>'2009'!E8</f>
        <v>30287</v>
      </c>
      <c r="AG8" s="4">
        <f>'2009'!F8</f>
        <v>21644288</v>
      </c>
      <c r="AH8" s="4">
        <f>SUM(AF8:AG8)</f>
        <v>21674575</v>
      </c>
    </row>
    <row r="9">
      <c r="A9" s="3" t="s">
        <v>17</v>
      </c>
      <c r="B9" s="4">
        <f>SUM(B7:B8)</f>
        <v>4484992</v>
      </c>
      <c r="C9" s="4">
        <f>SUM(C7:C8)</f>
        <v>162708159</v>
      </c>
      <c r="D9" s="4">
        <f>SUM(D7:D8)</f>
        <v>167193151</v>
      </c>
      <c r="F9" s="3" t="s">
        <v>17</v>
      </c>
      <c r="G9" s="4">
        <f>SUM(G7:G8)</f>
        <v>1053012</v>
      </c>
      <c r="H9" s="4">
        <f>SUM(H7:H8)</f>
        <v>2454132</v>
      </c>
      <c r="I9" s="4">
        <f>SUM(I7:I8)</f>
        <v>3507144</v>
      </c>
      <c r="K9" s="3" t="s">
        <v>17</v>
      </c>
      <c r="L9" s="4">
        <f>SUM(L7:L8)</f>
        <v>1920988</v>
      </c>
      <c r="M9" s="4">
        <f>SUM(M7:M8)</f>
        <v>20268549</v>
      </c>
      <c r="N9" s="4">
        <f>SUM(N7:N8)</f>
        <v>22189537</v>
      </c>
      <c r="P9" s="3" t="s">
        <v>17</v>
      </c>
      <c r="Q9" s="4">
        <f>SUM(Q7:Q8)</f>
        <v>764349</v>
      </c>
      <c r="R9" s="4">
        <f>SUM(R7:R8)</f>
        <v>32569515</v>
      </c>
      <c r="S9" s="4">
        <f>SUM(S7:S8)</f>
        <v>33333864</v>
      </c>
      <c r="U9" s="3" t="s">
        <v>17</v>
      </c>
      <c r="V9" s="4">
        <f>SUM(V7:V8)</f>
        <v>458833</v>
      </c>
      <c r="W9" s="4">
        <f>SUM(W7:W8)</f>
        <v>38107608</v>
      </c>
      <c r="X9" s="4">
        <f>SUM(X7:X8)</f>
        <v>38566441</v>
      </c>
      <c r="Z9" s="3" t="s">
        <v>17</v>
      </c>
      <c r="AA9" s="4">
        <f>SUM(AA7:AA8)</f>
        <v>200955</v>
      </c>
      <c r="AB9" s="4">
        <f>SUM(AB7:AB8)</f>
        <v>31743977</v>
      </c>
      <c r="AC9" s="4">
        <f>SUM(AC7:AC8)</f>
        <v>31944932</v>
      </c>
      <c r="AE9" s="3" t="s">
        <v>17</v>
      </c>
      <c r="AF9" s="4">
        <f>SUM(AF7:AF8)</f>
        <v>86855</v>
      </c>
      <c r="AG9" s="4">
        <f>SUM(AG7:AG8)</f>
        <v>37564378</v>
      </c>
      <c r="AH9" s="4">
        <f>SUM(AH7:AH8)</f>
        <v>37651233</v>
      </c>
    </row>
    <row r="11">
      <c r="A11" s="3" t="s">
        <v>20</v>
      </c>
      <c r="F11" s="3" t="s">
        <v>20</v>
      </c>
      <c r="K11" s="3" t="s">
        <v>20</v>
      </c>
      <c r="P11" s="3" t="s">
        <v>20</v>
      </c>
      <c r="U11" s="3" t="s">
        <v>20</v>
      </c>
      <c r="Z11" s="3" t="s">
        <v>20</v>
      </c>
      <c r="AE11" s="3" t="s">
        <v>20</v>
      </c>
    </row>
    <row r="12">
      <c r="A12" s="3">
        <f>B7/B8</f>
        <v>1.0440121957333164</v>
      </c>
      <c r="F12" s="3">
        <f>G7/G8</f>
        <v>0.75134218141901998</v>
      </c>
      <c r="K12" s="3">
        <f>L7/L8</f>
        <v>1.0817422156334291</v>
      </c>
      <c r="P12" s="3">
        <f>Q7/Q8</f>
        <v>1.1926184950702952</v>
      </c>
      <c r="U12" s="3">
        <f>V7/V8</f>
        <v>1.20955027232145</v>
      </c>
      <c r="Z12" s="3">
        <f>AA7/AA8</f>
        <v>1.4030780637137663</v>
      </c>
      <c r="AE12" s="3">
        <f>AF7/AF8</f>
        <v>1.867732030243999</v>
      </c>
    </row>
    <row r="15">
      <c r="A15" s="2" t="s">
        <v>21</v>
      </c>
      <c r="F15" s="2" t="s">
        <v>21</v>
      </c>
      <c r="K15" s="2" t="s">
        <v>21</v>
      </c>
      <c r="P15" s="2" t="s">
        <v>21</v>
      </c>
      <c r="U15" s="2" t="s">
        <v>21</v>
      </c>
      <c r="Z15" s="2" t="s">
        <v>21</v>
      </c>
      <c r="AE15" s="2" t="s">
        <v>21</v>
      </c>
    </row>
    <row r="16">
      <c r="B16" s="3" t="s">
        <v>15</v>
      </c>
      <c r="C16" s="3" t="s">
        <v>16</v>
      </c>
      <c r="D16" s="3" t="s">
        <v>17</v>
      </c>
      <c r="G16" s="3" t="s">
        <v>15</v>
      </c>
      <c r="H16" s="3" t="s">
        <v>16</v>
      </c>
      <c r="I16" s="3" t="s">
        <v>17</v>
      </c>
      <c r="L16" s="3" t="s">
        <v>15</v>
      </c>
      <c r="M16" s="3" t="s">
        <v>16</v>
      </c>
      <c r="N16" s="3" t="s">
        <v>17</v>
      </c>
      <c r="Q16" s="3" t="s">
        <v>15</v>
      </c>
      <c r="R16" s="3" t="s">
        <v>16</v>
      </c>
      <c r="S16" s="3" t="s">
        <v>17</v>
      </c>
      <c r="V16" s="3" t="s">
        <v>15</v>
      </c>
      <c r="W16" s="3" t="s">
        <v>16</v>
      </c>
      <c r="X16" s="3" t="s">
        <v>17</v>
      </c>
      <c r="AA16" s="3" t="s">
        <v>15</v>
      </c>
      <c r="AB16" s="3" t="s">
        <v>16</v>
      </c>
      <c r="AC16" s="3" t="s">
        <v>17</v>
      </c>
      <c r="AF16" s="3" t="s">
        <v>15</v>
      </c>
      <c r="AG16" s="3" t="s">
        <v>16</v>
      </c>
      <c r="AH16" s="3" t="s">
        <v>17</v>
      </c>
    </row>
    <row r="17">
      <c r="A17" s="3" t="s">
        <v>18</v>
      </c>
      <c r="B17" s="4">
        <f>'2009'!C9</f>
        <v>1107146</v>
      </c>
      <c r="C17" s="4">
        <f>'2009'!D9</f>
        <v>76466932</v>
      </c>
      <c r="D17" s="4">
        <f>SUM(B17:C17)</f>
        <v>77574078</v>
      </c>
      <c r="F17" s="3" t="s">
        <v>18</v>
      </c>
      <c r="G17" s="4">
        <f>'2009'!C10</f>
        <v>41358</v>
      </c>
      <c r="H17" s="4">
        <f>'2009'!D10</f>
        <v>1292194</v>
      </c>
      <c r="I17" s="4">
        <f>SUM(G17:H17)</f>
        <v>1333552</v>
      </c>
      <c r="K17" s="3" t="s">
        <v>18</v>
      </c>
      <c r="L17" s="4">
        <f>'2009'!C11</f>
        <v>263242</v>
      </c>
      <c r="M17" s="4">
        <f>'2009'!D11</f>
        <v>9940685</v>
      </c>
      <c r="N17" s="4">
        <f>SUM(L17:M17)</f>
        <v>10203927</v>
      </c>
      <c r="P17" s="3" t="s">
        <v>18</v>
      </c>
      <c r="Q17" s="4">
        <f>'2009'!C12</f>
        <v>325972</v>
      </c>
      <c r="R17" s="4">
        <f>'2009'!D12</f>
        <v>15829739</v>
      </c>
      <c r="S17" s="4">
        <f>SUM(Q17:R17)</f>
        <v>16155711</v>
      </c>
      <c r="U17" s="3" t="s">
        <v>18</v>
      </c>
      <c r="V17" s="4">
        <f>'2009'!C13</f>
        <v>284121</v>
      </c>
      <c r="W17" s="4">
        <f>'2009'!D13</f>
        <v>18320152</v>
      </c>
      <c r="X17" s="4">
        <f>SUM(V17:W17)</f>
        <v>18604273</v>
      </c>
      <c r="Z17" s="3" t="s">
        <v>18</v>
      </c>
      <c r="AA17" s="4">
        <f>'2009'!C14</f>
        <v>135055</v>
      </c>
      <c r="AB17" s="4">
        <f>'2009'!D14</f>
        <v>15164902</v>
      </c>
      <c r="AC17" s="4">
        <f>SUM(AA17:AB17)</f>
        <v>15299957</v>
      </c>
      <c r="AE17" s="3" t="s">
        <v>18</v>
      </c>
      <c r="AF17" s="4">
        <f>'2009'!C15</f>
        <v>57398</v>
      </c>
      <c r="AG17" s="4">
        <f>'2009'!D15</f>
        <v>15919260</v>
      </c>
      <c r="AH17" s="4">
        <f>SUM(AF17:AG17)</f>
        <v>15976658</v>
      </c>
    </row>
    <row r="18">
      <c r="A18" s="3" t="s">
        <v>19</v>
      </c>
      <c r="B18" s="4">
        <f>'2009'!E9</f>
        <v>1218717</v>
      </c>
      <c r="C18" s="4">
        <f>'2009'!F9</f>
        <v>88400356</v>
      </c>
      <c r="D18" s="4">
        <f>SUM(B18:C18)</f>
        <v>89619073</v>
      </c>
      <c r="F18" s="3" t="s">
        <v>19</v>
      </c>
      <c r="G18" s="4">
        <f>'2009'!E10</f>
        <v>72703</v>
      </c>
      <c r="H18" s="4">
        <f>'2009'!F10</f>
        <v>2100889</v>
      </c>
      <c r="I18" s="4">
        <f>SUM(G18:H18)</f>
        <v>2173592</v>
      </c>
      <c r="K18" s="3" t="s">
        <v>19</v>
      </c>
      <c r="L18" s="4">
        <f>'2009'!E11</f>
        <v>333864</v>
      </c>
      <c r="M18" s="4">
        <f>'2009'!F11</f>
        <v>11651746</v>
      </c>
      <c r="N18" s="4">
        <f>SUM(L18:M18)</f>
        <v>11985610</v>
      </c>
      <c r="P18" s="3" t="s">
        <v>19</v>
      </c>
      <c r="Q18" s="4">
        <f>'2009'!E12</f>
        <v>368355</v>
      </c>
      <c r="R18" s="4">
        <f>'2009'!F12</f>
        <v>16809798</v>
      </c>
      <c r="S18" s="4">
        <f>SUM(Q18:R18)</f>
        <v>17178153</v>
      </c>
      <c r="U18" s="3" t="s">
        <v>19</v>
      </c>
      <c r="V18" s="4">
        <f>'2009'!E13</f>
        <v>276542</v>
      </c>
      <c r="W18" s="4">
        <f>'2009'!F13</f>
        <v>19685626</v>
      </c>
      <c r="X18" s="4">
        <f>SUM(V18:W18)</f>
        <v>19962168</v>
      </c>
      <c r="Z18" s="3" t="s">
        <v>19</v>
      </c>
      <c r="AA18" s="4">
        <f>'2009'!E14</f>
        <v>116762</v>
      </c>
      <c r="AB18" s="4">
        <f>'2009'!F14</f>
        <v>16528213.000000002</v>
      </c>
      <c r="AC18" s="4">
        <f>SUM(AA18:AB18)</f>
        <v>16644975.000000002</v>
      </c>
      <c r="AE18" s="3" t="s">
        <v>19</v>
      </c>
      <c r="AF18" s="4">
        <f>'2009'!E15</f>
        <v>50491.000000000007</v>
      </c>
      <c r="AG18" s="4">
        <f>'2009'!F15</f>
        <v>21624083.999999996</v>
      </c>
      <c r="AH18" s="4">
        <f>SUM(AF18:AG18)</f>
        <v>21674574.999999996</v>
      </c>
    </row>
    <row r="19">
      <c r="A19" s="3" t="s">
        <v>17</v>
      </c>
      <c r="B19" s="4">
        <f>SUM(B17:B18)</f>
        <v>2325863</v>
      </c>
      <c r="C19" s="4">
        <f>SUM(C17:C18)</f>
        <v>164867288</v>
      </c>
      <c r="D19" s="4">
        <f>SUM(D17:D18)</f>
        <v>167193151</v>
      </c>
      <c r="F19" s="3" t="s">
        <v>17</v>
      </c>
      <c r="G19" s="4">
        <f>SUM(G17:G18)</f>
        <v>114061</v>
      </c>
      <c r="H19" s="4">
        <f>SUM(H17:H18)</f>
        <v>3393083</v>
      </c>
      <c r="I19" s="4">
        <f>SUM(I17:I18)</f>
        <v>3507144</v>
      </c>
      <c r="K19" s="3" t="s">
        <v>17</v>
      </c>
      <c r="L19" s="4">
        <f>SUM(L17:L18)</f>
        <v>597106</v>
      </c>
      <c r="M19" s="4">
        <f>SUM(M17:M18)</f>
        <v>21592431</v>
      </c>
      <c r="N19" s="4">
        <f>SUM(N17:N18)</f>
        <v>22189537</v>
      </c>
      <c r="P19" s="3" t="s">
        <v>17</v>
      </c>
      <c r="Q19" s="4">
        <f>SUM(Q17:Q18)</f>
        <v>694327</v>
      </c>
      <c r="R19" s="4">
        <f>SUM(R17:R18)</f>
        <v>32639537</v>
      </c>
      <c r="S19" s="4">
        <f>SUM(S17:S18)</f>
        <v>33333864</v>
      </c>
      <c r="U19" s="3" t="s">
        <v>17</v>
      </c>
      <c r="V19" s="4">
        <f>SUM(V17:V18)</f>
        <v>560663</v>
      </c>
      <c r="W19" s="4">
        <f>SUM(W17:W18)</f>
        <v>38005778</v>
      </c>
      <c r="X19" s="4">
        <f>SUM(X17:X18)</f>
        <v>38566441</v>
      </c>
      <c r="Z19" s="3" t="s">
        <v>17</v>
      </c>
      <c r="AA19" s="4">
        <f>SUM(AA17:AA18)</f>
        <v>251817</v>
      </c>
      <c r="AB19" s="4">
        <f>SUM(AB17:AB18)</f>
        <v>31693115</v>
      </c>
      <c r="AC19" s="4">
        <f>SUM(AC17:AC18)</f>
        <v>31944932</v>
      </c>
      <c r="AE19" s="3" t="s">
        <v>17</v>
      </c>
      <c r="AF19" s="4">
        <f>SUM(AF17:AF18)</f>
        <v>107889</v>
      </c>
      <c r="AG19" s="4">
        <f>SUM(AG17:AG18)</f>
        <v>37543344</v>
      </c>
      <c r="AH19" s="4">
        <f>SUM(AH17:AH18)</f>
        <v>37651233</v>
      </c>
    </row>
    <row r="21">
      <c r="A21" s="3" t="s">
        <v>22</v>
      </c>
      <c r="F21" s="3" t="s">
        <v>22</v>
      </c>
      <c r="K21" s="3" t="s">
        <v>22</v>
      </c>
      <c r="P21" s="3" t="s">
        <v>22</v>
      </c>
      <c r="U21" s="3" t="s">
        <v>22</v>
      </c>
      <c r="Z21" s="3" t="s">
        <v>22</v>
      </c>
      <c r="AE21" s="3" t="s">
        <v>22</v>
      </c>
    </row>
    <row r="22">
      <c r="A22" s="3">
        <f>B17/B18</f>
        <v>0.90845208526671906</v>
      </c>
      <c r="F22" s="3">
        <f>G17/G18</f>
        <v>0.56886235781191974</v>
      </c>
      <c r="K22" s="3">
        <f>L17/L18</f>
        <v>0.78847075455874249</v>
      </c>
      <c r="P22" s="3">
        <f>Q17/Q18</f>
        <v>0.88493979992127159</v>
      </c>
      <c r="U22" s="3">
        <f>V17/V18</f>
        <v>1.0274063252598158</v>
      </c>
      <c r="Z22" s="3">
        <f>AA17/AA18</f>
        <v>1.1566691218033265</v>
      </c>
      <c r="AE22" s="3">
        <f>AF17/AF18</f>
        <v>1.1367966568299299</v>
      </c>
    </row>
    <row r="25">
      <c r="A25" s="2" t="s">
        <v>23</v>
      </c>
      <c r="F25" s="2" t="s">
        <v>23</v>
      </c>
      <c r="K25" s="2" t="s">
        <v>23</v>
      </c>
      <c r="P25" s="2" t="s">
        <v>23</v>
      </c>
      <c r="U25" s="2" t="s">
        <v>23</v>
      </c>
      <c r="Z25" s="2" t="s">
        <v>23</v>
      </c>
      <c r="AE25" s="2" t="s">
        <v>23</v>
      </c>
    </row>
    <row r="26">
      <c r="B26" s="3" t="s">
        <v>15</v>
      </c>
      <c r="C26" s="3" t="s">
        <v>16</v>
      </c>
      <c r="D26" s="3" t="s">
        <v>17</v>
      </c>
      <c r="G26" s="3" t="s">
        <v>15</v>
      </c>
      <c r="H26" s="3" t="s">
        <v>16</v>
      </c>
      <c r="I26" s="3" t="s">
        <v>17</v>
      </c>
      <c r="L26" s="3" t="s">
        <v>15</v>
      </c>
      <c r="M26" s="3" t="s">
        <v>16</v>
      </c>
      <c r="N26" s="3" t="s">
        <v>17</v>
      </c>
      <c r="Q26" s="3" t="s">
        <v>15</v>
      </c>
      <c r="R26" s="3" t="s">
        <v>16</v>
      </c>
      <c r="S26" s="3" t="s">
        <v>17</v>
      </c>
      <c r="V26" s="3" t="s">
        <v>15</v>
      </c>
      <c r="W26" s="3" t="s">
        <v>16</v>
      </c>
      <c r="X26" s="3" t="s">
        <v>17</v>
      </c>
      <c r="AA26" s="3" t="s">
        <v>15</v>
      </c>
      <c r="AB26" s="3" t="s">
        <v>16</v>
      </c>
      <c r="AC26" s="3" t="s">
        <v>17</v>
      </c>
      <c r="AF26" s="3" t="s">
        <v>15</v>
      </c>
      <c r="AG26" s="3" t="s">
        <v>16</v>
      </c>
      <c r="AH26" s="3" t="s">
        <v>17</v>
      </c>
    </row>
    <row r="27">
      <c r="A27" s="3" t="s">
        <v>18</v>
      </c>
      <c r="B27" s="4">
        <f>'2009'!C16</f>
        <v>418941</v>
      </c>
      <c r="C27" s="4">
        <f>'2009'!D16</f>
        <v>77155137</v>
      </c>
      <c r="D27" s="4">
        <f>SUM(B27:C27)</f>
        <v>77574078</v>
      </c>
      <c r="F27" s="3" t="s">
        <v>18</v>
      </c>
      <c r="G27" s="4">
        <f>'2009'!C17</f>
        <v>2222</v>
      </c>
      <c r="H27" s="4">
        <f>'2009'!D17</f>
        <v>1331330</v>
      </c>
      <c r="I27" s="4">
        <f>SUM(G27:H27)</f>
        <v>1333552</v>
      </c>
      <c r="K27" s="3" t="s">
        <v>18</v>
      </c>
      <c r="L27" s="4">
        <f>'2009'!C18</f>
        <v>5657</v>
      </c>
      <c r="M27" s="4">
        <f>'2009'!D18</f>
        <v>10198270</v>
      </c>
      <c r="N27" s="4">
        <f>SUM(L27:M27)</f>
        <v>10203927</v>
      </c>
      <c r="P27" s="3" t="s">
        <v>18</v>
      </c>
      <c r="Q27" s="4">
        <f>'2009'!C19</f>
        <v>15386</v>
      </c>
      <c r="R27" s="4">
        <f>'2009'!D19</f>
        <v>16140325</v>
      </c>
      <c r="S27" s="4">
        <f>SUM(Q27:R27)</f>
        <v>16155711</v>
      </c>
      <c r="U27" s="3" t="s">
        <v>18</v>
      </c>
      <c r="V27" s="4">
        <f>'2009'!C20</f>
        <v>36725</v>
      </c>
      <c r="W27" s="4">
        <f>'2009'!D20</f>
        <v>18567548</v>
      </c>
      <c r="X27" s="4">
        <f>SUM(V27:W27)</f>
        <v>18604273</v>
      </c>
      <c r="Z27" s="3" t="s">
        <v>18</v>
      </c>
      <c r="AA27" s="4">
        <f>'2009'!C21</f>
        <v>65861</v>
      </c>
      <c r="AB27" s="4">
        <f>'2009'!D21</f>
        <v>15234096</v>
      </c>
      <c r="AC27" s="4">
        <f>SUM(AA27:AB27)</f>
        <v>15299957</v>
      </c>
      <c r="AE27" s="3" t="s">
        <v>18</v>
      </c>
      <c r="AF27" s="4">
        <f>'2009'!C22</f>
        <v>293090</v>
      </c>
      <c r="AG27" s="4">
        <f>'2009'!D22</f>
        <v>15683568</v>
      </c>
      <c r="AH27" s="4">
        <f>SUM(AF27:AG27)</f>
        <v>15976658</v>
      </c>
    </row>
    <row r="28">
      <c r="A28" s="3" t="s">
        <v>19</v>
      </c>
      <c r="B28" s="4">
        <f>'2009'!E16</f>
        <v>981196</v>
      </c>
      <c r="C28" s="4">
        <f>'2009'!F16</f>
        <v>88637877</v>
      </c>
      <c r="D28" s="4">
        <f>SUM(B28:C28)</f>
        <v>89619073</v>
      </c>
      <c r="F28" s="3" t="s">
        <v>19</v>
      </c>
      <c r="G28" s="4">
        <f>'2009'!E17</f>
        <v>4794</v>
      </c>
      <c r="H28" s="4">
        <f>'2009'!F17</f>
        <v>2168798</v>
      </c>
      <c r="I28" s="4">
        <f>SUM(G28:H28)</f>
        <v>2173592</v>
      </c>
      <c r="K28" s="3" t="s">
        <v>19</v>
      </c>
      <c r="L28" s="4">
        <f>'2009'!E18</f>
        <v>16070</v>
      </c>
      <c r="M28" s="4">
        <f>'2009'!F18</f>
        <v>11969540.000000002</v>
      </c>
      <c r="N28" s="4">
        <f>SUM(L28:M28)</f>
        <v>11985610.000000002</v>
      </c>
      <c r="P28" s="3" t="s">
        <v>19</v>
      </c>
      <c r="Q28" s="4">
        <f>'2009'!E19</f>
        <v>37951</v>
      </c>
      <c r="R28" s="4">
        <f>'2009'!F19</f>
        <v>17140202</v>
      </c>
      <c r="S28" s="4">
        <f>SUM(Q28:R28)</f>
        <v>17178153</v>
      </c>
      <c r="U28" s="3" t="s">
        <v>19</v>
      </c>
      <c r="V28" s="4">
        <f>'2009'!E20</f>
        <v>98525</v>
      </c>
      <c r="W28" s="4">
        <f>'2009'!F20</f>
        <v>19863643</v>
      </c>
      <c r="X28" s="4">
        <f>SUM(V28:W28)</f>
        <v>19962168</v>
      </c>
      <c r="Z28" s="3" t="s">
        <v>19</v>
      </c>
      <c r="AA28" s="4">
        <f>'2009'!E21</f>
        <v>173967</v>
      </c>
      <c r="AB28" s="4">
        <f>'2009'!F21</f>
        <v>16471008.000000002</v>
      </c>
      <c r="AC28" s="4">
        <f>SUM(AA28:AB28)</f>
        <v>16644975.000000002</v>
      </c>
      <c r="AE28" s="3" t="s">
        <v>19</v>
      </c>
      <c r="AF28" s="4">
        <f>'2009'!E22</f>
        <v>649889</v>
      </c>
      <c r="AG28" s="4">
        <v>88637877</v>
      </c>
      <c r="AH28" s="4">
        <f>SUM(AF28:AG28)</f>
        <v>89287766</v>
      </c>
    </row>
    <row r="29">
      <c r="A29" s="3" t="s">
        <v>17</v>
      </c>
      <c r="B29" s="4">
        <f>SUM(B27:B28)</f>
        <v>1400137</v>
      </c>
      <c r="C29" s="4">
        <f>SUM(C27:C28)</f>
        <v>165793014</v>
      </c>
      <c r="D29" s="4">
        <f>SUM(D27:D28)</f>
        <v>167193151</v>
      </c>
      <c r="F29" s="3" t="s">
        <v>17</v>
      </c>
      <c r="G29" s="4">
        <f>SUM(G27:G28)</f>
        <v>7016</v>
      </c>
      <c r="H29" s="4">
        <f>SUM(H27:H28)</f>
        <v>3500128</v>
      </c>
      <c r="I29" s="4">
        <f>SUM(I27:I28)</f>
        <v>3507144</v>
      </c>
      <c r="K29" s="3" t="s">
        <v>17</v>
      </c>
      <c r="L29" s="4">
        <f>SUM(L27:L28)</f>
        <v>21727</v>
      </c>
      <c r="M29" s="4">
        <f>SUM(M27:M28)</f>
        <v>22167810</v>
      </c>
      <c r="N29" s="4">
        <f>SUM(N27:N28)</f>
        <v>22189537</v>
      </c>
      <c r="P29" s="3" t="s">
        <v>17</v>
      </c>
      <c r="Q29" s="4">
        <f>SUM(Q27:Q28)</f>
        <v>53337</v>
      </c>
      <c r="R29" s="4">
        <f>SUM(R27:R28)</f>
        <v>33280527</v>
      </c>
      <c r="S29" s="4">
        <f>SUM(S27:S28)</f>
        <v>33333864</v>
      </c>
      <c r="U29" s="3" t="s">
        <v>17</v>
      </c>
      <c r="V29" s="4">
        <f>SUM(V27:V28)</f>
        <v>135250</v>
      </c>
      <c r="W29" s="4">
        <f>SUM(W27:W28)</f>
        <v>38431191</v>
      </c>
      <c r="X29" s="4">
        <f>SUM(X27:X28)</f>
        <v>38566441</v>
      </c>
      <c r="Z29" s="3" t="s">
        <v>17</v>
      </c>
      <c r="AA29" s="4">
        <f>SUM(AA27:AA28)</f>
        <v>239828</v>
      </c>
      <c r="AB29" s="4">
        <f>SUM(AB27:AB28)</f>
        <v>31705104</v>
      </c>
      <c r="AC29" s="4">
        <f>SUM(AC27:AC28)</f>
        <v>31944932</v>
      </c>
      <c r="AE29" s="3" t="s">
        <v>17</v>
      </c>
      <c r="AF29" s="4">
        <f>SUM(AF27:AF28)</f>
        <v>942979</v>
      </c>
      <c r="AG29" s="4">
        <f>SUM(AG27:AG28)</f>
        <v>104321445</v>
      </c>
      <c r="AH29" s="4">
        <f>SUM(AH27:AH28)</f>
        <v>105264424</v>
      </c>
    </row>
    <row r="31">
      <c r="A31" s="3" t="s">
        <v>24</v>
      </c>
      <c r="F31" s="3" t="s">
        <v>24</v>
      </c>
      <c r="K31" s="3" t="s">
        <v>24</v>
      </c>
      <c r="P31" s="3" t="s">
        <v>24</v>
      </c>
      <c r="U31" s="3" t="s">
        <v>24</v>
      </c>
      <c r="Z31" s="3" t="s">
        <v>24</v>
      </c>
      <c r="AE31" s="3" t="s">
        <v>24</v>
      </c>
    </row>
    <row r="32">
      <c r="A32" s="3">
        <f>B27/B28</f>
        <v>0.42696973897162238</v>
      </c>
      <c r="F32" s="3">
        <f>G27/G28</f>
        <v>0.46349603671255735</v>
      </c>
      <c r="K32" s="3">
        <f>L27/L28</f>
        <v>0.35202240199128809</v>
      </c>
      <c r="P32" s="3">
        <f>Q27/Q28</f>
        <v>0.4054175120550183</v>
      </c>
      <c r="U32" s="3">
        <f>V27/V28</f>
        <v>0.37274803349403707</v>
      </c>
      <c r="Z32" s="3">
        <f>AA27/AA28</f>
        <v>0.37858329453287115</v>
      </c>
      <c r="AE32" s="3">
        <f>AF27/AF28</f>
        <v>0.45098470661913037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2008</vt:lpstr>
      <vt:lpstr>2009</vt:lpstr>
      <vt:lpstr>2010</vt:lpstr>
      <vt:lpstr>2011</vt:lpstr>
      <vt:lpstr>2012</vt:lpstr>
      <vt:lpstr>2009 formatted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Irene Vidyanti</cp:lastModifiedBy>
  <dcterms:modified xsi:type="dcterms:W3CDTF">2014-10-09T00:53:41Z</dcterms:modified>
</cp:coreProperties>
</file>