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iaadakir/Downloads/"/>
    </mc:Choice>
  </mc:AlternateContent>
  <bookViews>
    <workbookView xWindow="0" yWindow="460" windowWidth="28800" windowHeight="16420"/>
  </bookViews>
  <sheets>
    <sheet name="Sheet1" sheetId="1" r:id="rId1"/>
  </sheets>
  <calcPr calcId="171027"/>
  <extLst>
    <ext uri="GoogleSheetsCustomDataVersion1">
      <go:sheetsCustomData xmlns:go="http://customooxmlschemas.google.com/" r:id="rId4" roundtripDataSignature="AMtx7mhws2miS8Ba4HqNNe5+Zx0AT+Wybw=="/>
    </ext>
  </extLst>
</workbook>
</file>

<file path=xl/calcChain.xml><?xml version="1.0" encoding="utf-8"?>
<calcChain xmlns="http://schemas.openxmlformats.org/spreadsheetml/2006/main">
  <c r="I9" i="1" l="1"/>
  <c r="M19" i="1" l="1"/>
  <c r="M18" i="1"/>
  <c r="Q17" i="1"/>
  <c r="Q33" i="1" s="1"/>
  <c r="P17" i="1"/>
  <c r="P33" i="1" s="1"/>
  <c r="O17" i="1"/>
  <c r="N17" i="1"/>
  <c r="M17" i="1"/>
  <c r="L17" i="1"/>
  <c r="K17" i="1"/>
  <c r="J17" i="1"/>
  <c r="I17" i="1"/>
  <c r="H17" i="1"/>
  <c r="G17" i="1"/>
  <c r="F17" i="1"/>
  <c r="E17" i="1"/>
  <c r="E33" i="1" s="1"/>
  <c r="D17" i="1"/>
  <c r="D33" i="1" s="1"/>
  <c r="C17" i="1"/>
  <c r="C33" i="1" s="1"/>
  <c r="B17" i="1"/>
  <c r="B33" i="1" s="1"/>
  <c r="A17" i="1"/>
  <c r="A33" i="1" s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<sst xmlns="http://schemas.openxmlformats.org/spreadsheetml/2006/main" count="181" uniqueCount="145">
  <si>
    <t>Lamiaa</t>
  </si>
  <si>
    <t>Line</t>
  </si>
  <si>
    <t>Wavelength (Å)</t>
  </si>
  <si>
    <t>Continuum Range (Å)</t>
  </si>
  <si>
    <t xml:space="preserve">Continuum Norm </t>
  </si>
  <si>
    <t>Range (Å)</t>
  </si>
  <si>
    <t>Norm</t>
  </si>
  <si>
    <t>Error</t>
  </si>
  <si>
    <t>Taustar</t>
  </si>
  <si>
    <t>Uo</t>
  </si>
  <si>
    <t>Min_error</t>
  </si>
  <si>
    <t>Max_error</t>
  </si>
  <si>
    <t>Ro</t>
  </si>
  <si>
    <t>Upper</t>
  </si>
  <si>
    <t>Lower</t>
  </si>
  <si>
    <t>Chi-squared</t>
  </si>
  <si>
    <t>N</t>
  </si>
  <si>
    <t>Mg XII</t>
  </si>
  <si>
    <t>8.25-8.35 &amp; 8.57-8.6</t>
  </si>
  <si>
    <t>8.35-8.51</t>
  </si>
  <si>
    <t>-0.37 +0.39 E-05</t>
  </si>
  <si>
    <t>-0.39 +0.58</t>
  </si>
  <si>
    <t>Ne X</t>
  </si>
  <si>
    <t>11.94-12.02 &amp; 12.23-12.26</t>
  </si>
  <si>
    <t>12.03-12.18</t>
  </si>
  <si>
    <t>-0.22 + 0.25 E-04</t>
  </si>
  <si>
    <t>-0.5 +0.5</t>
  </si>
  <si>
    <t>STH IS WRONG !</t>
  </si>
  <si>
    <t>Fe XVII</t>
  </si>
  <si>
    <t>14.85-14.90</t>
  </si>
  <si>
    <t>14.87-15.13</t>
  </si>
  <si>
    <t>-0.59 + 0.63 E-04</t>
  </si>
  <si>
    <t>-1.61 +3.04</t>
  </si>
  <si>
    <t>N/A</t>
  </si>
  <si>
    <t>O VIII</t>
  </si>
  <si>
    <t>18.70-18.80 &amp; 19.12-19.30</t>
  </si>
  <si>
    <t>18.80-19.13</t>
  </si>
  <si>
    <t>-1.21 +1.47 E-04</t>
  </si>
  <si>
    <t>-12.24</t>
  </si>
  <si>
    <t xml:space="preserve">S XV </t>
  </si>
  <si>
    <t>4.7-4.85 &amp; 5.2-5.4</t>
  </si>
  <si>
    <t>4.98-5.16</t>
  </si>
  <si>
    <t>-0.46 +0.50 E-05</t>
  </si>
  <si>
    <t>-5.45E-12 +0.21</t>
  </si>
  <si>
    <t>Mg XI</t>
  </si>
  <si>
    <t>7.92-8.03</t>
  </si>
  <si>
    <t>7.82-7.92</t>
  </si>
  <si>
    <t>-0.27 + 0.29</t>
  </si>
  <si>
    <t>-0.5 + 1.45</t>
  </si>
  <si>
    <t>NEW DATA</t>
  </si>
  <si>
    <t>-0.37 + 0.39 E-05</t>
  </si>
  <si>
    <t>-0.44 +0.67</t>
  </si>
  <si>
    <t xml:space="preserve"> </t>
  </si>
  <si>
    <t>NeX</t>
  </si>
  <si>
    <t>-0.24 +0.26</t>
  </si>
  <si>
    <t>-0.54 + 0.57</t>
  </si>
  <si>
    <t>FeXVII</t>
  </si>
  <si>
    <t>OVIII</t>
  </si>
  <si>
    <t>Victoria</t>
  </si>
  <si>
    <t>Norm with errors</t>
  </si>
  <si>
    <t>Taustar with errors</t>
  </si>
  <si>
    <t>uo with errors</t>
  </si>
  <si>
    <t>Ro with errors</t>
  </si>
  <si>
    <t>S XV (He-like)</t>
  </si>
  <si>
    <t>4.70-4.85 &amp; 5.20-5.40</t>
  </si>
  <si>
    <t>2.79 (-0.47/+0.52) E-05</t>
  </si>
  <si>
    <t>1.08 (-0.18/+0.80)</t>
  </si>
  <si>
    <t>0.75 (-0.20/+0.10)</t>
  </si>
  <si>
    <t>1.33 (-0.15/+0.47)</t>
  </si>
  <si>
    <t>Si XIV</t>
  </si>
  <si>
    <t>6.00-6.12 &amp; 6.23-6.26 &amp; 6.31-6.40</t>
  </si>
  <si>
    <t>6.13-6.24</t>
  </si>
  <si>
    <t>9.84 (-1.96/+2.14) E-06</t>
  </si>
  <si>
    <t>1.64 (-0.49/+0.79)</t>
  </si>
  <si>
    <t>0.96 (-0.31/+0.04)</t>
  </si>
  <si>
    <t>1.04 (-0.04/+0.49)</t>
  </si>
  <si>
    <t>Si XIII (He-like)</t>
  </si>
  <si>
    <t>6.40-6.55 &amp; 6.82-6.95</t>
  </si>
  <si>
    <t>6.58-6.82</t>
  </si>
  <si>
    <t>1.46 (-0.06/+0.07) E-04</t>
  </si>
  <si>
    <t>0.39 (-0.19/+0.24)</t>
  </si>
  <si>
    <t>0.58 (-0.04/+0.04)</t>
  </si>
  <si>
    <t>1.74 (-0.11/+0.14)</t>
  </si>
  <si>
    <t>7.850</t>
  </si>
  <si>
    <t>1.55 (-0.28/+0.30) E-05</t>
  </si>
  <si>
    <t>1.03 (-0.86/+3.44)</t>
  </si>
  <si>
    <t>0.52 (-0.12/+0.12)</t>
  </si>
  <si>
    <t>1.94 (-0.36/+0.62)</t>
  </si>
  <si>
    <t>8.25-8.35 &amp; 8.50-8.60</t>
  </si>
  <si>
    <t>8.34-8.5</t>
  </si>
  <si>
    <t>3.47 (-0.37/+0.39) E-05</t>
  </si>
  <si>
    <t>0.85 (-0.44/+0.65)</t>
  </si>
  <si>
    <t>0.60 (-0.08/+0.07)</t>
  </si>
  <si>
    <t>1.68 (-0.19/+0.24)</t>
  </si>
  <si>
    <t>Mg XI (He-like)</t>
  </si>
  <si>
    <t>8.80-8.90 &amp; 9.50-9.60</t>
  </si>
  <si>
    <t>9.07-9.40</t>
  </si>
  <si>
    <t>2.34 (-0.12/+0.13) E-04</t>
  </si>
  <si>
    <t>1.09 (-0.34/+0.41)</t>
  </si>
  <si>
    <t>0.57 (-0.05/+0.05)</t>
  </si>
  <si>
    <t>1.76 (-0.14/+0.17)</t>
  </si>
  <si>
    <t>9.50-9.60 &amp; 9.78-9.93</t>
  </si>
  <si>
    <t>9.62-9.80</t>
  </si>
  <si>
    <t>1.73 (-0.45/+0.49) E-05</t>
  </si>
  <si>
    <t>1.32 (-0.77/+1.13)</t>
  </si>
  <si>
    <t>0.81 (-0.21/+0.15)</t>
  </si>
  <si>
    <t>1.23 (-0.19/+0.41)</t>
  </si>
  <si>
    <t>10.10-10.15 &amp; 10.35-10.45</t>
  </si>
  <si>
    <t>10.15-10.35</t>
  </si>
  <si>
    <t>2.73 (-0.62/+0.67) E-05</t>
  </si>
  <si>
    <t>2.16 (-1.02/+1.73)</t>
  </si>
  <si>
    <t>0.74 (-0.23/+0.26)</t>
  </si>
  <si>
    <t>1.36 (-0.36/+0.60)</t>
  </si>
  <si>
    <t>Ne IX</t>
  </si>
  <si>
    <t>11.30-11.40 &amp; 11.65-11.85</t>
  </si>
  <si>
    <t>11.44-11.64</t>
  </si>
  <si>
    <t>6.58 (-1.10/+1.19) E-05</t>
  </si>
  <si>
    <t>2.00 (-0.98/+1.50)</t>
  </si>
  <si>
    <t>0.67 (-0.21/+0.33)</t>
  </si>
  <si>
    <t>1.49 (-0.49/+0.68)</t>
  </si>
  <si>
    <t>2.63 (-0.24/+0.25) E-04</t>
  </si>
  <si>
    <t>2.60 (-0.41/+0.55)</t>
  </si>
  <si>
    <t>0.89 (-0.22/+0.11)</t>
  </si>
  <si>
    <t>1.12 (-0.12/+0.37)</t>
  </si>
  <si>
    <t>did not fit</t>
  </si>
  <si>
    <t>5.70 (-0.67/+0.72) E-04</t>
  </si>
  <si>
    <t>2.53 (-1.06/+1.58)</t>
  </si>
  <si>
    <t>0.54 (-0.15/+0.24)</t>
  </si>
  <si>
    <t>1.85 (-0.58/+0.74)</t>
  </si>
  <si>
    <t>dd not fit</t>
  </si>
  <si>
    <t>16.780</t>
  </si>
  <si>
    <t>16.30-16.60 &amp; 16.86-16.90</t>
  </si>
  <si>
    <t>16.64-16.90</t>
  </si>
  <si>
    <t>3.69 (-0.79/+0.90) E-04</t>
  </si>
  <si>
    <t>2.05 (-0.99/+1.43)</t>
  </si>
  <si>
    <t>0.65 (-0.14/+0.18)</t>
  </si>
  <si>
    <t>1.54 (-0.34/+0.44)</t>
  </si>
  <si>
    <t>17.015, 17.096</t>
  </si>
  <si>
    <t>N VII</t>
  </si>
  <si>
    <t>20.910</t>
  </si>
  <si>
    <t>O VII</t>
  </si>
  <si>
    <t>21.602, 21.804</t>
  </si>
  <si>
    <t>6-6.12 &amp; 6.23-6.26 &amp; 6.31-6.4</t>
  </si>
  <si>
    <t>-0.19 +0.21 E-05</t>
  </si>
  <si>
    <t>1.71949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</si>
</sst>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/>
    <xf numFmtId="11" fontId="0" fillId="0" borderId="0" xfId="0" applyNumberFormat="1" applyFont="1"/>
    <xf numFmtId="11" fontId="0" fillId="0" borderId="0" xfId="0" quotePrefix="1" applyNumberFormat="1" applyFont="1"/>
    <xf numFmtId="0" fontId="0" fillId="0" borderId="0" xfId="0" quotePrefix="1" applyFont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/>
    <xf numFmtId="0" fontId="1" fillId="3" borderId="0" xfId="0" applyFont="1" applyFill="1" applyAlignment="1"/>
    <xf numFmtId="0" fontId="2" fillId="6" borderId="0" xfId="0" applyFont="1" applyFill="1"/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0" fillId="6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5" borderId="2" xfId="0" applyFont="1" applyFill="1" applyBorder="1" applyAlignment="1"/>
    <xf numFmtId="0" fontId="2" fillId="0" borderId="3" xfId="0" applyFont="1" applyBorder="1"/>
    <xf numFmtId="0" fontId="2" fillId="0" borderId="4" xfId="0" applyFont="1" applyBorder="1"/>
    <xf numFmtId="11" fontId="2" fillId="0" borderId="0" xfId="0" applyNumberFormat="1" applyFont="1" applyAlignment="1">
      <alignment horizontal="left"/>
    </xf>
    <xf numFmtId="0" fontId="3" fillId="0" borderId="0" xfId="0" applyFont="1" applyAlignment="1"/>
    <xf numFmtId="1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B11" sqref="B11"/>
    </sheetView>
  </sheetViews>
  <sheetFormatPr baseColWidth="10" defaultColWidth="11.1640625" defaultRowHeight="15" customHeight="1"/>
  <cols>
    <col min="1" max="2" width="14.1640625" customWidth="1"/>
    <col min="3" max="3" width="29.83203125" customWidth="1"/>
    <col min="4" max="4" width="19.83203125" customWidth="1"/>
    <col min="5" max="5" width="15.6640625" customWidth="1"/>
    <col min="6" max="6" width="10.5" customWidth="1"/>
    <col min="7" max="7" width="19.83203125" customWidth="1"/>
    <col min="8" max="8" width="10.5" customWidth="1"/>
    <col min="9" max="9" width="21.83203125" customWidth="1"/>
    <col min="10" max="10" width="10.5" customWidth="1"/>
    <col min="11" max="12" width="25.6640625" customWidth="1"/>
    <col min="13" max="26" width="10.5" customWidth="1"/>
  </cols>
  <sheetData>
    <row r="1" spans="1:17" ht="15.75" customHeight="1">
      <c r="A1" s="1" t="s">
        <v>0</v>
      </c>
      <c r="B1" s="2"/>
      <c r="C1" s="2"/>
    </row>
    <row r="2" spans="1:17" ht="15.75" customHeight="1">
      <c r="A2" s="3" t="s">
        <v>1</v>
      </c>
      <c r="B2" s="4" t="s">
        <v>2</v>
      </c>
      <c r="C2" s="4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7</v>
      </c>
      <c r="J2" s="4" t="s">
        <v>9</v>
      </c>
      <c r="K2" s="3" t="s">
        <v>10</v>
      </c>
      <c r="L2" s="3" t="s">
        <v>11</v>
      </c>
      <c r="M2" s="4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ht="15.75" customHeight="1">
      <c r="A3" t="s">
        <v>17</v>
      </c>
      <c r="B3">
        <v>8.4209999999999994</v>
      </c>
      <c r="C3" t="s">
        <v>18</v>
      </c>
      <c r="D3" s="5">
        <v>1.9203899999999999E-3</v>
      </c>
      <c r="E3" t="s">
        <v>19</v>
      </c>
      <c r="F3" s="5">
        <v>4.1659300000000003E-5</v>
      </c>
      <c r="G3" s="6" t="s">
        <v>20</v>
      </c>
      <c r="H3">
        <v>0.839584</v>
      </c>
      <c r="I3" s="6" t="s">
        <v>21</v>
      </c>
      <c r="J3" s="5">
        <v>0.66560399999999997</v>
      </c>
      <c r="K3" s="5">
        <v>-0.06</v>
      </c>
      <c r="L3" s="5">
        <v>7.0000000000000007E-2</v>
      </c>
      <c r="M3" s="5">
        <f t="shared" ref="M3:M8" si="0">1/J3</f>
        <v>1.5023948173388382</v>
      </c>
      <c r="N3" s="5"/>
      <c r="O3" s="5"/>
      <c r="P3">
        <v>57.96</v>
      </c>
      <c r="Q3">
        <v>196</v>
      </c>
    </row>
    <row r="4" spans="1:17" ht="15.75" customHeight="1">
      <c r="A4" t="s">
        <v>22</v>
      </c>
      <c r="B4">
        <v>12.134</v>
      </c>
      <c r="C4" t="s">
        <v>23</v>
      </c>
      <c r="D4" s="5">
        <v>5.9691299999999996E-3</v>
      </c>
      <c r="E4" t="s">
        <v>24</v>
      </c>
      <c r="F4" s="5">
        <v>2.5086999999999999E-4</v>
      </c>
      <c r="G4" s="7" t="s">
        <v>25</v>
      </c>
      <c r="H4">
        <v>2.7970799999999998</v>
      </c>
      <c r="I4" s="7" t="s">
        <v>26</v>
      </c>
      <c r="J4">
        <v>0.98990100000000003</v>
      </c>
      <c r="K4" t="s">
        <v>27</v>
      </c>
      <c r="M4" s="5">
        <f t="shared" si="0"/>
        <v>1.0102020303040404</v>
      </c>
      <c r="N4" s="5"/>
      <c r="O4" s="5"/>
      <c r="P4">
        <v>42.67</v>
      </c>
      <c r="Q4">
        <v>184</v>
      </c>
    </row>
    <row r="5" spans="1:17" ht="15.75" customHeight="1">
      <c r="A5" t="s">
        <v>28</v>
      </c>
      <c r="B5">
        <v>15.013999999999999</v>
      </c>
      <c r="C5" t="s">
        <v>29</v>
      </c>
      <c r="D5" s="5">
        <v>2.9522200000000002E-3</v>
      </c>
      <c r="E5" t="s">
        <v>30</v>
      </c>
      <c r="F5" s="5">
        <v>5.2557400000000001E-4</v>
      </c>
      <c r="G5" s="7" t="s">
        <v>31</v>
      </c>
      <c r="H5">
        <v>3.1768200000000002</v>
      </c>
      <c r="I5" s="7" t="s">
        <v>32</v>
      </c>
      <c r="J5">
        <v>0.40858100000000003</v>
      </c>
      <c r="K5" s="2">
        <v>-0.2</v>
      </c>
      <c r="L5" s="7" t="s">
        <v>33</v>
      </c>
      <c r="M5" s="5">
        <f t="shared" si="0"/>
        <v>2.4474951111285153</v>
      </c>
      <c r="N5" s="5"/>
      <c r="O5" s="5"/>
      <c r="P5">
        <v>33.340000000000003</v>
      </c>
      <c r="Q5">
        <v>316</v>
      </c>
    </row>
    <row r="6" spans="1:17" ht="15.75" customHeight="1">
      <c r="A6" t="s">
        <v>34</v>
      </c>
      <c r="B6">
        <v>18.969000000000001</v>
      </c>
      <c r="C6" t="s">
        <v>35</v>
      </c>
      <c r="D6" s="5">
        <v>4.3932600000000004E-3</v>
      </c>
      <c r="E6" t="s">
        <v>36</v>
      </c>
      <c r="F6" s="5">
        <v>3.7876300000000001E-4</v>
      </c>
      <c r="G6" s="7" t="s">
        <v>37</v>
      </c>
      <c r="H6">
        <v>13.1951</v>
      </c>
      <c r="I6" s="7" t="s">
        <v>38</v>
      </c>
      <c r="J6">
        <v>0.21940299999999999</v>
      </c>
      <c r="K6">
        <v>-0.21</v>
      </c>
      <c r="M6" s="5">
        <f t="shared" si="0"/>
        <v>4.5578228191957271</v>
      </c>
      <c r="N6" s="5"/>
      <c r="O6" s="5"/>
      <c r="P6">
        <v>8.0500000000000007</v>
      </c>
      <c r="Q6">
        <v>400</v>
      </c>
    </row>
    <row r="7" spans="1:17" ht="15.75" customHeight="1">
      <c r="A7" t="s">
        <v>39</v>
      </c>
      <c r="B7">
        <v>5.0389999999999997</v>
      </c>
      <c r="C7" t="s">
        <v>40</v>
      </c>
      <c r="D7" s="5">
        <v>1.0161700000000001E-3</v>
      </c>
      <c r="E7" t="s">
        <v>41</v>
      </c>
      <c r="F7" s="5">
        <v>3.1196799999999999E-5</v>
      </c>
      <c r="G7" s="7" t="s">
        <v>42</v>
      </c>
      <c r="H7" s="5">
        <v>2.2051199999999999E-11</v>
      </c>
      <c r="I7" s="6" t="s">
        <v>43</v>
      </c>
      <c r="J7">
        <v>0.1</v>
      </c>
      <c r="K7">
        <v>-0.1</v>
      </c>
      <c r="L7">
        <v>7.0000000000000007E-2</v>
      </c>
      <c r="M7" s="5">
        <f t="shared" si="0"/>
        <v>10</v>
      </c>
      <c r="N7" s="5"/>
      <c r="O7" s="5"/>
      <c r="P7">
        <v>54.27</v>
      </c>
      <c r="Q7">
        <v>220</v>
      </c>
    </row>
    <row r="8" spans="1:17" ht="15.75" customHeight="1">
      <c r="A8" t="s">
        <v>44</v>
      </c>
      <c r="B8">
        <v>7.8502999999999998</v>
      </c>
      <c r="C8" t="s">
        <v>45</v>
      </c>
      <c r="D8" s="5">
        <v>1.94663E-3</v>
      </c>
      <c r="E8" t="s">
        <v>46</v>
      </c>
      <c r="F8" s="5">
        <v>1.6699999999999999E-5</v>
      </c>
      <c r="G8" s="6" t="s">
        <v>47</v>
      </c>
      <c r="H8">
        <v>0.58831299999999997</v>
      </c>
      <c r="I8" s="7" t="s">
        <v>48</v>
      </c>
      <c r="J8">
        <v>0.56075200000000003</v>
      </c>
      <c r="K8" s="2">
        <v>-0.12</v>
      </c>
      <c r="L8">
        <v>0.11</v>
      </c>
      <c r="M8" s="5">
        <f t="shared" si="0"/>
        <v>1.7833195423288726</v>
      </c>
      <c r="N8" s="5"/>
      <c r="P8">
        <v>44.23</v>
      </c>
      <c r="Q8">
        <v>124</v>
      </c>
    </row>
    <row r="9" spans="1:17" ht="15.75" customHeight="1">
      <c r="A9" s="25" t="s">
        <v>69</v>
      </c>
      <c r="B9" s="25">
        <v>6.1820000000000004</v>
      </c>
      <c r="C9" s="25" t="s">
        <v>142</v>
      </c>
      <c r="D9" s="26">
        <v>1.15E-3</v>
      </c>
      <c r="E9" s="25" t="s">
        <v>71</v>
      </c>
      <c r="F9" s="26">
        <v>1.11E-5</v>
      </c>
      <c r="G9" s="25" t="s">
        <v>143</v>
      </c>
      <c r="H9" s="25" t="s">
        <v>144</v>
      </c>
      <c r="I9" s="25">
        <f>-0.4 +0.6</f>
        <v>0.19999999999999996</v>
      </c>
      <c r="J9" s="25">
        <v>0.989958</v>
      </c>
      <c r="K9" s="25">
        <v>-0.27</v>
      </c>
      <c r="L9" s="25"/>
      <c r="M9" s="26">
        <v>1.01</v>
      </c>
      <c r="N9" s="25"/>
      <c r="O9" s="25"/>
      <c r="P9" s="25">
        <v>30.07</v>
      </c>
      <c r="Q9" s="25">
        <v>136</v>
      </c>
    </row>
    <row r="10" spans="1:17" ht="15.75" customHeight="1"/>
    <row r="11" spans="1:17" ht="15.75" customHeight="1"/>
    <row r="12" spans="1:17" ht="15.75" customHeight="1"/>
    <row r="13" spans="1:17" ht="15.75" customHeight="1"/>
    <row r="14" spans="1:17" ht="15.75" customHeight="1"/>
    <row r="15" spans="1:17" ht="15.75" customHeight="1"/>
    <row r="16" spans="1:17" ht="15.75" customHeight="1">
      <c r="A16" s="8"/>
      <c r="B16" s="8"/>
      <c r="C16" s="8"/>
      <c r="D16" s="9" t="s">
        <v>49</v>
      </c>
      <c r="E16" s="8"/>
      <c r="F16" s="8"/>
      <c r="G16" s="8"/>
      <c r="H16" s="8"/>
    </row>
    <row r="17" spans="1:17" ht="15.75" customHeight="1">
      <c r="A17" s="10" t="str">
        <f t="shared" ref="A17:Q17" si="1">A2</f>
        <v>Line</v>
      </c>
      <c r="B17" s="10" t="str">
        <f t="shared" si="1"/>
        <v>Wavelength (Å)</v>
      </c>
      <c r="C17" s="10" t="str">
        <f t="shared" si="1"/>
        <v>Continuum Range (Å)</v>
      </c>
      <c r="D17" s="10" t="str">
        <f t="shared" si="1"/>
        <v xml:space="preserve">Continuum Norm </v>
      </c>
      <c r="E17" s="10" t="str">
        <f t="shared" si="1"/>
        <v>Range (Å)</v>
      </c>
      <c r="F17" s="10" t="str">
        <f t="shared" si="1"/>
        <v>Norm</v>
      </c>
      <c r="G17" s="10" t="str">
        <f t="shared" si="1"/>
        <v>Error</v>
      </c>
      <c r="H17" s="10" t="str">
        <f t="shared" si="1"/>
        <v>Taustar</v>
      </c>
      <c r="I17" s="10" t="str">
        <f t="shared" si="1"/>
        <v>Error</v>
      </c>
      <c r="J17" s="10" t="str">
        <f t="shared" si="1"/>
        <v>Uo</v>
      </c>
      <c r="K17" s="10" t="str">
        <f t="shared" si="1"/>
        <v>Min_error</v>
      </c>
      <c r="L17" s="10" t="str">
        <f t="shared" si="1"/>
        <v>Max_error</v>
      </c>
      <c r="M17" s="10" t="str">
        <f t="shared" si="1"/>
        <v>Ro</v>
      </c>
      <c r="N17" s="10" t="str">
        <f t="shared" si="1"/>
        <v>Upper</v>
      </c>
      <c r="O17" s="10" t="str">
        <f t="shared" si="1"/>
        <v>Lower</v>
      </c>
      <c r="P17" s="10" t="str">
        <f t="shared" si="1"/>
        <v>Chi-squared</v>
      </c>
      <c r="Q17" s="10" t="str">
        <f t="shared" si="1"/>
        <v>N</v>
      </c>
    </row>
    <row r="18" spans="1:17" ht="15.75" customHeight="1">
      <c r="A18" t="s">
        <v>17</v>
      </c>
      <c r="B18">
        <v>8.4209999999999994</v>
      </c>
      <c r="C18" t="s">
        <v>18</v>
      </c>
      <c r="D18" s="5">
        <v>1.915E-3</v>
      </c>
      <c r="E18" t="s">
        <v>19</v>
      </c>
      <c r="F18" s="5">
        <v>3.5599999999999998E-5</v>
      </c>
      <c r="G18" s="7" t="s">
        <v>50</v>
      </c>
      <c r="H18">
        <v>0.86</v>
      </c>
      <c r="I18" s="7" t="s">
        <v>51</v>
      </c>
      <c r="J18">
        <v>0.59</v>
      </c>
      <c r="K18" s="2">
        <v>-7.0000000000000007E-2</v>
      </c>
      <c r="L18" s="2">
        <v>0.08</v>
      </c>
      <c r="M18">
        <f t="shared" ref="M18:M19" si="2">1/J18</f>
        <v>1.6949152542372883</v>
      </c>
      <c r="N18" t="s">
        <v>52</v>
      </c>
      <c r="P18">
        <v>46.47</v>
      </c>
      <c r="Q18">
        <v>196</v>
      </c>
    </row>
    <row r="19" spans="1:17" ht="15.75" customHeight="1">
      <c r="A19" t="s">
        <v>53</v>
      </c>
      <c r="B19">
        <v>12.134</v>
      </c>
      <c r="C19" t="s">
        <v>23</v>
      </c>
      <c r="D19" s="5">
        <v>5.2150399999999998E-3</v>
      </c>
      <c r="E19" t="s">
        <v>24</v>
      </c>
      <c r="F19" s="5">
        <v>2.6165599999999998E-4</v>
      </c>
      <c r="G19" s="7" t="s">
        <v>54</v>
      </c>
      <c r="H19">
        <v>2.6027499999999999</v>
      </c>
      <c r="I19" s="7" t="s">
        <v>55</v>
      </c>
      <c r="J19">
        <v>0.92005800000000004</v>
      </c>
      <c r="K19" s="2">
        <v>-0.24</v>
      </c>
      <c r="L19" s="2">
        <v>0.89</v>
      </c>
      <c r="M19">
        <f t="shared" si="2"/>
        <v>1.0868880005390964</v>
      </c>
      <c r="P19">
        <v>50.93</v>
      </c>
      <c r="Q19">
        <v>184</v>
      </c>
    </row>
    <row r="20" spans="1:17" ht="15.75" customHeight="1">
      <c r="A20" t="s">
        <v>56</v>
      </c>
      <c r="B20">
        <v>15.013999999999999</v>
      </c>
      <c r="C20" t="s">
        <v>29</v>
      </c>
      <c r="E20" t="s">
        <v>30</v>
      </c>
    </row>
    <row r="21" spans="1:17" ht="15.75" customHeight="1">
      <c r="A21" t="s">
        <v>57</v>
      </c>
      <c r="B21">
        <v>18.969000000000001</v>
      </c>
      <c r="C21" t="s">
        <v>35</v>
      </c>
      <c r="E21" t="s">
        <v>36</v>
      </c>
    </row>
    <row r="22" spans="1:17" ht="15.75" customHeight="1"/>
    <row r="23" spans="1:17" ht="15.75" customHeight="1"/>
    <row r="24" spans="1:17" ht="15.75" customHeight="1"/>
    <row r="25" spans="1:17" ht="15.75" customHeight="1"/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>
      <c r="A31" s="11" t="s">
        <v>58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5.75" customHeight="1">
      <c r="A32" s="13">
        <v>21659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ht="15.75" customHeight="1">
      <c r="A33" s="10" t="str">
        <f t="shared" ref="A33:E33" si="3">A17</f>
        <v>Line</v>
      </c>
      <c r="B33" s="10" t="str">
        <f t="shared" si="3"/>
        <v>Wavelength (Å)</v>
      </c>
      <c r="C33" s="10" t="str">
        <f t="shared" si="3"/>
        <v>Continuum Range (Å)</v>
      </c>
      <c r="D33" s="10" t="str">
        <f t="shared" si="3"/>
        <v xml:space="preserve">Continuum Norm </v>
      </c>
      <c r="E33" s="10" t="str">
        <f t="shared" si="3"/>
        <v>Range (Å)</v>
      </c>
      <c r="F33" s="21" t="s">
        <v>59</v>
      </c>
      <c r="G33" s="22"/>
      <c r="H33" s="21" t="s">
        <v>60</v>
      </c>
      <c r="I33" s="22"/>
      <c r="J33" s="21" t="s">
        <v>61</v>
      </c>
      <c r="K33" s="23"/>
      <c r="L33" s="22"/>
      <c r="M33" s="21" t="s">
        <v>62</v>
      </c>
      <c r="N33" s="23"/>
      <c r="O33" s="22"/>
      <c r="P33" s="10" t="str">
        <f t="shared" ref="P33:Q33" si="4">P17</f>
        <v>Chi-squared</v>
      </c>
      <c r="Q33" s="10" t="str">
        <f t="shared" si="4"/>
        <v>N</v>
      </c>
    </row>
    <row r="34" spans="1:17" ht="15.75" customHeight="1">
      <c r="A34" s="14" t="s">
        <v>63</v>
      </c>
      <c r="B34" s="14">
        <v>5.0389999999999997</v>
      </c>
      <c r="C34" s="14" t="s">
        <v>64</v>
      </c>
      <c r="D34" s="15">
        <v>2.0300000000000001E-3</v>
      </c>
      <c r="E34" s="14" t="s">
        <v>41</v>
      </c>
      <c r="F34" s="24" t="s">
        <v>65</v>
      </c>
      <c r="G34" s="20"/>
      <c r="H34" s="19" t="s">
        <v>66</v>
      </c>
      <c r="I34" s="20"/>
      <c r="J34" s="19" t="s">
        <v>67</v>
      </c>
      <c r="K34" s="20"/>
      <c r="L34" s="20"/>
      <c r="M34" s="19" t="s">
        <v>68</v>
      </c>
      <c r="N34" s="20"/>
      <c r="O34" s="20"/>
      <c r="P34" s="14">
        <v>33.200000000000003</v>
      </c>
      <c r="Q34" s="14">
        <v>220</v>
      </c>
    </row>
    <row r="35" spans="1:17" ht="15.75" customHeight="1">
      <c r="A35" s="14" t="s">
        <v>69</v>
      </c>
      <c r="B35" s="14">
        <v>6.1820000000000004</v>
      </c>
      <c r="C35" s="14" t="s">
        <v>70</v>
      </c>
      <c r="D35" s="15">
        <v>1.1299999999999999E-3</v>
      </c>
      <c r="E35" s="14" t="s">
        <v>71</v>
      </c>
      <c r="F35" s="19" t="s">
        <v>72</v>
      </c>
      <c r="G35" s="20"/>
      <c r="H35" s="19" t="s">
        <v>73</v>
      </c>
      <c r="I35" s="20"/>
      <c r="J35" s="19" t="s">
        <v>74</v>
      </c>
      <c r="K35" s="20"/>
      <c r="L35" s="20"/>
      <c r="M35" s="19" t="s">
        <v>75</v>
      </c>
      <c r="N35" s="20"/>
      <c r="O35" s="20"/>
      <c r="P35" s="14">
        <v>31.47</v>
      </c>
      <c r="Q35" s="14">
        <v>136</v>
      </c>
    </row>
    <row r="36" spans="1:17" ht="15.75" customHeight="1">
      <c r="A36" s="14" t="s">
        <v>76</v>
      </c>
      <c r="B36" s="14">
        <v>6.6479999999999997</v>
      </c>
      <c r="C36" s="14" t="s">
        <v>77</v>
      </c>
      <c r="D36" s="15">
        <v>1.3500000000000001E-3</v>
      </c>
      <c r="E36" s="14" t="s">
        <v>78</v>
      </c>
      <c r="F36" s="19" t="s">
        <v>79</v>
      </c>
      <c r="G36" s="20"/>
      <c r="H36" s="19" t="s">
        <v>80</v>
      </c>
      <c r="I36" s="20"/>
      <c r="J36" s="19" t="s">
        <v>81</v>
      </c>
      <c r="K36" s="20"/>
      <c r="L36" s="20"/>
      <c r="M36" s="19" t="s">
        <v>82</v>
      </c>
      <c r="N36" s="20"/>
      <c r="O36" s="20"/>
      <c r="P36" s="14">
        <v>146.35</v>
      </c>
      <c r="Q36" s="14">
        <v>292</v>
      </c>
    </row>
    <row r="37" spans="1:17" ht="15.75" customHeight="1">
      <c r="A37" s="16" t="s">
        <v>44</v>
      </c>
      <c r="B37" s="17" t="s">
        <v>83</v>
      </c>
      <c r="C37" s="14" t="s">
        <v>45</v>
      </c>
      <c r="D37" s="15">
        <v>1.75E-3</v>
      </c>
      <c r="E37" s="14" t="s">
        <v>46</v>
      </c>
      <c r="F37" s="19" t="s">
        <v>84</v>
      </c>
      <c r="G37" s="20"/>
      <c r="H37" s="19" t="s">
        <v>85</v>
      </c>
      <c r="I37" s="20"/>
      <c r="J37" s="19" t="s">
        <v>86</v>
      </c>
      <c r="K37" s="20"/>
      <c r="L37" s="20"/>
      <c r="M37" s="19" t="s">
        <v>87</v>
      </c>
      <c r="N37" s="20"/>
      <c r="O37" s="20"/>
      <c r="P37" s="14">
        <v>48.41</v>
      </c>
      <c r="Q37" s="14">
        <v>124</v>
      </c>
    </row>
    <row r="38" spans="1:17" ht="15.75" customHeight="1">
      <c r="A38" s="14" t="s">
        <v>17</v>
      </c>
      <c r="B38" s="14">
        <v>8.4209999999999994</v>
      </c>
      <c r="C38" s="14" t="s">
        <v>88</v>
      </c>
      <c r="D38" s="15">
        <v>2.0200000000000001E-3</v>
      </c>
      <c r="E38" s="14" t="s">
        <v>89</v>
      </c>
      <c r="F38" s="19" t="s">
        <v>90</v>
      </c>
      <c r="G38" s="20"/>
      <c r="H38" s="19" t="s">
        <v>91</v>
      </c>
      <c r="I38" s="20"/>
      <c r="J38" s="19" t="s">
        <v>92</v>
      </c>
      <c r="K38" s="20"/>
      <c r="L38" s="20"/>
      <c r="M38" s="19" t="s">
        <v>93</v>
      </c>
      <c r="N38" s="20"/>
      <c r="O38" s="20"/>
      <c r="P38" s="14">
        <v>45.65</v>
      </c>
      <c r="Q38" s="14">
        <v>184</v>
      </c>
    </row>
    <row r="39" spans="1:17" ht="15.75" customHeight="1">
      <c r="A39" s="14" t="s">
        <v>94</v>
      </c>
      <c r="B39" s="14">
        <v>9.1690000000000005</v>
      </c>
      <c r="C39" s="14" t="s">
        <v>95</v>
      </c>
      <c r="D39" s="15">
        <v>2.0300000000000001E-3</v>
      </c>
      <c r="E39" s="14" t="s">
        <v>96</v>
      </c>
      <c r="F39" s="19" t="s">
        <v>97</v>
      </c>
      <c r="G39" s="20"/>
      <c r="H39" s="19" t="s">
        <v>98</v>
      </c>
      <c r="I39" s="20"/>
      <c r="J39" s="19" t="s">
        <v>99</v>
      </c>
      <c r="K39" s="20"/>
      <c r="L39" s="20"/>
      <c r="M39" s="19" t="s">
        <v>100</v>
      </c>
      <c r="N39" s="20"/>
      <c r="O39" s="20"/>
      <c r="P39" s="14">
        <v>134.76</v>
      </c>
      <c r="Q39" s="14">
        <v>400</v>
      </c>
    </row>
    <row r="40" spans="1:17" ht="15.75" customHeight="1">
      <c r="A40" s="14" t="s">
        <v>22</v>
      </c>
      <c r="B40" s="14">
        <v>9.7081999999999997</v>
      </c>
      <c r="C40" s="14" t="s">
        <v>101</v>
      </c>
      <c r="D40" s="15">
        <v>2.7499999999999998E-3</v>
      </c>
      <c r="E40" s="14" t="s">
        <v>102</v>
      </c>
      <c r="F40" s="19" t="s">
        <v>103</v>
      </c>
      <c r="G40" s="20"/>
      <c r="H40" s="19" t="s">
        <v>104</v>
      </c>
      <c r="I40" s="20"/>
      <c r="J40" s="19" t="s">
        <v>105</v>
      </c>
      <c r="K40" s="20"/>
      <c r="L40" s="20"/>
      <c r="M40" s="19" t="s">
        <v>106</v>
      </c>
      <c r="N40" s="20"/>
      <c r="O40" s="20"/>
      <c r="P40" s="14">
        <v>38.32</v>
      </c>
      <c r="Q40" s="14">
        <v>220</v>
      </c>
    </row>
    <row r="41" spans="1:17" ht="15.75" customHeight="1">
      <c r="A41" s="14" t="s">
        <v>22</v>
      </c>
      <c r="B41" s="14">
        <v>10.239000000000001</v>
      </c>
      <c r="C41" s="14" t="s">
        <v>107</v>
      </c>
      <c r="D41" s="15">
        <v>3.7200000000000002E-3</v>
      </c>
      <c r="E41" s="14" t="s">
        <v>108</v>
      </c>
      <c r="F41" s="19" t="s">
        <v>109</v>
      </c>
      <c r="G41" s="20"/>
      <c r="H41" s="19" t="s">
        <v>110</v>
      </c>
      <c r="I41" s="20"/>
      <c r="J41" s="19" t="s">
        <v>111</v>
      </c>
      <c r="K41" s="20"/>
      <c r="L41" s="20"/>
      <c r="M41" s="19" t="s">
        <v>112</v>
      </c>
      <c r="N41" s="20"/>
      <c r="O41" s="20"/>
      <c r="P41" s="14">
        <v>55.31</v>
      </c>
      <c r="Q41" s="14">
        <v>244</v>
      </c>
    </row>
    <row r="42" spans="1:17" ht="15.75" customHeight="1">
      <c r="A42" s="14" t="s">
        <v>113</v>
      </c>
      <c r="B42" s="14">
        <v>11.544</v>
      </c>
      <c r="C42" s="14" t="s">
        <v>114</v>
      </c>
      <c r="D42" s="15">
        <v>3.2399999999999998E-3</v>
      </c>
      <c r="E42" s="14" t="s">
        <v>115</v>
      </c>
      <c r="F42" s="19" t="s">
        <v>116</v>
      </c>
      <c r="G42" s="20"/>
      <c r="H42" s="19" t="s">
        <v>117</v>
      </c>
      <c r="I42" s="20"/>
      <c r="J42" s="19" t="s">
        <v>118</v>
      </c>
      <c r="K42" s="20"/>
      <c r="L42" s="20"/>
      <c r="M42" s="19" t="s">
        <v>119</v>
      </c>
      <c r="N42" s="20"/>
      <c r="O42" s="20"/>
      <c r="P42" s="14">
        <v>32.729999999999997</v>
      </c>
      <c r="Q42" s="14">
        <v>244</v>
      </c>
    </row>
    <row r="43" spans="1:17" ht="15.75" customHeight="1">
      <c r="A43" s="14" t="s">
        <v>22</v>
      </c>
      <c r="B43" s="14">
        <v>12.134</v>
      </c>
      <c r="C43" s="14" t="s">
        <v>23</v>
      </c>
      <c r="D43" s="15">
        <v>5.2199999999999998E-3</v>
      </c>
      <c r="E43" s="14" t="s">
        <v>24</v>
      </c>
      <c r="F43" s="19" t="s">
        <v>120</v>
      </c>
      <c r="G43" s="20"/>
      <c r="H43" s="19" t="s">
        <v>121</v>
      </c>
      <c r="I43" s="20"/>
      <c r="J43" s="19" t="s">
        <v>122</v>
      </c>
      <c r="K43" s="20"/>
      <c r="L43" s="20"/>
      <c r="M43" s="19" t="s">
        <v>123</v>
      </c>
      <c r="N43" s="20"/>
      <c r="O43" s="20"/>
      <c r="P43" s="14">
        <v>50.92</v>
      </c>
      <c r="Q43" s="14">
        <v>184</v>
      </c>
    </row>
    <row r="44" spans="1:17" ht="15.75" customHeight="1">
      <c r="A44" s="14" t="s">
        <v>113</v>
      </c>
      <c r="B44" s="14">
        <v>13.446999999999999</v>
      </c>
      <c r="C44" s="14" t="s">
        <v>124</v>
      </c>
      <c r="D44" s="18"/>
      <c r="E44" s="18"/>
      <c r="F44" s="19"/>
      <c r="G44" s="20"/>
      <c r="H44" s="19"/>
      <c r="I44" s="20"/>
      <c r="J44" s="19"/>
      <c r="K44" s="20"/>
      <c r="L44" s="20"/>
      <c r="M44" s="19"/>
      <c r="N44" s="20"/>
      <c r="O44" s="20"/>
      <c r="P44" s="18"/>
      <c r="Q44" s="18"/>
    </row>
    <row r="45" spans="1:17" ht="15.75" customHeight="1">
      <c r="A45" s="14" t="s">
        <v>28</v>
      </c>
      <c r="B45" s="14">
        <v>15.013999999999999</v>
      </c>
      <c r="C45" s="14" t="s">
        <v>29</v>
      </c>
      <c r="D45" s="15">
        <v>6.0499999999999998E-3</v>
      </c>
      <c r="E45" s="14" t="s">
        <v>30</v>
      </c>
      <c r="F45" s="19" t="s">
        <v>125</v>
      </c>
      <c r="G45" s="20"/>
      <c r="H45" s="19" t="s">
        <v>126</v>
      </c>
      <c r="I45" s="20"/>
      <c r="J45" s="19" t="s">
        <v>127</v>
      </c>
      <c r="K45" s="20"/>
      <c r="L45" s="20"/>
      <c r="M45" s="19" t="s">
        <v>128</v>
      </c>
      <c r="N45" s="20"/>
      <c r="O45" s="20"/>
      <c r="P45" s="14">
        <v>33.659999999999997</v>
      </c>
      <c r="Q45" s="14">
        <v>316</v>
      </c>
    </row>
    <row r="46" spans="1:17" ht="15.75" customHeight="1">
      <c r="A46" s="14" t="s">
        <v>34</v>
      </c>
      <c r="B46" s="14">
        <v>16.006</v>
      </c>
      <c r="C46" s="14" t="s">
        <v>129</v>
      </c>
      <c r="D46" s="18"/>
      <c r="E46" s="18"/>
      <c r="F46" s="19"/>
      <c r="G46" s="20"/>
      <c r="H46" s="19"/>
      <c r="I46" s="20"/>
      <c r="J46" s="19"/>
      <c r="K46" s="20"/>
      <c r="L46" s="20"/>
      <c r="M46" s="19"/>
      <c r="N46" s="20"/>
      <c r="O46" s="20"/>
      <c r="P46" s="18"/>
      <c r="Q46" s="18"/>
    </row>
    <row r="47" spans="1:17" ht="15.75" customHeight="1">
      <c r="A47" s="14" t="s">
        <v>28</v>
      </c>
      <c r="B47" s="17" t="s">
        <v>130</v>
      </c>
      <c r="C47" s="14" t="s">
        <v>131</v>
      </c>
      <c r="D47" s="15">
        <v>2.5500000000000002E-3</v>
      </c>
      <c r="E47" s="14" t="s">
        <v>132</v>
      </c>
      <c r="F47" s="19" t="s">
        <v>133</v>
      </c>
      <c r="G47" s="20"/>
      <c r="H47" s="19" t="s">
        <v>134</v>
      </c>
      <c r="I47" s="20"/>
      <c r="J47" s="19" t="s">
        <v>135</v>
      </c>
      <c r="K47" s="20"/>
      <c r="L47" s="20"/>
      <c r="M47" s="19" t="s">
        <v>136</v>
      </c>
      <c r="N47" s="20"/>
      <c r="O47" s="20"/>
      <c r="P47" s="14">
        <v>11.56</v>
      </c>
      <c r="Q47" s="14">
        <v>316</v>
      </c>
    </row>
    <row r="48" spans="1:17" ht="15.75" customHeight="1">
      <c r="A48" s="14" t="s">
        <v>28</v>
      </c>
      <c r="B48" s="14" t="s">
        <v>137</v>
      </c>
      <c r="C48" s="16" t="s">
        <v>124</v>
      </c>
      <c r="D48" s="18"/>
      <c r="E48" s="18"/>
      <c r="F48" s="19"/>
      <c r="G48" s="20"/>
      <c r="H48" s="19"/>
      <c r="I48" s="20"/>
      <c r="J48" s="19"/>
      <c r="K48" s="20"/>
      <c r="L48" s="20"/>
      <c r="M48" s="19"/>
      <c r="N48" s="20"/>
      <c r="O48" s="20"/>
      <c r="P48" s="18"/>
      <c r="Q48" s="18"/>
    </row>
    <row r="49" spans="1:17" ht="15.75" customHeight="1">
      <c r="A49" s="14" t="s">
        <v>34</v>
      </c>
      <c r="B49" s="14">
        <v>18.969000000000001</v>
      </c>
      <c r="C49" s="16" t="s">
        <v>124</v>
      </c>
      <c r="D49" s="18"/>
      <c r="E49" s="18"/>
      <c r="F49" s="19"/>
      <c r="G49" s="20"/>
      <c r="H49" s="19"/>
      <c r="I49" s="20"/>
      <c r="J49" s="19"/>
      <c r="K49" s="20"/>
      <c r="L49" s="20"/>
      <c r="M49" s="19"/>
      <c r="N49" s="20"/>
      <c r="O49" s="20"/>
      <c r="P49" s="18"/>
      <c r="Q49" s="18"/>
    </row>
    <row r="50" spans="1:17" ht="15.75" customHeight="1">
      <c r="A50" s="14" t="s">
        <v>138</v>
      </c>
      <c r="B50" s="17" t="s">
        <v>139</v>
      </c>
      <c r="C50" s="16" t="s">
        <v>124</v>
      </c>
      <c r="D50" s="18"/>
      <c r="E50" s="18"/>
      <c r="F50" s="19"/>
      <c r="G50" s="20"/>
      <c r="H50" s="19"/>
      <c r="I50" s="20"/>
      <c r="J50" s="19"/>
      <c r="K50" s="20"/>
      <c r="L50" s="20"/>
      <c r="M50" s="19"/>
      <c r="N50" s="20"/>
      <c r="O50" s="20"/>
      <c r="P50" s="18"/>
      <c r="Q50" s="18"/>
    </row>
    <row r="51" spans="1:17" ht="15.75" customHeight="1">
      <c r="A51" s="14" t="s">
        <v>140</v>
      </c>
      <c r="B51" s="14" t="s">
        <v>141</v>
      </c>
      <c r="C51" s="16" t="s">
        <v>124</v>
      </c>
      <c r="D51" s="18"/>
      <c r="E51" s="18"/>
      <c r="F51" s="19"/>
      <c r="G51" s="20"/>
      <c r="H51" s="19"/>
      <c r="I51" s="20"/>
      <c r="J51" s="19"/>
      <c r="K51" s="20"/>
      <c r="L51" s="20"/>
      <c r="M51" s="19"/>
      <c r="N51" s="20"/>
      <c r="O51" s="20"/>
      <c r="P51" s="18"/>
      <c r="Q51" s="18"/>
    </row>
    <row r="52" spans="1:17" ht="15.75" customHeight="1">
      <c r="A52" s="14" t="s">
        <v>138</v>
      </c>
      <c r="B52" s="14">
        <v>24.780999999999999</v>
      </c>
      <c r="C52" s="16" t="s">
        <v>124</v>
      </c>
      <c r="D52" s="18"/>
      <c r="E52" s="18"/>
      <c r="F52" s="19"/>
      <c r="G52" s="20"/>
      <c r="H52" s="19"/>
      <c r="I52" s="20"/>
      <c r="J52" s="19"/>
      <c r="K52" s="20"/>
      <c r="L52" s="20"/>
      <c r="M52" s="18"/>
      <c r="N52" s="18"/>
      <c r="O52" s="18"/>
      <c r="P52" s="18"/>
      <c r="Q52" s="18"/>
    </row>
    <row r="53" spans="1:17" ht="15.75" customHeight="1"/>
    <row r="54" spans="1:17" ht="15.75" customHeight="1"/>
    <row r="55" spans="1:17" ht="15.75" customHeight="1"/>
    <row r="56" spans="1:17" ht="15.75" customHeight="1"/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9">
    <mergeCell ref="H50:I50"/>
    <mergeCell ref="H51:I51"/>
    <mergeCell ref="H52:I52"/>
    <mergeCell ref="H46:I46"/>
    <mergeCell ref="F45:G45"/>
    <mergeCell ref="H45:I45"/>
    <mergeCell ref="F46:G46"/>
    <mergeCell ref="H47:I47"/>
    <mergeCell ref="H48:I48"/>
    <mergeCell ref="F48:G48"/>
    <mergeCell ref="J38:L38"/>
    <mergeCell ref="J39:L39"/>
    <mergeCell ref="J40:L40"/>
    <mergeCell ref="J41:L41"/>
    <mergeCell ref="J42:L42"/>
    <mergeCell ref="M33:O33"/>
    <mergeCell ref="M34:O34"/>
    <mergeCell ref="M35:O35"/>
    <mergeCell ref="M36:O36"/>
    <mergeCell ref="M37:O37"/>
    <mergeCell ref="M38:O38"/>
    <mergeCell ref="M39:O39"/>
    <mergeCell ref="M47:O47"/>
    <mergeCell ref="M48:O48"/>
    <mergeCell ref="M49:O49"/>
    <mergeCell ref="J47:L47"/>
    <mergeCell ref="F47:G47"/>
    <mergeCell ref="M50:O50"/>
    <mergeCell ref="M51:O51"/>
    <mergeCell ref="M40:O40"/>
    <mergeCell ref="M41:O41"/>
    <mergeCell ref="M42:O42"/>
    <mergeCell ref="M43:O43"/>
    <mergeCell ref="M44:O44"/>
    <mergeCell ref="M45:O45"/>
    <mergeCell ref="M46:O46"/>
    <mergeCell ref="J45:L45"/>
    <mergeCell ref="J46:L46"/>
    <mergeCell ref="J43:L43"/>
    <mergeCell ref="J44:L44"/>
    <mergeCell ref="H49:I49"/>
    <mergeCell ref="J48:L48"/>
    <mergeCell ref="J49:L49"/>
    <mergeCell ref="J50:L50"/>
    <mergeCell ref="J51:L51"/>
    <mergeCell ref="J52:L52"/>
    <mergeCell ref="F49:G49"/>
    <mergeCell ref="F50:G50"/>
    <mergeCell ref="F51:G51"/>
    <mergeCell ref="F52:G52"/>
    <mergeCell ref="F40:G40"/>
    <mergeCell ref="F41:G41"/>
    <mergeCell ref="F42:G42"/>
    <mergeCell ref="F43:G43"/>
    <mergeCell ref="F44:G44"/>
    <mergeCell ref="F39:G39"/>
    <mergeCell ref="H36:I36"/>
    <mergeCell ref="H37:I37"/>
    <mergeCell ref="H38:I38"/>
    <mergeCell ref="H39:I39"/>
    <mergeCell ref="F38:G38"/>
    <mergeCell ref="H40:I40"/>
    <mergeCell ref="H41:I41"/>
    <mergeCell ref="H42:I42"/>
    <mergeCell ref="H43:I43"/>
    <mergeCell ref="H44:I44"/>
    <mergeCell ref="F33:G33"/>
    <mergeCell ref="F34:G34"/>
    <mergeCell ref="F35:G35"/>
    <mergeCell ref="F36:G36"/>
    <mergeCell ref="F37:G37"/>
    <mergeCell ref="J36:L36"/>
    <mergeCell ref="J37:L37"/>
    <mergeCell ref="H33:I33"/>
    <mergeCell ref="H34:I34"/>
    <mergeCell ref="H35:I35"/>
    <mergeCell ref="J33:L33"/>
    <mergeCell ref="J34:L34"/>
    <mergeCell ref="J35:L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2019-05-29T18:39:07Z</dcterms:created>
  <dcterms:modified xsi:type="dcterms:W3CDTF">2019-06-03T15:55:12Z</dcterms:modified>
</cp:coreProperties>
</file>