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miaadakir/Documents/zpup/20157/"/>
    </mc:Choice>
  </mc:AlternateContent>
  <bookViews>
    <workbookView xWindow="0" yWindow="500" windowWidth="1718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2" i="1"/>
  <c r="I11" i="1" l="1"/>
  <c r="I10" i="1"/>
  <c r="I9" i="1" l="1"/>
  <c r="I7" i="1"/>
  <c r="I6" i="1"/>
  <c r="I4" i="1"/>
</calcChain>
</file>

<file path=xl/sharedStrings.xml><?xml version="1.0" encoding="utf-8"?>
<sst xmlns="http://schemas.openxmlformats.org/spreadsheetml/2006/main" count="74" uniqueCount="71">
  <si>
    <t>Line</t>
  </si>
  <si>
    <t>Wavelength (Å)</t>
  </si>
  <si>
    <t>Continuum Range (Å)</t>
  </si>
  <si>
    <t>Continuum Norm </t>
  </si>
  <si>
    <t>Range (Å)</t>
  </si>
  <si>
    <t>Norm with errors</t>
  </si>
  <si>
    <t>Taustar with errors</t>
  </si>
  <si>
    <t>uo with errors</t>
  </si>
  <si>
    <t>Chi-squared</t>
  </si>
  <si>
    <t>N</t>
  </si>
  <si>
    <t>S XV (He-like)</t>
  </si>
  <si>
    <t>4.70-4.85 &amp; 5.20-5.40</t>
  </si>
  <si>
    <t>4.98-5.16</t>
  </si>
  <si>
    <t>Si XIV</t>
  </si>
  <si>
    <t>6.00-6.12 &amp; 6.23-6.26 &amp; 6.31-6.40</t>
  </si>
  <si>
    <t>6.13-6.24</t>
  </si>
  <si>
    <t>Si XIII (He-like)</t>
  </si>
  <si>
    <t>6.40-6.55 &amp; 6.82-6.95</t>
  </si>
  <si>
    <t>6.58-6.82</t>
  </si>
  <si>
    <t>Mg XI</t>
  </si>
  <si>
    <t>7.92-8.03</t>
  </si>
  <si>
    <t>7.82-7.92</t>
  </si>
  <si>
    <t>Mg XII</t>
  </si>
  <si>
    <t>8.25-8.35 &amp; 8.50-8.60</t>
  </si>
  <si>
    <t>8.34-8.5</t>
  </si>
  <si>
    <t>Mg XI (He-like)</t>
  </si>
  <si>
    <t>8.80-8.90 &amp; 9.50-9.60</t>
  </si>
  <si>
    <t>9.07-9.40</t>
  </si>
  <si>
    <t>Ne X</t>
  </si>
  <si>
    <t>9.50-9.60 &amp; 9.78-9.93</t>
  </si>
  <si>
    <t>9.62-9.80</t>
  </si>
  <si>
    <t>10.10-10.15 &amp; 10.35-10.45</t>
  </si>
  <si>
    <t>10.15-10.35</t>
  </si>
  <si>
    <t>Ne IX</t>
  </si>
  <si>
    <t>11.30-11.40 &amp; 11.65-11.85</t>
  </si>
  <si>
    <t>11.44-11.64</t>
  </si>
  <si>
    <t>11.94-12.02 &amp; 12.23-12.26</t>
  </si>
  <si>
    <t>12.03-12.18</t>
  </si>
  <si>
    <t>Fe XVII</t>
  </si>
  <si>
    <t>14.85-14.90</t>
  </si>
  <si>
    <t>14.87-15.13</t>
  </si>
  <si>
    <t>16.30-16.60 &amp; 16.86-16.90</t>
  </si>
  <si>
    <t>16.64-16.90</t>
  </si>
  <si>
    <t>0.81 (-0.66 +1.41)</t>
  </si>
  <si>
    <t>0.63 (-0.16 +0.15)</t>
  </si>
  <si>
    <t>1.15 (-1.12 + 22.38)</t>
  </si>
  <si>
    <t>0.43 (-0.19 + 0.19)</t>
  </si>
  <si>
    <t>1.33 ( -0.31  +0.33) E-05</t>
  </si>
  <si>
    <t>1.12 (-0.22 +0.25) E-05</t>
  </si>
  <si>
    <t>1.84 (-0.26 +0.35)</t>
  </si>
  <si>
    <t>4.01 (-0.38 +0.47) E-05</t>
  </si>
  <si>
    <t>0.54 (-0.53 + 0.96)</t>
  </si>
  <si>
    <t>5.28 (-3.08 + 3.60) E-06</t>
  </si>
  <si>
    <t>0.99 (-0.13 +0.01)</t>
  </si>
  <si>
    <t>0.93 (-0.15 +0.07)</t>
  </si>
  <si>
    <t>Ro</t>
  </si>
  <si>
    <t>1.13 (-0.61 +0.85)</t>
  </si>
  <si>
    <t>0.76 (-0.11 + 0.11)</t>
  </si>
  <si>
    <t>3.47 (-0.70 +0.75) E-05</t>
  </si>
  <si>
    <t>0.91 (-0.65 +1.58)</t>
  </si>
  <si>
    <t>0.52 (-0.13 +0.12)</t>
  </si>
  <si>
    <t>6.71 (-1.17 +1.27) E-05</t>
  </si>
  <si>
    <t>3.32 (-0.73 +1.31)</t>
  </si>
  <si>
    <t>0.99 (-0.39 +0.01)</t>
  </si>
  <si>
    <t>2.41 (-0.25 +0.26) E-04</t>
  </si>
  <si>
    <t>1.16 (-0.65 +1.06)</t>
  </si>
  <si>
    <t>0.55 (-0.11 + 0.12)</t>
  </si>
  <si>
    <t>5.87 (-0.76 +0.82) E-04</t>
  </si>
  <si>
    <t>5.63 (-3.06 +15.42)</t>
  </si>
  <si>
    <t>0.59 (-0.43 +0.41)</t>
  </si>
  <si>
    <t>2.84 (-0.75 +0.88) 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</si>
</sst>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11" fontId="1" fillId="4" borderId="0" xfId="0" applyNumberFormat="1" applyFont="1" applyFill="1" applyAlignment="1">
      <alignment horizontal="left"/>
    </xf>
    <xf numFmtId="0" fontId="0" fillId="4" borderId="0" xfId="0" applyFill="1"/>
    <xf numFmtId="0" fontId="0" fillId="4" borderId="0" xfId="0" applyFont="1" applyFill="1" applyAlignment="1">
      <alignment horizontal="left"/>
    </xf>
    <xf numFmtId="11" fontId="0" fillId="4" borderId="0" xfId="0" applyNumberFormat="1" applyFont="1" applyFill="1" applyAlignment="1">
      <alignment horizontal="left"/>
    </xf>
    <xf numFmtId="0" fontId="0" fillId="4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 applyAlignment="1">
      <alignment horizontal="left"/>
    </xf>
    <xf numFmtId="11" fontId="1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11" fontId="1" fillId="5" borderId="0" xfId="0" applyNumberFormat="1" applyFont="1" applyFill="1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tabSelected="1" topLeftCell="A6" workbookViewId="0">
      <selection activeCell="C15" sqref="C15"/>
    </sheetView>
  </sheetViews>
  <sheetFormatPr baseColWidth="10" defaultRowHeight="16" x14ac:dyDescent="0.2"/>
  <cols>
    <col min="1" max="1" width="22.5" customWidth="1"/>
    <col min="2" max="2" width="17.5" customWidth="1"/>
    <col min="3" max="3" width="31.6640625" customWidth="1"/>
    <col min="4" max="4" width="20.1640625" customWidth="1"/>
    <col min="5" max="5" width="22.1640625" customWidth="1"/>
    <col min="6" max="6" width="22.5" customWidth="1"/>
    <col min="7" max="7" width="22.33203125" customWidth="1"/>
    <col min="8" max="8" width="16.83203125" customWidth="1"/>
    <col min="9" max="9" width="17.1640625" customWidth="1"/>
    <col min="10" max="10" width="17.83203125" customWidth="1"/>
    <col min="12" max="12" width="23.1640625" customWidth="1"/>
  </cols>
  <sheetData>
    <row r="1" spans="1:36" x14ac:dyDescent="0.2">
      <c r="A1" s="2">
        <v>20157</v>
      </c>
    </row>
    <row r="2" spans="1:36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55</v>
      </c>
      <c r="J2" s="1" t="s">
        <v>8</v>
      </c>
      <c r="K2" s="1" t="s">
        <v>9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36" s="8" customFormat="1" x14ac:dyDescent="0.2">
      <c r="A3" s="6" t="s">
        <v>10</v>
      </c>
      <c r="B3" s="6">
        <v>5.0389999999999997</v>
      </c>
      <c r="C3" s="6" t="s">
        <v>11</v>
      </c>
      <c r="D3" s="7"/>
      <c r="E3" s="6" t="s">
        <v>12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</row>
    <row r="4" spans="1:36" s="9" customFormat="1" x14ac:dyDescent="0.2">
      <c r="A4" s="11" t="s">
        <v>13</v>
      </c>
      <c r="B4" s="11">
        <v>6.1820000000000004</v>
      </c>
      <c r="C4" s="11" t="s">
        <v>14</v>
      </c>
      <c r="D4" s="12">
        <v>1.2415600000000001E-3</v>
      </c>
      <c r="E4" s="11" t="s">
        <v>15</v>
      </c>
      <c r="F4" s="9" t="s">
        <v>48</v>
      </c>
      <c r="G4" s="9" t="s">
        <v>43</v>
      </c>
      <c r="H4" s="9" t="s">
        <v>44</v>
      </c>
      <c r="I4" s="9">
        <f>1/0.63</f>
        <v>1.5873015873015872</v>
      </c>
      <c r="J4" s="9">
        <v>28.31</v>
      </c>
      <c r="K4" s="9">
        <v>136</v>
      </c>
    </row>
    <row r="5" spans="1:36" s="5" customFormat="1" x14ac:dyDescent="0.2">
      <c r="A5" s="3" t="s">
        <v>16</v>
      </c>
      <c r="B5" s="3">
        <v>6.6479999999999997</v>
      </c>
      <c r="C5" s="3" t="s">
        <v>17</v>
      </c>
      <c r="D5" s="4"/>
      <c r="E5" s="3" t="s">
        <v>18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6" s="9" customFormat="1" x14ac:dyDescent="0.2">
      <c r="A6" s="13" t="s">
        <v>19</v>
      </c>
      <c r="B6" s="14">
        <v>7.85</v>
      </c>
      <c r="C6" s="11" t="s">
        <v>20</v>
      </c>
      <c r="D6" s="12">
        <v>2.0011500000000002E-3</v>
      </c>
      <c r="E6" s="11" t="s">
        <v>21</v>
      </c>
      <c r="F6" s="9" t="s">
        <v>47</v>
      </c>
      <c r="G6" s="9" t="s">
        <v>45</v>
      </c>
      <c r="H6" s="9" t="s">
        <v>46</v>
      </c>
      <c r="I6" s="9">
        <f>1/0.43</f>
        <v>2.3255813953488373</v>
      </c>
      <c r="J6" s="9">
        <v>30.27</v>
      </c>
      <c r="K6" s="9">
        <v>124</v>
      </c>
    </row>
    <row r="7" spans="1:36" s="17" customFormat="1" x14ac:dyDescent="0.2">
      <c r="A7" s="15" t="s">
        <v>22</v>
      </c>
      <c r="B7" s="15">
        <v>8.4209999999999994</v>
      </c>
      <c r="C7" s="15" t="s">
        <v>23</v>
      </c>
      <c r="D7" s="16">
        <v>2.1209499999999999E-3</v>
      </c>
      <c r="E7" s="15" t="s">
        <v>24</v>
      </c>
      <c r="F7" s="17" t="s">
        <v>50</v>
      </c>
      <c r="G7" s="17" t="s">
        <v>49</v>
      </c>
      <c r="H7" s="17" t="s">
        <v>53</v>
      </c>
      <c r="I7" s="17">
        <f>1/0.99</f>
        <v>1.0101010101010102</v>
      </c>
      <c r="J7" s="17">
        <v>61.58</v>
      </c>
      <c r="K7" s="17">
        <v>196</v>
      </c>
    </row>
    <row r="8" spans="1:36" s="5" customFormat="1" x14ac:dyDescent="0.2">
      <c r="A8" s="3" t="s">
        <v>25</v>
      </c>
      <c r="B8" s="3">
        <v>9.1690000000000005</v>
      </c>
      <c r="C8" s="3" t="s">
        <v>26</v>
      </c>
      <c r="D8" s="4"/>
      <c r="E8" s="3" t="s">
        <v>27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s="9" customFormat="1" x14ac:dyDescent="0.2">
      <c r="A9" s="11" t="s">
        <v>28</v>
      </c>
      <c r="B9" s="11">
        <v>9.7081999999999997</v>
      </c>
      <c r="C9" s="11" t="s">
        <v>29</v>
      </c>
      <c r="D9" s="12">
        <v>2.9416199999999998E-3</v>
      </c>
      <c r="E9" s="11" t="s">
        <v>30</v>
      </c>
      <c r="F9" s="9" t="s">
        <v>52</v>
      </c>
      <c r="G9" s="9" t="s">
        <v>51</v>
      </c>
      <c r="H9" s="9" t="s">
        <v>54</v>
      </c>
      <c r="I9" s="9">
        <f>1/0.93</f>
        <v>1.075268817204301</v>
      </c>
      <c r="J9" s="9">
        <v>39.79</v>
      </c>
      <c r="K9" s="9">
        <v>220</v>
      </c>
    </row>
    <row r="10" spans="1:36" s="9" customFormat="1" x14ac:dyDescent="0.2">
      <c r="A10" s="11" t="s">
        <v>28</v>
      </c>
      <c r="B10" s="11">
        <v>10.239000000000001</v>
      </c>
      <c r="C10" s="11" t="s">
        <v>31</v>
      </c>
      <c r="D10" s="12">
        <v>4.1532699999999997E-3</v>
      </c>
      <c r="E10" s="11" t="s">
        <v>32</v>
      </c>
      <c r="F10" s="9" t="s">
        <v>58</v>
      </c>
      <c r="G10" s="9" t="s">
        <v>56</v>
      </c>
      <c r="H10" s="9" t="s">
        <v>57</v>
      </c>
      <c r="I10" s="9">
        <f>1/0.76</f>
        <v>1.3157894736842106</v>
      </c>
      <c r="J10" s="9">
        <v>49.21</v>
      </c>
      <c r="K10" s="9">
        <v>244</v>
      </c>
    </row>
    <row r="11" spans="1:36" s="9" customFormat="1" x14ac:dyDescent="0.2">
      <c r="A11" s="11" t="s">
        <v>33</v>
      </c>
      <c r="B11" s="11">
        <v>11.544</v>
      </c>
      <c r="C11" s="11" t="s">
        <v>34</v>
      </c>
      <c r="D11" s="12">
        <v>3.0253200000000002E-3</v>
      </c>
      <c r="E11" s="11" t="s">
        <v>35</v>
      </c>
      <c r="F11" s="9" t="s">
        <v>61</v>
      </c>
      <c r="G11" s="9" t="s">
        <v>59</v>
      </c>
      <c r="H11" s="9" t="s">
        <v>60</v>
      </c>
      <c r="I11" s="9">
        <f>1/0.52</f>
        <v>1.9230769230769229</v>
      </c>
      <c r="J11" s="9">
        <v>33.799999999999997</v>
      </c>
      <c r="K11" s="9">
        <v>244</v>
      </c>
    </row>
    <row r="12" spans="1:36" s="9" customFormat="1" x14ac:dyDescent="0.2">
      <c r="A12" s="11" t="s">
        <v>28</v>
      </c>
      <c r="B12" s="11">
        <v>12.134</v>
      </c>
      <c r="C12" s="11" t="s">
        <v>36</v>
      </c>
      <c r="D12" s="12">
        <v>5.1953499999999996E-3</v>
      </c>
      <c r="E12" s="11" t="s">
        <v>37</v>
      </c>
      <c r="F12" s="9" t="s">
        <v>64</v>
      </c>
      <c r="G12" s="9" t="s">
        <v>62</v>
      </c>
      <c r="H12" s="9" t="s">
        <v>63</v>
      </c>
      <c r="I12" s="9">
        <f>1/0.99</f>
        <v>1.0101010101010102</v>
      </c>
      <c r="J12" s="9">
        <v>41.88</v>
      </c>
      <c r="K12" s="9">
        <v>184</v>
      </c>
    </row>
    <row r="13" spans="1:36" s="9" customFormat="1" x14ac:dyDescent="0.2">
      <c r="A13" s="11" t="s">
        <v>38</v>
      </c>
      <c r="B13" s="11">
        <v>15.013999999999999</v>
      </c>
      <c r="C13" s="11" t="s">
        <v>39</v>
      </c>
      <c r="D13" s="12">
        <v>5.9217100000000002E-3</v>
      </c>
      <c r="E13" s="11" t="s">
        <v>40</v>
      </c>
      <c r="F13" s="9" t="s">
        <v>67</v>
      </c>
      <c r="G13" s="9" t="s">
        <v>65</v>
      </c>
      <c r="H13" s="9" t="s">
        <v>66</v>
      </c>
      <c r="I13" s="9">
        <f>1/0.55</f>
        <v>1.8181818181818181</v>
      </c>
      <c r="J13" s="9">
        <v>22.49</v>
      </c>
      <c r="K13" s="9">
        <v>316</v>
      </c>
    </row>
    <row r="14" spans="1:36" s="9" customFormat="1" x14ac:dyDescent="0.2">
      <c r="A14" s="11" t="s">
        <v>38</v>
      </c>
      <c r="B14" s="14">
        <v>16.78</v>
      </c>
      <c r="C14" s="11" t="s">
        <v>41</v>
      </c>
      <c r="D14" s="12">
        <v>2.3139300000000001E-3</v>
      </c>
      <c r="E14" s="11" t="s">
        <v>42</v>
      </c>
      <c r="F14" s="9" t="s">
        <v>70</v>
      </c>
      <c r="G14" s="9" t="s">
        <v>68</v>
      </c>
      <c r="H14" s="9" t="s">
        <v>69</v>
      </c>
      <c r="I14" s="9">
        <f>1/0.59</f>
        <v>1.6949152542372883</v>
      </c>
      <c r="J14" s="9">
        <v>82.09</v>
      </c>
      <c r="K14" s="9">
        <v>316</v>
      </c>
    </row>
    <row r="15" spans="1:36" x14ac:dyDescent="0.2"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2019-06-03T20:42:09Z</dcterms:created>
  <dcterms:modified xsi:type="dcterms:W3CDTF">2019-06-05T15:03:41Z</dcterms:modified>
</cp:coreProperties>
</file>